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heckCompatibility="1"/>
  <mc:AlternateContent xmlns:mc="http://schemas.openxmlformats.org/markup-compatibility/2006">
    <mc:Choice Requires="x15">
      <x15ac:absPath xmlns:x15ac="http://schemas.microsoft.com/office/spreadsheetml/2010/11/ac" url="Z:\02_SUPERVISORES\Publicações\Publicações 2023-2024\3- Tabelas Publicadas\"/>
    </mc:Choice>
  </mc:AlternateContent>
  <xr:revisionPtr revIDLastSave="0" documentId="13_ncr:1_{CD26F822-D0A3-45D9-ABEC-C530E16B03AB}" xr6:coauthVersionLast="47" xr6:coauthVersionMax="47" xr10:uidLastSave="{00000000-0000-0000-0000-000000000000}"/>
  <bookViews>
    <workbookView xWindow="-108" yWindow="-108" windowWidth="23256" windowHeight="12576" tabRatio="833" firstSheet="1" activeTab="4" xr2:uid="{00000000-000D-0000-FFFF-FFFF00000000}"/>
  </bookViews>
  <sheets>
    <sheet name="INVENTÁRIO - LARANJAS" sheetId="152" r:id="rId1"/>
    <sheet name="INVENTÁRIO - OUTRAS LARANJAS" sheetId="2" r:id="rId2"/>
    <sheet name="INVENTÁRIO - LARANJAS IRRIGAÇÃO" sheetId="156" r:id="rId3"/>
    <sheet name="DADOS BASE- ESTIMATIVA LARANJAS" sheetId="143" r:id="rId4"/>
    <sheet name="DADOS BASE - DERRIÇA LARANJAS" sheetId="144" r:id="rId5"/>
  </sheets>
  <definedNames>
    <definedName name="_xlnm._FilterDatabase" localSheetId="4" hidden="1">'DADOS BASE - DERRIÇA LARANJAS'!$A$1:$M$1556</definedName>
    <definedName name="_xlnm._FilterDatabase" localSheetId="0" hidden="1">'INVENTÁRIO - LARANJAS'!#REF!</definedName>
    <definedName name="_xlnm._FilterDatabase" localSheetId="1" hidden="1">'INVENTÁRIO - OUTRAS LARANJAS'!$A$1:$P$708</definedName>
  </definedNames>
  <calcPr calcId="191029"/>
  <pivotCaches>
    <pivotCache cacheId="7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8" i="156" l="1"/>
  <c r="W241" i="156" l="1"/>
  <c r="Q3" i="156" l="1"/>
  <c r="Q4" i="156"/>
  <c r="Q5" i="156"/>
  <c r="Q6" i="156"/>
  <c r="Q7" i="156"/>
  <c r="Q8" i="156"/>
  <c r="Q9" i="156"/>
  <c r="Q10" i="156"/>
  <c r="Q11" i="156"/>
  <c r="Q12" i="156"/>
  <c r="Q13" i="156"/>
  <c r="Q14" i="156"/>
  <c r="Q15" i="156"/>
  <c r="Q16" i="156"/>
  <c r="Q17" i="156"/>
  <c r="Q18" i="156"/>
  <c r="Q19" i="156"/>
  <c r="Q20" i="156"/>
  <c r="Q21" i="156"/>
  <c r="Q22" i="156"/>
  <c r="Q23" i="156"/>
  <c r="Q24" i="156"/>
  <c r="Q25" i="156"/>
  <c r="Q26" i="156"/>
  <c r="Q27" i="156"/>
  <c r="Q28" i="156"/>
  <c r="Q29" i="156"/>
  <c r="Q30" i="156"/>
  <c r="Q31" i="156"/>
  <c r="Q32" i="156"/>
  <c r="Q33" i="156"/>
  <c r="Q34" i="156"/>
  <c r="Q35" i="156"/>
  <c r="Q36" i="156"/>
  <c r="Q37" i="156"/>
  <c r="Q38" i="156"/>
  <c r="Q39" i="156"/>
  <c r="Q40" i="156"/>
  <c r="Q41" i="156"/>
  <c r="Q42" i="156"/>
  <c r="Q43" i="156"/>
  <c r="Q44" i="156"/>
  <c r="Q45" i="156"/>
  <c r="Q46" i="156"/>
  <c r="Q47" i="156"/>
  <c r="Q48" i="156"/>
  <c r="Q49" i="156"/>
  <c r="Q50" i="156"/>
  <c r="Q51" i="156"/>
  <c r="Q52" i="156"/>
  <c r="Q53" i="156"/>
  <c r="Q54" i="156"/>
  <c r="Q55" i="156"/>
  <c r="Q56" i="156"/>
  <c r="Q57" i="156"/>
  <c r="Q58" i="156"/>
  <c r="Q59" i="156"/>
  <c r="Q60" i="156"/>
  <c r="Q61" i="156"/>
  <c r="Q62" i="156"/>
  <c r="Q63" i="156"/>
  <c r="Q64" i="156"/>
  <c r="Q65" i="156"/>
  <c r="Q66" i="156"/>
  <c r="Q67" i="156"/>
  <c r="Q68" i="156"/>
  <c r="Q69" i="156"/>
  <c r="Q70" i="156"/>
  <c r="Q71" i="156"/>
  <c r="Q72" i="156"/>
  <c r="Q73" i="156"/>
  <c r="Q74" i="156"/>
  <c r="Q75" i="156"/>
  <c r="Q76" i="156"/>
  <c r="Q77" i="156"/>
  <c r="Q78" i="156"/>
  <c r="Q79" i="156"/>
  <c r="Q80" i="156"/>
  <c r="Q81" i="156"/>
  <c r="Q82" i="156"/>
  <c r="Q83" i="156"/>
  <c r="Q84" i="156"/>
  <c r="Q85" i="156"/>
  <c r="Q86" i="156"/>
  <c r="Q87" i="156"/>
  <c r="Q88" i="156"/>
  <c r="Q89" i="156"/>
  <c r="Q90" i="156"/>
  <c r="Q91" i="156"/>
  <c r="Q92" i="156"/>
  <c r="Q93" i="156"/>
  <c r="Q94" i="156"/>
  <c r="Q95" i="156"/>
  <c r="Q96" i="156"/>
  <c r="Q97" i="156"/>
  <c r="Q98" i="156"/>
  <c r="Q99" i="156"/>
  <c r="Q100" i="156"/>
  <c r="Q101" i="156"/>
  <c r="Q102" i="156"/>
  <c r="Q103" i="156"/>
  <c r="Q104" i="156"/>
  <c r="Q105" i="156"/>
  <c r="Q106" i="156"/>
  <c r="Q107" i="156"/>
  <c r="Q108" i="156"/>
  <c r="Q109" i="156"/>
  <c r="Q110" i="156"/>
  <c r="Q111" i="156"/>
  <c r="Q112" i="156"/>
  <c r="Q113" i="156"/>
  <c r="Q114" i="156"/>
  <c r="Q115" i="156"/>
  <c r="Q116" i="156"/>
  <c r="Q117" i="156"/>
  <c r="Q118" i="156"/>
  <c r="Q119" i="156"/>
  <c r="Q120" i="156"/>
  <c r="Q121" i="156"/>
  <c r="Q122" i="156"/>
  <c r="Q123" i="156"/>
  <c r="Q124" i="156"/>
  <c r="Q125" i="156"/>
  <c r="Q126" i="156"/>
  <c r="Q127" i="156"/>
  <c r="Q128" i="156"/>
  <c r="Q129" i="156"/>
  <c r="Q130" i="156"/>
  <c r="Q131" i="156"/>
  <c r="Q132" i="156"/>
  <c r="Q133" i="156"/>
  <c r="Q134" i="156"/>
  <c r="Q135" i="156"/>
  <c r="Q136" i="156"/>
  <c r="Q137" i="156"/>
  <c r="Q138" i="156"/>
  <c r="Q139" i="156"/>
  <c r="Q140" i="156"/>
  <c r="Q141" i="156"/>
  <c r="Q142" i="156"/>
  <c r="Q143" i="156"/>
  <c r="Q144" i="156"/>
  <c r="Q145" i="156"/>
  <c r="Q146" i="156"/>
  <c r="Q147" i="156"/>
  <c r="Q148" i="156"/>
  <c r="Q149" i="156"/>
  <c r="Q150" i="156"/>
  <c r="Q151" i="156"/>
  <c r="Q152" i="156"/>
  <c r="Q153" i="156"/>
  <c r="Q154" i="156"/>
  <c r="Q155" i="156"/>
  <c r="Q156" i="156"/>
  <c r="Q157" i="156"/>
  <c r="Q158" i="156"/>
  <c r="Q159" i="156"/>
  <c r="Q160" i="156"/>
  <c r="Q161" i="156"/>
  <c r="Q162" i="156"/>
  <c r="Q163" i="156"/>
  <c r="Q164" i="156"/>
  <c r="Q165" i="156"/>
  <c r="Q166" i="156"/>
  <c r="Q167" i="156"/>
  <c r="Q168" i="156"/>
  <c r="Q169" i="156"/>
  <c r="Q170" i="156"/>
  <c r="Q171" i="156"/>
  <c r="Q172" i="156"/>
  <c r="Q173" i="156"/>
  <c r="Q174" i="156"/>
  <c r="Q175" i="156"/>
  <c r="Q176" i="156"/>
  <c r="Q177" i="156"/>
  <c r="Q178" i="156"/>
  <c r="Q179" i="156"/>
  <c r="Q180" i="156"/>
  <c r="Q181" i="156"/>
  <c r="Q182" i="156"/>
  <c r="Q183" i="156"/>
  <c r="Q184" i="156"/>
  <c r="Q185" i="156"/>
  <c r="Q186" i="156"/>
  <c r="Q187" i="156"/>
  <c r="Q188" i="156"/>
  <c r="Q189" i="156"/>
  <c r="Q190" i="156"/>
  <c r="Q191" i="156"/>
  <c r="Q192" i="156"/>
  <c r="Q193" i="156"/>
  <c r="Q194" i="156"/>
  <c r="Q195" i="156"/>
  <c r="Q196" i="156"/>
  <c r="Q197" i="156"/>
  <c r="Q198" i="156"/>
  <c r="Q199" i="156"/>
  <c r="Q200" i="156"/>
  <c r="Q201" i="156"/>
  <c r="Q202" i="156"/>
  <c r="Q203" i="156"/>
  <c r="Q204" i="156"/>
  <c r="Q205" i="156"/>
  <c r="Q206" i="156"/>
  <c r="Q207" i="156"/>
  <c r="Q208" i="156"/>
  <c r="Q209" i="156"/>
  <c r="Q210" i="156"/>
  <c r="Q211" i="156"/>
  <c r="Q212" i="156"/>
  <c r="Q213" i="156"/>
  <c r="Q214" i="156"/>
  <c r="Q215" i="156"/>
  <c r="Q216" i="156"/>
  <c r="Q217" i="156"/>
  <c r="Q218" i="156"/>
  <c r="Q219" i="156"/>
  <c r="Q220" i="156"/>
  <c r="Q221" i="156"/>
  <c r="Q222" i="156"/>
  <c r="Q223" i="156"/>
  <c r="Q224" i="156"/>
  <c r="Q225" i="156"/>
  <c r="Q226" i="156"/>
  <c r="Q227" i="156"/>
  <c r="Q228" i="156"/>
  <c r="Q229" i="156"/>
  <c r="Q230" i="156"/>
  <c r="Q231" i="156"/>
  <c r="Q232" i="156"/>
  <c r="Q233" i="156"/>
  <c r="Q234" i="156"/>
  <c r="Q235" i="156"/>
  <c r="Q236" i="156"/>
  <c r="Q237" i="156"/>
  <c r="Q238" i="156"/>
  <c r="Q239" i="156"/>
  <c r="Q240" i="156"/>
  <c r="Q2" i="156"/>
  <c r="F240" i="156"/>
  <c r="E240" i="156"/>
  <c r="F239" i="156"/>
  <c r="E239" i="156"/>
  <c r="F238" i="156"/>
  <c r="E238" i="156"/>
  <c r="G238" i="156" s="1"/>
  <c r="F237" i="156"/>
  <c r="E237" i="156"/>
  <c r="G237" i="156" s="1"/>
  <c r="F236" i="156"/>
  <c r="E236" i="156"/>
  <c r="F235" i="156"/>
  <c r="E235" i="156"/>
  <c r="F234" i="156"/>
  <c r="E234" i="156"/>
  <c r="G234" i="156" s="1"/>
  <c r="F233" i="156"/>
  <c r="E233" i="156"/>
  <c r="G233" i="156" s="1"/>
  <c r="F232" i="156"/>
  <c r="E232" i="156"/>
  <c r="F231" i="156"/>
  <c r="E231" i="156"/>
  <c r="F230" i="156"/>
  <c r="E230" i="156"/>
  <c r="G230" i="156" s="1"/>
  <c r="F229" i="156"/>
  <c r="E229" i="156"/>
  <c r="G229" i="156" s="1"/>
  <c r="F228" i="156"/>
  <c r="E228" i="156"/>
  <c r="F227" i="156"/>
  <c r="E227" i="156"/>
  <c r="F226" i="156"/>
  <c r="E226" i="156"/>
  <c r="G226" i="156" s="1"/>
  <c r="F225" i="156"/>
  <c r="E225" i="156"/>
  <c r="G225" i="156" s="1"/>
  <c r="F224" i="156"/>
  <c r="E224" i="156"/>
  <c r="F223" i="156"/>
  <c r="E223" i="156"/>
  <c r="F222" i="156"/>
  <c r="E222" i="156"/>
  <c r="G222" i="156" s="1"/>
  <c r="F221" i="156"/>
  <c r="E221" i="156"/>
  <c r="G221" i="156" s="1"/>
  <c r="F220" i="156"/>
  <c r="E220" i="156"/>
  <c r="F219" i="156"/>
  <c r="E219" i="156"/>
  <c r="F218" i="156"/>
  <c r="G218" i="156"/>
  <c r="F217" i="156"/>
  <c r="E217" i="156"/>
  <c r="G217" i="156" s="1"/>
  <c r="F216" i="156"/>
  <c r="E216" i="156"/>
  <c r="F215" i="156"/>
  <c r="E215" i="156"/>
  <c r="F214" i="156"/>
  <c r="E214" i="156"/>
  <c r="G214" i="156" s="1"/>
  <c r="F213" i="156"/>
  <c r="E213" i="156"/>
  <c r="G213" i="156" s="1"/>
  <c r="F212" i="156"/>
  <c r="E212" i="156"/>
  <c r="F211" i="156"/>
  <c r="E211" i="156"/>
  <c r="F210" i="156"/>
  <c r="E210" i="156"/>
  <c r="G210" i="156" s="1"/>
  <c r="F209" i="156"/>
  <c r="E209" i="156"/>
  <c r="G209" i="156" s="1"/>
  <c r="F208" i="156"/>
  <c r="E208" i="156"/>
  <c r="F207" i="156"/>
  <c r="E207" i="156"/>
  <c r="F206" i="156"/>
  <c r="E206" i="156"/>
  <c r="G206" i="156" s="1"/>
  <c r="F205" i="156"/>
  <c r="E205" i="156"/>
  <c r="G205" i="156" s="1"/>
  <c r="F204" i="156"/>
  <c r="E204" i="156"/>
  <c r="F203" i="156"/>
  <c r="E203" i="156"/>
  <c r="F202" i="156"/>
  <c r="E202" i="156"/>
  <c r="G202" i="156" s="1"/>
  <c r="F201" i="156"/>
  <c r="E201" i="156"/>
  <c r="G201" i="156" s="1"/>
  <c r="F200" i="156"/>
  <c r="E200" i="156"/>
  <c r="F199" i="156"/>
  <c r="E199" i="156"/>
  <c r="F198" i="156"/>
  <c r="E198" i="156"/>
  <c r="G198" i="156" s="1"/>
  <c r="F197" i="156"/>
  <c r="E197" i="156"/>
  <c r="G197" i="156" s="1"/>
  <c r="F196" i="156"/>
  <c r="E196" i="156"/>
  <c r="F195" i="156"/>
  <c r="E195" i="156"/>
  <c r="F194" i="156"/>
  <c r="E194" i="156"/>
  <c r="G194" i="156" s="1"/>
  <c r="F193" i="156"/>
  <c r="E193" i="156"/>
  <c r="G193" i="156" s="1"/>
  <c r="F192" i="156"/>
  <c r="E192" i="156"/>
  <c r="F191" i="156"/>
  <c r="E191" i="156"/>
  <c r="F190" i="156"/>
  <c r="E190" i="156"/>
  <c r="G190" i="156" s="1"/>
  <c r="F189" i="156"/>
  <c r="E189" i="156"/>
  <c r="G189" i="156" s="1"/>
  <c r="F188" i="156"/>
  <c r="E188" i="156"/>
  <c r="F187" i="156"/>
  <c r="E187" i="156"/>
  <c r="F186" i="156"/>
  <c r="E186" i="156"/>
  <c r="G186" i="156" s="1"/>
  <c r="F185" i="156"/>
  <c r="E185" i="156"/>
  <c r="G185" i="156" s="1"/>
  <c r="F184" i="156"/>
  <c r="E184" i="156"/>
  <c r="F183" i="156"/>
  <c r="E183" i="156"/>
  <c r="F182" i="156"/>
  <c r="E182" i="156"/>
  <c r="G182" i="156" s="1"/>
  <c r="F181" i="156"/>
  <c r="E181" i="156"/>
  <c r="G181" i="156" s="1"/>
  <c r="F180" i="156"/>
  <c r="E180" i="156"/>
  <c r="F179" i="156"/>
  <c r="E179" i="156"/>
  <c r="F178" i="156"/>
  <c r="E178" i="156"/>
  <c r="G178" i="156" s="1"/>
  <c r="F177" i="156"/>
  <c r="E177" i="156"/>
  <c r="G177" i="156" s="1"/>
  <c r="F176" i="156"/>
  <c r="E176" i="156"/>
  <c r="F175" i="156"/>
  <c r="E175" i="156"/>
  <c r="F174" i="156"/>
  <c r="E174" i="156"/>
  <c r="G174" i="156" s="1"/>
  <c r="F173" i="156"/>
  <c r="E173" i="156"/>
  <c r="G173" i="156" s="1"/>
  <c r="F172" i="156"/>
  <c r="E172" i="156"/>
  <c r="F171" i="156"/>
  <c r="E171" i="156"/>
  <c r="F170" i="156"/>
  <c r="E170" i="156"/>
  <c r="G170" i="156" s="1"/>
  <c r="F169" i="156"/>
  <c r="E169" i="156"/>
  <c r="G169" i="156" s="1"/>
  <c r="F168" i="156"/>
  <c r="E168" i="156"/>
  <c r="F167" i="156"/>
  <c r="E167" i="156"/>
  <c r="F166" i="156"/>
  <c r="E166" i="156"/>
  <c r="G166" i="156" s="1"/>
  <c r="F165" i="156"/>
  <c r="E165" i="156"/>
  <c r="G165" i="156" s="1"/>
  <c r="F164" i="156"/>
  <c r="E164" i="156"/>
  <c r="F163" i="156"/>
  <c r="E163" i="156"/>
  <c r="F162" i="156"/>
  <c r="E162" i="156"/>
  <c r="G162" i="156" s="1"/>
  <c r="F161" i="156"/>
  <c r="E161" i="156"/>
  <c r="G161" i="156" s="1"/>
  <c r="F160" i="156"/>
  <c r="E160" i="156"/>
  <c r="F159" i="156"/>
  <c r="E159" i="156"/>
  <c r="F158" i="156"/>
  <c r="E158" i="156"/>
  <c r="G158" i="156" s="1"/>
  <c r="F157" i="156"/>
  <c r="E157" i="156"/>
  <c r="G157" i="156" s="1"/>
  <c r="F156" i="156"/>
  <c r="E156" i="156"/>
  <c r="F155" i="156"/>
  <c r="E155" i="156"/>
  <c r="F154" i="156"/>
  <c r="E154" i="156"/>
  <c r="G154" i="156" s="1"/>
  <c r="F153" i="156"/>
  <c r="E153" i="156"/>
  <c r="G153" i="156" s="1"/>
  <c r="F152" i="156"/>
  <c r="E152" i="156"/>
  <c r="F151" i="156"/>
  <c r="E151" i="156"/>
  <c r="F150" i="156"/>
  <c r="E150" i="156"/>
  <c r="G150" i="156" s="1"/>
  <c r="F149" i="156"/>
  <c r="E149" i="156"/>
  <c r="G149" i="156" s="1"/>
  <c r="F148" i="156"/>
  <c r="E148" i="156"/>
  <c r="F147" i="156"/>
  <c r="E147" i="156"/>
  <c r="F146" i="156"/>
  <c r="E146" i="156"/>
  <c r="G146" i="156" s="1"/>
  <c r="F145" i="156"/>
  <c r="E145" i="156"/>
  <c r="G145" i="156" s="1"/>
  <c r="F144" i="156"/>
  <c r="E144" i="156"/>
  <c r="F143" i="156"/>
  <c r="E143" i="156"/>
  <c r="F142" i="156"/>
  <c r="E142" i="156"/>
  <c r="G142" i="156" s="1"/>
  <c r="F141" i="156"/>
  <c r="E141" i="156"/>
  <c r="G141" i="156" s="1"/>
  <c r="F140" i="156"/>
  <c r="E140" i="156"/>
  <c r="F139" i="156"/>
  <c r="E139" i="156"/>
  <c r="F138" i="156"/>
  <c r="E138" i="156"/>
  <c r="G138" i="156" s="1"/>
  <c r="F137" i="156"/>
  <c r="E137" i="156"/>
  <c r="G137" i="156" s="1"/>
  <c r="F136" i="156"/>
  <c r="E136" i="156"/>
  <c r="F135" i="156"/>
  <c r="E135" i="156"/>
  <c r="F134" i="156"/>
  <c r="E134" i="156"/>
  <c r="G134" i="156" s="1"/>
  <c r="F133" i="156"/>
  <c r="E133" i="156"/>
  <c r="G133" i="156" s="1"/>
  <c r="F132" i="156"/>
  <c r="E132" i="156"/>
  <c r="F131" i="156"/>
  <c r="E131" i="156"/>
  <c r="F130" i="156"/>
  <c r="E130" i="156"/>
  <c r="G130" i="156" s="1"/>
  <c r="F129" i="156"/>
  <c r="E129" i="156"/>
  <c r="G129" i="156" s="1"/>
  <c r="F128" i="156"/>
  <c r="E128" i="156"/>
  <c r="F127" i="156"/>
  <c r="E127" i="156"/>
  <c r="F126" i="156"/>
  <c r="E126" i="156"/>
  <c r="G126" i="156" s="1"/>
  <c r="F125" i="156"/>
  <c r="E125" i="156"/>
  <c r="G125" i="156" s="1"/>
  <c r="F124" i="156"/>
  <c r="E124" i="156"/>
  <c r="F123" i="156"/>
  <c r="E123" i="156"/>
  <c r="F122" i="156"/>
  <c r="E122" i="156"/>
  <c r="G122" i="156" s="1"/>
  <c r="F121" i="156"/>
  <c r="E121" i="156"/>
  <c r="G121" i="156" s="1"/>
  <c r="F120" i="156"/>
  <c r="E120" i="156"/>
  <c r="F119" i="156"/>
  <c r="E119" i="156"/>
  <c r="F118" i="156"/>
  <c r="E118" i="156"/>
  <c r="G118" i="156" s="1"/>
  <c r="F117" i="156"/>
  <c r="E117" i="156"/>
  <c r="G117" i="156" s="1"/>
  <c r="F116" i="156"/>
  <c r="E116" i="156"/>
  <c r="F115" i="156"/>
  <c r="E115" i="156"/>
  <c r="F114" i="156"/>
  <c r="E114" i="156"/>
  <c r="G114" i="156" s="1"/>
  <c r="F113" i="156"/>
  <c r="E113" i="156"/>
  <c r="G113" i="156" s="1"/>
  <c r="F112" i="156"/>
  <c r="E112" i="156"/>
  <c r="F111" i="156"/>
  <c r="E111" i="156"/>
  <c r="F110" i="156"/>
  <c r="E110" i="156"/>
  <c r="G110" i="156" s="1"/>
  <c r="F109" i="156"/>
  <c r="E109" i="156"/>
  <c r="G109" i="156" s="1"/>
  <c r="F108" i="156"/>
  <c r="E108" i="156"/>
  <c r="F107" i="156"/>
  <c r="E107" i="156"/>
  <c r="F106" i="156"/>
  <c r="E106" i="156"/>
  <c r="G106" i="156" s="1"/>
  <c r="F105" i="156"/>
  <c r="E105" i="156"/>
  <c r="G105" i="156" s="1"/>
  <c r="F104" i="156"/>
  <c r="E104" i="156"/>
  <c r="F103" i="156"/>
  <c r="E103" i="156"/>
  <c r="F102" i="156"/>
  <c r="E102" i="156"/>
  <c r="G102" i="156" s="1"/>
  <c r="F101" i="156"/>
  <c r="E101" i="156"/>
  <c r="G101" i="156" s="1"/>
  <c r="F100" i="156"/>
  <c r="E100" i="156"/>
  <c r="F99" i="156"/>
  <c r="E99" i="156"/>
  <c r="F98" i="156"/>
  <c r="E98" i="156"/>
  <c r="G98" i="156" s="1"/>
  <c r="F97" i="156"/>
  <c r="E97" i="156"/>
  <c r="G97" i="156" s="1"/>
  <c r="F96" i="156"/>
  <c r="E96" i="156"/>
  <c r="F95" i="156"/>
  <c r="E95" i="156"/>
  <c r="F94" i="156"/>
  <c r="E94" i="156"/>
  <c r="G94" i="156" s="1"/>
  <c r="F93" i="156"/>
  <c r="E93" i="156"/>
  <c r="G93" i="156" s="1"/>
  <c r="F92" i="156"/>
  <c r="E92" i="156"/>
  <c r="F91" i="156"/>
  <c r="E91" i="156"/>
  <c r="F90" i="156"/>
  <c r="E90" i="156"/>
  <c r="G90" i="156" s="1"/>
  <c r="F89" i="156"/>
  <c r="E89" i="156"/>
  <c r="G89" i="156" s="1"/>
  <c r="F88" i="156"/>
  <c r="E88" i="156"/>
  <c r="F87" i="156"/>
  <c r="E87" i="156"/>
  <c r="F86" i="156"/>
  <c r="E86" i="156"/>
  <c r="G86" i="156" s="1"/>
  <c r="F85" i="156"/>
  <c r="E85" i="156"/>
  <c r="G85" i="156" s="1"/>
  <c r="F84" i="156"/>
  <c r="E84" i="156"/>
  <c r="F83" i="156"/>
  <c r="E83" i="156"/>
  <c r="F82" i="156"/>
  <c r="E82" i="156"/>
  <c r="G82" i="156" s="1"/>
  <c r="F81" i="156"/>
  <c r="E81" i="156"/>
  <c r="G81" i="156" s="1"/>
  <c r="F80" i="156"/>
  <c r="E80" i="156"/>
  <c r="F79" i="156"/>
  <c r="E79" i="156"/>
  <c r="F78" i="156"/>
  <c r="E78" i="156"/>
  <c r="G78" i="156" s="1"/>
  <c r="F77" i="156"/>
  <c r="E77" i="156"/>
  <c r="G77" i="156" s="1"/>
  <c r="F76" i="156"/>
  <c r="E76" i="156"/>
  <c r="F75" i="156"/>
  <c r="E75" i="156"/>
  <c r="F74" i="156"/>
  <c r="E74" i="156"/>
  <c r="G74" i="156" s="1"/>
  <c r="F73" i="156"/>
  <c r="E73" i="156"/>
  <c r="G73" i="156" s="1"/>
  <c r="F72" i="156"/>
  <c r="E72" i="156"/>
  <c r="G72" i="156" s="1"/>
  <c r="F71" i="156"/>
  <c r="E71" i="156"/>
  <c r="F70" i="156"/>
  <c r="E70" i="156"/>
  <c r="G70" i="156" s="1"/>
  <c r="F69" i="156"/>
  <c r="E69" i="156"/>
  <c r="G69" i="156" s="1"/>
  <c r="F68" i="156"/>
  <c r="E68" i="156"/>
  <c r="G68" i="156" s="1"/>
  <c r="F67" i="156"/>
  <c r="E67" i="156"/>
  <c r="F66" i="156"/>
  <c r="E66" i="156"/>
  <c r="G66" i="156" s="1"/>
  <c r="F65" i="156"/>
  <c r="E65" i="156"/>
  <c r="G65" i="156" s="1"/>
  <c r="F64" i="156"/>
  <c r="E64" i="156"/>
  <c r="G64" i="156" s="1"/>
  <c r="F63" i="156"/>
  <c r="E63" i="156"/>
  <c r="F62" i="156"/>
  <c r="E62" i="156"/>
  <c r="G62" i="156" s="1"/>
  <c r="F61" i="156"/>
  <c r="E61" i="156"/>
  <c r="G61" i="156" s="1"/>
  <c r="F60" i="156"/>
  <c r="E60" i="156"/>
  <c r="G60" i="156" s="1"/>
  <c r="F59" i="156"/>
  <c r="E59" i="156"/>
  <c r="F58" i="156"/>
  <c r="E58" i="156"/>
  <c r="G58" i="156" s="1"/>
  <c r="F57" i="156"/>
  <c r="E57" i="156"/>
  <c r="G57" i="156" s="1"/>
  <c r="F56" i="156"/>
  <c r="E56" i="156"/>
  <c r="G56" i="156" s="1"/>
  <c r="F55" i="156"/>
  <c r="E55" i="156"/>
  <c r="F54" i="156"/>
  <c r="E54" i="156"/>
  <c r="G54" i="156" s="1"/>
  <c r="F53" i="156"/>
  <c r="E53" i="156"/>
  <c r="G53" i="156" s="1"/>
  <c r="F52" i="156"/>
  <c r="E52" i="156"/>
  <c r="G52" i="156" s="1"/>
  <c r="F51" i="156"/>
  <c r="E51" i="156"/>
  <c r="F50" i="156"/>
  <c r="E50" i="156"/>
  <c r="G50" i="156" s="1"/>
  <c r="F49" i="156"/>
  <c r="E49" i="156"/>
  <c r="G49" i="156" s="1"/>
  <c r="F48" i="156"/>
  <c r="E48" i="156"/>
  <c r="G48" i="156" s="1"/>
  <c r="F47" i="156"/>
  <c r="E47" i="156"/>
  <c r="F46" i="156"/>
  <c r="E46" i="156"/>
  <c r="G46" i="156" s="1"/>
  <c r="F45" i="156"/>
  <c r="E45" i="156"/>
  <c r="G45" i="156" s="1"/>
  <c r="F44" i="156"/>
  <c r="E44" i="156"/>
  <c r="G44" i="156" s="1"/>
  <c r="F43" i="156"/>
  <c r="E43" i="156"/>
  <c r="F42" i="156"/>
  <c r="E42" i="156"/>
  <c r="G42" i="156" s="1"/>
  <c r="F41" i="156"/>
  <c r="E41" i="156"/>
  <c r="G41" i="156" s="1"/>
  <c r="F40" i="156"/>
  <c r="E40" i="156"/>
  <c r="G40" i="156" s="1"/>
  <c r="F39" i="156"/>
  <c r="E39" i="156"/>
  <c r="F38" i="156"/>
  <c r="E38" i="156"/>
  <c r="G38" i="156" s="1"/>
  <c r="F37" i="156"/>
  <c r="E37" i="156"/>
  <c r="G37" i="156" s="1"/>
  <c r="F36" i="156"/>
  <c r="E36" i="156"/>
  <c r="G36" i="156" s="1"/>
  <c r="F35" i="156"/>
  <c r="E35" i="156"/>
  <c r="F34" i="156"/>
  <c r="E34" i="156"/>
  <c r="G34" i="156" s="1"/>
  <c r="F33" i="156"/>
  <c r="E33" i="156"/>
  <c r="G33" i="156" s="1"/>
  <c r="F32" i="156"/>
  <c r="E32" i="156"/>
  <c r="G32" i="156" s="1"/>
  <c r="F31" i="156"/>
  <c r="E31" i="156"/>
  <c r="F30" i="156"/>
  <c r="E30" i="156"/>
  <c r="G30" i="156" s="1"/>
  <c r="F29" i="156"/>
  <c r="E29" i="156"/>
  <c r="G29" i="156" s="1"/>
  <c r="F28" i="156"/>
  <c r="E28" i="156"/>
  <c r="G28" i="156" s="1"/>
  <c r="F27" i="156"/>
  <c r="E27" i="156"/>
  <c r="F26" i="156"/>
  <c r="E26" i="156"/>
  <c r="G26" i="156" s="1"/>
  <c r="F25" i="156"/>
  <c r="E25" i="156"/>
  <c r="G25" i="156" s="1"/>
  <c r="F24" i="156"/>
  <c r="E24" i="156"/>
  <c r="G24" i="156" s="1"/>
  <c r="F23" i="156"/>
  <c r="E23" i="156"/>
  <c r="F22" i="156"/>
  <c r="E22" i="156"/>
  <c r="G22" i="156" s="1"/>
  <c r="F21" i="156"/>
  <c r="E21" i="156"/>
  <c r="G21" i="156" s="1"/>
  <c r="F20" i="156"/>
  <c r="E20" i="156"/>
  <c r="G20" i="156" s="1"/>
  <c r="F19" i="156"/>
  <c r="E19" i="156"/>
  <c r="F18" i="156"/>
  <c r="E18" i="156"/>
  <c r="G18" i="156" s="1"/>
  <c r="F17" i="156"/>
  <c r="E17" i="156"/>
  <c r="G17" i="156" s="1"/>
  <c r="F16" i="156"/>
  <c r="E16" i="156"/>
  <c r="G16" i="156" s="1"/>
  <c r="F15" i="156"/>
  <c r="E15" i="156"/>
  <c r="F14" i="156"/>
  <c r="E14" i="156"/>
  <c r="G14" i="156" s="1"/>
  <c r="F13" i="156"/>
  <c r="E13" i="156"/>
  <c r="G13" i="156" s="1"/>
  <c r="F12" i="156"/>
  <c r="E12" i="156"/>
  <c r="G12" i="156" s="1"/>
  <c r="F11" i="156"/>
  <c r="E11" i="156"/>
  <c r="F10" i="156"/>
  <c r="E10" i="156"/>
  <c r="G10" i="156" s="1"/>
  <c r="F9" i="156"/>
  <c r="E9" i="156"/>
  <c r="G9" i="156" s="1"/>
  <c r="F8" i="156"/>
  <c r="E8" i="156"/>
  <c r="G8" i="156" s="1"/>
  <c r="F7" i="156"/>
  <c r="E7" i="156"/>
  <c r="F6" i="156"/>
  <c r="E6" i="156"/>
  <c r="G6" i="156" s="1"/>
  <c r="F5" i="156"/>
  <c r="E5" i="156"/>
  <c r="G5" i="156" s="1"/>
  <c r="F4" i="156"/>
  <c r="E4" i="156"/>
  <c r="G4" i="156" s="1"/>
  <c r="F3" i="156"/>
  <c r="E3" i="156"/>
  <c r="F2" i="156"/>
  <c r="E2" i="156"/>
  <c r="G2" i="156" s="1"/>
  <c r="P241" i="156"/>
  <c r="X241" i="156"/>
  <c r="Y2" i="156"/>
  <c r="Y3" i="156"/>
  <c r="Y4" i="156"/>
  <c r="Y5" i="156"/>
  <c r="Y6" i="156"/>
  <c r="Y7" i="156"/>
  <c r="Y8" i="156"/>
  <c r="Y9" i="156"/>
  <c r="Y10" i="156"/>
  <c r="Y11" i="156"/>
  <c r="Y12" i="156"/>
  <c r="Y13" i="156"/>
  <c r="Y14" i="156"/>
  <c r="Y15" i="156"/>
  <c r="Y16" i="156"/>
  <c r="Y17" i="156"/>
  <c r="Y18" i="156"/>
  <c r="Y19" i="156"/>
  <c r="Y20" i="156"/>
  <c r="Y21" i="156"/>
  <c r="Y22" i="156"/>
  <c r="Y23" i="156"/>
  <c r="Y24" i="156"/>
  <c r="Y25" i="156"/>
  <c r="Y26" i="156"/>
  <c r="Y27" i="156"/>
  <c r="Y28" i="156"/>
  <c r="Y29" i="156"/>
  <c r="Y30" i="156"/>
  <c r="Y31" i="156"/>
  <c r="Y32" i="156"/>
  <c r="Y33" i="156"/>
  <c r="Y34" i="156"/>
  <c r="Y35" i="156"/>
  <c r="Y36" i="156"/>
  <c r="Y37" i="156"/>
  <c r="Y38" i="156"/>
  <c r="Y39" i="156"/>
  <c r="Y40" i="156"/>
  <c r="Y41" i="156"/>
  <c r="Y42" i="156"/>
  <c r="Y43" i="156"/>
  <c r="Y44" i="156"/>
  <c r="Y45" i="156"/>
  <c r="Y46" i="156"/>
  <c r="Y47" i="156"/>
  <c r="Y48" i="156"/>
  <c r="Y49" i="156"/>
  <c r="Y50" i="156"/>
  <c r="Y51" i="156"/>
  <c r="Y52" i="156"/>
  <c r="Y53" i="156"/>
  <c r="Y54" i="156"/>
  <c r="Y55" i="156"/>
  <c r="Y56" i="156"/>
  <c r="Y57" i="156"/>
  <c r="Y58" i="156"/>
  <c r="Y59" i="156"/>
  <c r="Y60" i="156"/>
  <c r="Y61" i="156"/>
  <c r="Y62" i="156"/>
  <c r="Y63" i="156"/>
  <c r="Y64" i="156"/>
  <c r="Y65" i="156"/>
  <c r="Y66" i="156"/>
  <c r="Y67" i="156"/>
  <c r="Y68" i="156"/>
  <c r="Y69" i="156"/>
  <c r="Y70" i="156"/>
  <c r="Y71" i="156"/>
  <c r="Y72" i="156"/>
  <c r="Y73" i="156"/>
  <c r="Y74" i="156"/>
  <c r="Y75" i="156"/>
  <c r="Y76" i="156"/>
  <c r="Y77" i="156"/>
  <c r="Y78" i="156"/>
  <c r="Y79" i="156"/>
  <c r="Y80" i="156"/>
  <c r="Y81" i="156"/>
  <c r="Y82" i="156"/>
  <c r="Y83" i="156"/>
  <c r="Y84" i="156"/>
  <c r="Y85" i="156"/>
  <c r="Y86" i="156"/>
  <c r="Y87" i="156"/>
  <c r="Y88" i="156"/>
  <c r="Y89" i="156"/>
  <c r="Y90" i="156"/>
  <c r="Y91" i="156"/>
  <c r="Y92" i="156"/>
  <c r="Y93" i="156"/>
  <c r="Y94" i="156"/>
  <c r="Y95" i="156"/>
  <c r="Y96" i="156"/>
  <c r="Y97" i="156"/>
  <c r="Y98" i="156"/>
  <c r="Y99" i="156"/>
  <c r="Y100" i="156"/>
  <c r="Y101" i="156"/>
  <c r="Y102" i="156"/>
  <c r="Y103" i="156"/>
  <c r="Y104" i="156"/>
  <c r="Y105" i="156"/>
  <c r="Y106" i="156"/>
  <c r="Y107" i="156"/>
  <c r="Y108" i="156"/>
  <c r="Y109" i="156"/>
  <c r="Y110" i="156"/>
  <c r="Y111" i="156"/>
  <c r="Y112" i="156"/>
  <c r="Y113" i="156"/>
  <c r="Y114" i="156"/>
  <c r="Y115" i="156"/>
  <c r="Y116" i="156"/>
  <c r="Y117" i="156"/>
  <c r="Y118" i="156"/>
  <c r="Y119" i="156"/>
  <c r="Y120" i="156"/>
  <c r="Y121" i="156"/>
  <c r="Y122" i="156"/>
  <c r="Y123" i="156"/>
  <c r="Y124" i="156"/>
  <c r="Y125" i="156"/>
  <c r="Y126" i="156"/>
  <c r="Y127" i="156"/>
  <c r="Y128" i="156"/>
  <c r="Y129" i="156"/>
  <c r="Y130" i="156"/>
  <c r="Y131" i="156"/>
  <c r="Y132" i="156"/>
  <c r="Y133" i="156"/>
  <c r="Y134" i="156"/>
  <c r="Y135" i="156"/>
  <c r="Y136" i="156"/>
  <c r="Y137" i="156"/>
  <c r="Y138" i="156"/>
  <c r="Y139" i="156"/>
  <c r="Y140" i="156"/>
  <c r="Y141" i="156"/>
  <c r="Y142" i="156"/>
  <c r="Y143" i="156"/>
  <c r="Y144" i="156"/>
  <c r="Y145" i="156"/>
  <c r="Y146" i="156"/>
  <c r="Y147" i="156"/>
  <c r="Y148" i="156"/>
  <c r="Y149" i="156"/>
  <c r="Y150" i="156"/>
  <c r="Y151" i="156"/>
  <c r="Y152" i="156"/>
  <c r="Y153" i="156"/>
  <c r="Y154" i="156"/>
  <c r="Y155" i="156"/>
  <c r="Y156" i="156"/>
  <c r="Y157" i="156"/>
  <c r="Y158" i="156"/>
  <c r="Y159" i="156"/>
  <c r="Y160" i="156"/>
  <c r="Y161" i="156"/>
  <c r="Y162" i="156"/>
  <c r="Y163" i="156"/>
  <c r="Y164" i="156"/>
  <c r="Y165" i="156"/>
  <c r="Y166" i="156"/>
  <c r="Y167" i="156"/>
  <c r="Y168" i="156"/>
  <c r="Y169" i="156"/>
  <c r="Y170" i="156"/>
  <c r="Y171" i="156"/>
  <c r="Y172" i="156"/>
  <c r="Y173" i="156"/>
  <c r="Y174" i="156"/>
  <c r="Y175" i="156"/>
  <c r="Y176" i="156"/>
  <c r="Y177" i="156"/>
  <c r="Y178" i="156"/>
  <c r="Y179" i="156"/>
  <c r="Y180" i="156"/>
  <c r="Y181" i="156"/>
  <c r="Y182" i="156"/>
  <c r="Y183" i="156"/>
  <c r="Y184" i="156"/>
  <c r="Y185" i="156"/>
  <c r="Y186" i="156"/>
  <c r="Y187" i="156"/>
  <c r="Y188" i="156"/>
  <c r="Y189" i="156"/>
  <c r="Y190" i="156"/>
  <c r="Y191" i="156"/>
  <c r="Y192" i="156"/>
  <c r="Y193" i="156"/>
  <c r="Y194" i="156"/>
  <c r="Y195" i="156"/>
  <c r="Y196" i="156"/>
  <c r="Y197" i="156"/>
  <c r="Y198" i="156"/>
  <c r="Y199" i="156"/>
  <c r="Y200" i="156"/>
  <c r="Y201" i="156"/>
  <c r="Y202" i="156"/>
  <c r="Y203" i="156"/>
  <c r="Y204" i="156"/>
  <c r="Y205" i="156"/>
  <c r="Y206" i="156"/>
  <c r="Y207" i="156"/>
  <c r="Y208" i="156"/>
  <c r="Y209" i="156"/>
  <c r="Y210" i="156"/>
  <c r="Y211" i="156"/>
  <c r="Y212" i="156"/>
  <c r="Y213" i="156"/>
  <c r="Y214" i="156"/>
  <c r="Y215" i="156"/>
  <c r="Y216" i="156"/>
  <c r="Y217" i="156"/>
  <c r="Y218" i="156"/>
  <c r="Y219" i="156"/>
  <c r="Y220" i="156"/>
  <c r="Y221" i="156"/>
  <c r="Y222" i="156"/>
  <c r="Y223" i="156"/>
  <c r="Y224" i="156"/>
  <c r="Y225" i="156"/>
  <c r="Y226" i="156"/>
  <c r="Y227" i="156"/>
  <c r="Y228" i="156"/>
  <c r="Y229" i="156"/>
  <c r="Y230" i="156"/>
  <c r="Y231" i="156"/>
  <c r="Y232" i="156"/>
  <c r="Y233" i="156"/>
  <c r="Y234" i="156"/>
  <c r="Y235" i="156"/>
  <c r="Y236" i="156"/>
  <c r="Y237" i="156"/>
  <c r="Y238" i="156"/>
  <c r="Y239" i="156"/>
  <c r="Y240" i="156"/>
  <c r="F241" i="156" l="1"/>
  <c r="E241" i="156"/>
  <c r="G7" i="156"/>
  <c r="G11" i="156"/>
  <c r="G15" i="156"/>
  <c r="G19" i="156"/>
  <c r="G23" i="156"/>
  <c r="G27" i="156"/>
  <c r="G31" i="156"/>
  <c r="G35" i="156"/>
  <c r="G39" i="156"/>
  <c r="G43" i="156"/>
  <c r="G47" i="156"/>
  <c r="G51" i="156"/>
  <c r="G55" i="156"/>
  <c r="G59" i="156"/>
  <c r="G63" i="156"/>
  <c r="G67" i="156"/>
  <c r="G71" i="156"/>
  <c r="G75" i="156"/>
  <c r="G79" i="156"/>
  <c r="G83" i="156"/>
  <c r="G87" i="156"/>
  <c r="G91" i="156"/>
  <c r="G95" i="156"/>
  <c r="G99" i="156"/>
  <c r="G103" i="156"/>
  <c r="G107" i="156"/>
  <c r="G111" i="156"/>
  <c r="G115" i="156"/>
  <c r="G119" i="156"/>
  <c r="G123" i="156"/>
  <c r="G127" i="156"/>
  <c r="G131" i="156"/>
  <c r="G135" i="156"/>
  <c r="G139" i="156"/>
  <c r="G143" i="156"/>
  <c r="G147" i="156"/>
  <c r="G151" i="156"/>
  <c r="G155" i="156"/>
  <c r="G159" i="156"/>
  <c r="G163" i="156"/>
  <c r="G167" i="156"/>
  <c r="G171" i="156"/>
  <c r="G175" i="156"/>
  <c r="G179" i="156"/>
  <c r="G183" i="156"/>
  <c r="G187" i="156"/>
  <c r="G191" i="156"/>
  <c r="G195" i="156"/>
  <c r="G199" i="156"/>
  <c r="G203" i="156"/>
  <c r="G207" i="156"/>
  <c r="G211" i="156"/>
  <c r="G215" i="156"/>
  <c r="G219" i="156"/>
  <c r="G223" i="156"/>
  <c r="G227" i="156"/>
  <c r="G231" i="156"/>
  <c r="G235" i="156"/>
  <c r="G239" i="156"/>
  <c r="G76" i="156"/>
  <c r="G80" i="156"/>
  <c r="G84" i="156"/>
  <c r="G88" i="156"/>
  <c r="G92" i="156"/>
  <c r="G96" i="156"/>
  <c r="G100" i="156"/>
  <c r="G104" i="156"/>
  <c r="G108" i="156"/>
  <c r="G112" i="156"/>
  <c r="G116" i="156"/>
  <c r="G120" i="156"/>
  <c r="G124" i="156"/>
  <c r="G128" i="156"/>
  <c r="G132" i="156"/>
  <c r="G136" i="156"/>
  <c r="G140" i="156"/>
  <c r="G144" i="156"/>
  <c r="G148" i="156"/>
  <c r="G152" i="156"/>
  <c r="G156" i="156"/>
  <c r="G160" i="156"/>
  <c r="G164" i="156"/>
  <c r="G168" i="156"/>
  <c r="G172" i="156"/>
  <c r="G176" i="156"/>
  <c r="G180" i="156"/>
  <c r="G184" i="156"/>
  <c r="G188" i="156"/>
  <c r="G192" i="156"/>
  <c r="G196" i="156"/>
  <c r="G200" i="156"/>
  <c r="G204" i="156"/>
  <c r="G208" i="156"/>
  <c r="G212" i="156"/>
  <c r="G216" i="156"/>
  <c r="G220" i="156"/>
  <c r="G224" i="156"/>
  <c r="G228" i="156"/>
  <c r="G232" i="156"/>
  <c r="G236" i="156"/>
  <c r="G240" i="156"/>
  <c r="G3" i="156"/>
  <c r="Q241" i="156"/>
  <c r="M1556" i="144" l="1"/>
  <c r="T366" i="143"/>
  <c r="N62" i="143"/>
  <c r="M62" i="143"/>
  <c r="L62" i="143"/>
  <c r="K62" i="143"/>
  <c r="O62" i="143" l="1"/>
  <c r="S62" i="143" s="1"/>
  <c r="T62" i="143" s="1"/>
  <c r="R62" i="143"/>
  <c r="M64" i="144" l="1"/>
  <c r="M583" i="144"/>
  <c r="M357" i="144"/>
  <c r="M389" i="144"/>
  <c r="M1532" i="144"/>
  <c r="M1352" i="144"/>
  <c r="M1410" i="144"/>
  <c r="M1251" i="144"/>
  <c r="M1108" i="144"/>
  <c r="M507" i="144"/>
  <c r="M897" i="144"/>
  <c r="M1283" i="144"/>
  <c r="M20" i="144"/>
  <c r="M646" i="144"/>
  <c r="M356" i="144"/>
  <c r="M720" i="144"/>
  <c r="M151" i="144"/>
  <c r="M1351" i="144"/>
  <c r="M400" i="144"/>
  <c r="M585" i="144"/>
  <c r="M677" i="144"/>
  <c r="M374" i="144"/>
  <c r="M877" i="144"/>
  <c r="M1124" i="144"/>
  <c r="M37" i="144"/>
  <c r="M916" i="144"/>
  <c r="M116" i="144"/>
  <c r="M1457" i="144"/>
  <c r="M899" i="144"/>
  <c r="M370" i="144"/>
  <c r="M1160" i="144"/>
  <c r="M740" i="144"/>
  <c r="M527" i="144"/>
  <c r="M1104" i="144"/>
  <c r="M63" i="144"/>
  <c r="M336" i="144"/>
  <c r="M332" i="144"/>
  <c r="M490" i="144"/>
  <c r="M645" i="144"/>
  <c r="M503" i="144"/>
  <c r="M171" i="144"/>
  <c r="M600" i="144"/>
  <c r="M1554" i="144"/>
  <c r="M313" i="144"/>
  <c r="M1200" i="144"/>
  <c r="M604" i="144"/>
  <c r="M175" i="144"/>
  <c r="M738" i="144"/>
  <c r="M147" i="144"/>
  <c r="M35" i="144"/>
  <c r="M440" i="144"/>
  <c r="M567" i="144"/>
  <c r="M949" i="144"/>
  <c r="M525" i="144"/>
  <c r="M736" i="144"/>
  <c r="M334" i="144"/>
  <c r="M1534" i="144"/>
  <c r="M948" i="144"/>
  <c r="M914" i="144"/>
  <c r="M355" i="144"/>
  <c r="M812" i="144"/>
  <c r="M1106" i="144"/>
  <c r="M118" i="144"/>
  <c r="M1348" i="144"/>
  <c r="M306" i="144"/>
  <c r="M404" i="144"/>
  <c r="M526" i="144"/>
  <c r="M1235" i="144"/>
  <c r="M312" i="144"/>
  <c r="M315" i="144"/>
  <c r="M1253" i="144"/>
  <c r="M689" i="144"/>
  <c r="M1237" i="144"/>
  <c r="M468" i="144"/>
  <c r="M1281" i="144"/>
  <c r="M1347" i="144"/>
  <c r="M457" i="144"/>
  <c r="M439" i="144"/>
  <c r="M117" i="144"/>
  <c r="M1552" i="144"/>
  <c r="M218" i="144"/>
  <c r="M1300" i="144"/>
  <c r="M1122" i="144"/>
  <c r="M587" i="144"/>
  <c r="M291" i="144"/>
  <c r="M505" i="144"/>
  <c r="M814" i="144"/>
  <c r="M373" i="144"/>
  <c r="M1412" i="144"/>
  <c r="M387" i="144"/>
  <c r="M1439" i="144"/>
  <c r="M442" i="144"/>
  <c r="M722" i="144"/>
  <c r="M1004" i="144"/>
  <c r="M359" i="144"/>
  <c r="M739" i="144"/>
  <c r="M314" i="144"/>
  <c r="M876" i="144"/>
  <c r="M1411" i="144"/>
  <c r="M524" i="144"/>
  <c r="M403" i="144"/>
  <c r="M1533" i="144"/>
  <c r="M472" i="144"/>
  <c r="M1068" i="144"/>
  <c r="M1105" i="144"/>
  <c r="M385" i="144"/>
  <c r="M932" i="144"/>
  <c r="M1021" i="144"/>
  <c r="M1023" i="144"/>
  <c r="M455" i="144"/>
  <c r="M1159" i="144"/>
  <c r="M673" i="144"/>
  <c r="M693" i="144"/>
  <c r="M984" i="144"/>
  <c r="M928" i="144"/>
  <c r="M1199" i="144"/>
  <c r="M470" i="144"/>
  <c r="M269" i="144"/>
  <c r="M1070" i="144"/>
  <c r="M1006" i="144"/>
  <c r="M644" i="144"/>
  <c r="M98" i="144"/>
  <c r="M1459" i="144"/>
  <c r="M1530" i="144"/>
  <c r="M305" i="144"/>
  <c r="M100" i="144"/>
  <c r="M1475" i="144"/>
  <c r="M602" i="144"/>
  <c r="M504" i="144"/>
  <c r="M502" i="144"/>
  <c r="M1285" i="144"/>
  <c r="M1019" i="144"/>
  <c r="M931" i="144"/>
  <c r="M1003" i="144"/>
  <c r="M287" i="144"/>
  <c r="M1158" i="144"/>
  <c r="M1144" i="144"/>
  <c r="M547" i="144"/>
  <c r="M676" i="144"/>
  <c r="M1018" i="144"/>
  <c r="M333" i="144"/>
  <c r="M66" i="144"/>
  <c r="M149" i="144"/>
  <c r="M289" i="144"/>
  <c r="M523" i="144"/>
  <c r="M945" i="144"/>
  <c r="M546" i="144"/>
  <c r="M971" i="144"/>
  <c r="M372" i="144"/>
  <c r="M268" i="144"/>
  <c r="M918" i="144"/>
  <c r="M217" i="144"/>
  <c r="M1204" i="144"/>
  <c r="M930" i="144"/>
  <c r="M308" i="144"/>
  <c r="M99" i="144"/>
  <c r="M22" i="144"/>
  <c r="M331" i="144"/>
  <c r="M584" i="144"/>
  <c r="M453" i="144"/>
  <c r="M735" i="144"/>
  <c r="M719" i="144"/>
  <c r="M170" i="144"/>
  <c r="M120" i="144"/>
  <c r="M486" i="144"/>
  <c r="M1443" i="144"/>
  <c r="M286" i="144"/>
  <c r="M563" i="144"/>
  <c r="M1162" i="144"/>
  <c r="M1502" i="144"/>
  <c r="M1005" i="144"/>
  <c r="M1473" i="144"/>
  <c r="M692" i="144"/>
  <c r="M506" i="144"/>
  <c r="M220" i="144"/>
  <c r="M1282" i="144"/>
  <c r="M471" i="144"/>
  <c r="M119" i="144"/>
  <c r="M1022" i="144"/>
  <c r="M1529" i="144"/>
  <c r="M1441" i="144"/>
  <c r="M915" i="144"/>
  <c r="M307" i="144"/>
  <c r="M1504" i="144"/>
  <c r="M371" i="144"/>
  <c r="M901" i="144"/>
  <c r="M1531" i="144"/>
  <c r="M24" i="144"/>
  <c r="M1148" i="144"/>
  <c r="M813" i="144"/>
  <c r="M33" i="144"/>
  <c r="M1299" i="144"/>
  <c r="M522" i="144"/>
  <c r="M1501" i="144"/>
  <c r="M1126" i="144"/>
  <c r="M603" i="144"/>
  <c r="M469" i="144"/>
  <c r="M1350" i="144"/>
  <c r="M1506" i="144"/>
  <c r="M173" i="144"/>
  <c r="M148" i="144"/>
  <c r="M811" i="144"/>
  <c r="M947" i="144"/>
  <c r="M737" i="144"/>
  <c r="M675" i="144"/>
  <c r="M688" i="144"/>
  <c r="M549" i="144"/>
  <c r="M927" i="144"/>
  <c r="M718" i="144"/>
  <c r="M1252" i="144"/>
  <c r="M1455" i="144"/>
  <c r="M586" i="144"/>
  <c r="M290" i="144"/>
  <c r="M986" i="144"/>
  <c r="M875" i="144"/>
  <c r="M1203" i="144"/>
  <c r="M1020" i="144"/>
  <c r="M271" i="144"/>
  <c r="M441" i="144"/>
  <c r="M1249" i="144"/>
  <c r="M1298" i="144"/>
  <c r="M1236" i="144"/>
  <c r="M485" i="144"/>
  <c r="M68" i="144"/>
  <c r="M970" i="144"/>
  <c r="M288" i="144"/>
  <c r="M146" i="144"/>
  <c r="M896" i="144"/>
  <c r="M816" i="144"/>
  <c r="M674" i="144"/>
  <c r="M1147" i="144"/>
  <c r="M270" i="144"/>
  <c r="M1503" i="144"/>
  <c r="M1296" i="144"/>
  <c r="M1161" i="144"/>
  <c r="M898" i="144"/>
  <c r="M1157" i="144"/>
  <c r="M1472" i="144"/>
  <c r="M1125" i="144"/>
  <c r="M985" i="144"/>
  <c r="M874" i="144"/>
  <c r="M642" i="144"/>
  <c r="M1295" i="144"/>
  <c r="M1349" i="144"/>
  <c r="M1471" i="144"/>
  <c r="M582" i="144"/>
  <c r="M946" i="144"/>
  <c r="M1551" i="144"/>
  <c r="M219" i="144"/>
  <c r="M929" i="144"/>
  <c r="M402" i="144"/>
  <c r="M1107" i="144"/>
  <c r="M65" i="144"/>
  <c r="M551" i="144"/>
  <c r="M369" i="144"/>
  <c r="M1505" i="144"/>
  <c r="M354" i="144"/>
  <c r="M1458" i="144"/>
  <c r="M32" i="144"/>
  <c r="M1555" i="144"/>
  <c r="M944" i="144"/>
  <c r="M565" i="144"/>
  <c r="M969" i="144"/>
  <c r="M488" i="144"/>
  <c r="M982" i="144"/>
  <c r="M401" i="144"/>
  <c r="M1008" i="144"/>
  <c r="M1202" i="144"/>
  <c r="M1442" i="144"/>
  <c r="M1123" i="144"/>
  <c r="M564" i="144"/>
  <c r="M1438" i="144"/>
  <c r="M601" i="144"/>
  <c r="M304" i="144"/>
  <c r="M1146" i="144"/>
  <c r="M36" i="144"/>
  <c r="M1103" i="144"/>
  <c r="M1470" i="144"/>
  <c r="M399" i="144"/>
  <c r="M467" i="144"/>
  <c r="M1066" i="144"/>
  <c r="M456" i="144"/>
  <c r="M672" i="144"/>
  <c r="M386" i="144"/>
  <c r="M438" i="144"/>
  <c r="M562" i="144"/>
  <c r="M222" i="144"/>
  <c r="M388" i="144"/>
  <c r="M267" i="144"/>
  <c r="M1201" i="144"/>
  <c r="M384" i="144"/>
  <c r="M335" i="144"/>
  <c r="M721" i="144"/>
  <c r="M1456" i="144"/>
  <c r="M873" i="144"/>
  <c r="M599" i="144"/>
  <c r="M1250" i="144"/>
  <c r="M169" i="144"/>
  <c r="M1234" i="144"/>
  <c r="M917" i="144"/>
  <c r="M1553" i="144"/>
  <c r="M1069" i="144"/>
  <c r="M34" i="144"/>
  <c r="M1143" i="144"/>
  <c r="M115" i="144"/>
  <c r="M454" i="144"/>
  <c r="M913" i="144"/>
  <c r="M717" i="144"/>
  <c r="M1233" i="144"/>
  <c r="M19" i="144"/>
  <c r="M1284" i="144"/>
  <c r="M1007" i="144"/>
  <c r="M1232" i="144"/>
  <c r="M643" i="144"/>
  <c r="M221" i="144"/>
  <c r="M97" i="144"/>
  <c r="M1414" i="144"/>
  <c r="M1067" i="144"/>
  <c r="M967" i="144"/>
  <c r="M1065" i="144"/>
  <c r="M1280" i="144"/>
  <c r="M452" i="144"/>
  <c r="M872" i="144"/>
  <c r="M150" i="144"/>
  <c r="M548" i="144"/>
  <c r="M550" i="144"/>
  <c r="M1454" i="144"/>
  <c r="M1248" i="144"/>
  <c r="M815" i="144"/>
  <c r="M489" i="144"/>
  <c r="M96" i="144"/>
  <c r="M983" i="144"/>
  <c r="M266" i="144"/>
  <c r="M1409" i="144"/>
  <c r="M67" i="144"/>
  <c r="M968" i="144"/>
  <c r="M1297" i="144"/>
  <c r="M358" i="144"/>
  <c r="M168" i="144"/>
  <c r="M1145" i="144"/>
  <c r="M23" i="144"/>
  <c r="M981" i="144"/>
  <c r="M174" i="144"/>
  <c r="M1440" i="144"/>
  <c r="M966" i="144"/>
  <c r="M1121" i="144"/>
  <c r="M566" i="144"/>
  <c r="M691" i="144"/>
  <c r="M690" i="144"/>
  <c r="M641" i="144"/>
  <c r="M1474" i="144"/>
  <c r="M21" i="144"/>
  <c r="M437" i="144"/>
  <c r="M900" i="144"/>
  <c r="M95" i="144"/>
  <c r="M172" i="144"/>
  <c r="M1413" i="144"/>
  <c r="M487" i="144"/>
  <c r="M303" i="144"/>
  <c r="M1156" i="144"/>
  <c r="M965" i="144"/>
  <c r="M626" i="144"/>
  <c r="M1437" i="144"/>
  <c r="M734" i="144"/>
  <c r="M625" i="144"/>
  <c r="M558" i="144"/>
  <c r="M1408" i="144"/>
  <c r="M993" i="144"/>
  <c r="M1002" i="144"/>
  <c r="M1243" i="144"/>
  <c r="M195" i="144"/>
  <c r="M302" i="144"/>
  <c r="M1315" i="144"/>
  <c r="M436" i="144"/>
  <c r="M1346" i="144"/>
  <c r="M1436" i="144"/>
  <c r="M460" i="144"/>
  <c r="M182" i="144"/>
  <c r="M227" i="144"/>
  <c r="M1500" i="144"/>
  <c r="M810" i="144"/>
  <c r="M265" i="144"/>
  <c r="M1513" i="144"/>
  <c r="M123" i="144"/>
  <c r="M448" i="144"/>
  <c r="M194" i="144"/>
  <c r="M435" i="144"/>
  <c r="M1490" i="144"/>
  <c r="M684" i="144"/>
  <c r="M48" i="144"/>
  <c r="M926" i="144"/>
  <c r="M1345" i="144"/>
  <c r="M649" i="144"/>
  <c r="M274" i="144"/>
  <c r="M339" i="144"/>
  <c r="M657" i="144"/>
  <c r="M656" i="144"/>
  <c r="M62" i="144"/>
  <c r="M1550" i="144"/>
  <c r="M1231" i="144"/>
  <c r="M1435" i="144"/>
  <c r="M475" i="144"/>
  <c r="M434" i="144"/>
  <c r="M1434" i="144"/>
  <c r="M671" i="144"/>
  <c r="M216" i="144"/>
  <c r="M1179" i="144"/>
  <c r="M624" i="144"/>
  <c r="M977" i="144"/>
  <c r="M106" i="144"/>
  <c r="M1001" i="144"/>
  <c r="M598" i="144"/>
  <c r="M730" i="144"/>
  <c r="M418" i="144"/>
  <c r="M1064" i="144"/>
  <c r="M1074" i="144"/>
  <c r="M530" i="144"/>
  <c r="M670" i="144"/>
  <c r="M154" i="144"/>
  <c r="M773" i="144"/>
  <c r="M570" i="144"/>
  <c r="M733" i="144"/>
  <c r="M1207" i="144"/>
  <c r="M1420" i="144"/>
  <c r="M895" i="144"/>
  <c r="M1407" i="144"/>
  <c r="M103" i="144"/>
  <c r="M1510" i="144"/>
  <c r="M353" i="144"/>
  <c r="M1198" i="144"/>
  <c r="M809" i="144"/>
  <c r="M377" i="144"/>
  <c r="M61" i="144"/>
  <c r="M1406" i="144"/>
  <c r="M18" i="144"/>
  <c r="M1197" i="144"/>
  <c r="M285" i="144"/>
  <c r="M1288" i="144"/>
  <c r="M495" i="144"/>
  <c r="M167" i="144"/>
  <c r="M772" i="144"/>
  <c r="M545" i="144"/>
  <c r="M871" i="144"/>
  <c r="M284" i="144"/>
  <c r="M1344" i="144"/>
  <c r="M912" i="144"/>
  <c r="M844" i="144"/>
  <c r="M226" i="144"/>
  <c r="M1196" i="144"/>
  <c r="M771" i="144"/>
  <c r="M1120" i="144"/>
  <c r="M834" i="144"/>
  <c r="M1309" i="144"/>
  <c r="M1063" i="144"/>
  <c r="M102" i="144"/>
  <c r="M277" i="144"/>
  <c r="M1230" i="144"/>
  <c r="M1528" i="144"/>
  <c r="M1308" i="144"/>
  <c r="M330" i="144"/>
  <c r="M329" i="144"/>
  <c r="M1042" i="144"/>
  <c r="M833" i="144"/>
  <c r="M808" i="144"/>
  <c r="M1102" i="144"/>
  <c r="M352" i="144"/>
  <c r="M215" i="144"/>
  <c r="M729" i="144"/>
  <c r="M669" i="144"/>
  <c r="M807" i="144"/>
  <c r="M236" i="144"/>
  <c r="M1362" i="144"/>
  <c r="M1405" i="144"/>
  <c r="M964" i="144"/>
  <c r="M1206" i="144"/>
  <c r="M806" i="144"/>
  <c r="M1343" i="144"/>
  <c r="M497" i="144"/>
  <c r="M145" i="144"/>
  <c r="M1062" i="144"/>
  <c r="M1404" i="144"/>
  <c r="M1527" i="144"/>
  <c r="M451" i="144"/>
  <c r="M1469" i="144"/>
  <c r="M94" i="144"/>
  <c r="M974" i="144"/>
  <c r="M623" i="144"/>
  <c r="M640" i="144"/>
  <c r="M1171" i="144"/>
  <c r="M1499" i="144"/>
  <c r="M93" i="144"/>
  <c r="M264" i="144"/>
  <c r="M276" i="144"/>
  <c r="M1011" i="144"/>
  <c r="M668" i="144"/>
  <c r="M368" i="144"/>
  <c r="M474" i="144"/>
  <c r="M1526" i="144"/>
  <c r="M884" i="144"/>
  <c r="M263" i="144"/>
  <c r="M225" i="144"/>
  <c r="M262" i="144"/>
  <c r="M1525" i="144"/>
  <c r="M261" i="144"/>
  <c r="M1279" i="144"/>
  <c r="M698" i="144"/>
  <c r="M311" i="144"/>
  <c r="M193" i="144"/>
  <c r="M870" i="144"/>
  <c r="M351" i="144"/>
  <c r="M536" i="144"/>
  <c r="M260" i="144"/>
  <c r="M1119" i="144"/>
  <c r="M1195" i="144"/>
  <c r="M1403" i="144"/>
  <c r="M1483" i="144"/>
  <c r="M639" i="144"/>
  <c r="M716" i="144"/>
  <c r="M1433" i="144"/>
  <c r="M417" i="144"/>
  <c r="M911" i="144"/>
  <c r="M297" i="144"/>
  <c r="M1402" i="144"/>
  <c r="M1242" i="144"/>
  <c r="M494" i="144"/>
  <c r="M1010" i="144"/>
  <c r="M1342" i="144"/>
  <c r="M71" i="144"/>
  <c r="M1132" i="144"/>
  <c r="M1468" i="144"/>
  <c r="M1278" i="144"/>
  <c r="M1524" i="144"/>
  <c r="M638" i="144"/>
  <c r="M1101" i="144"/>
  <c r="M1401" i="144"/>
  <c r="M367" i="144"/>
  <c r="M637" i="144"/>
  <c r="M214" i="144"/>
  <c r="M1341" i="144"/>
  <c r="M683" i="144"/>
  <c r="M1287" i="144"/>
  <c r="M759" i="144"/>
  <c r="M447" i="144"/>
  <c r="M905" i="144"/>
  <c r="M1286" i="144"/>
  <c r="M1061" i="144"/>
  <c r="M1194" i="144"/>
  <c r="M869" i="144"/>
  <c r="M296" i="144"/>
  <c r="M868" i="144"/>
  <c r="M594" i="144"/>
  <c r="M1358" i="144"/>
  <c r="M1307" i="144"/>
  <c r="M433" i="144"/>
  <c r="M31" i="144"/>
  <c r="M554" i="144"/>
  <c r="M1000" i="144"/>
  <c r="M925" i="144"/>
  <c r="M939" i="144"/>
  <c r="M963" i="144"/>
  <c r="M1277" i="144"/>
  <c r="M999" i="144"/>
  <c r="M622" i="144"/>
  <c r="M224" i="144"/>
  <c r="M1400" i="144"/>
  <c r="M581" i="144"/>
  <c r="M591" i="144"/>
  <c r="M867" i="144"/>
  <c r="M1100" i="144"/>
  <c r="M1340" i="144"/>
  <c r="M904" i="144"/>
  <c r="M144" i="144"/>
  <c r="M259" i="144"/>
  <c r="M1099" i="144"/>
  <c r="M1306" i="144"/>
  <c r="M294" i="144"/>
  <c r="M805" i="144"/>
  <c r="M636" i="144"/>
  <c r="M758" i="144"/>
  <c r="M573" i="144"/>
  <c r="M866" i="144"/>
  <c r="M143" i="144"/>
  <c r="M466" i="144"/>
  <c r="M865" i="144"/>
  <c r="M376" i="144"/>
  <c r="M1014" i="144"/>
  <c r="M181" i="144"/>
  <c r="M832" i="144"/>
  <c r="M1142" i="144"/>
  <c r="M365" i="144"/>
  <c r="M1339" i="144"/>
  <c r="M962" i="144"/>
  <c r="M235" i="144"/>
  <c r="M258" i="144"/>
  <c r="M1338" i="144"/>
  <c r="M544" i="144"/>
  <c r="M192" i="144"/>
  <c r="M543" i="144"/>
  <c r="M1118" i="144"/>
  <c r="M213" i="144"/>
  <c r="M511" i="144"/>
  <c r="M864" i="144"/>
  <c r="M1276" i="144"/>
  <c r="M1549" i="144"/>
  <c r="M1073" i="144"/>
  <c r="M1523" i="144"/>
  <c r="M804" i="144"/>
  <c r="M17" i="144"/>
  <c r="M1548" i="144"/>
  <c r="M1193" i="144"/>
  <c r="M1141" i="144"/>
  <c r="M715" i="144"/>
  <c r="M621" i="144"/>
  <c r="M714" i="144"/>
  <c r="M542" i="144"/>
  <c r="M757" i="144"/>
  <c r="M635" i="144"/>
  <c r="M961" i="144"/>
  <c r="M803" i="144"/>
  <c r="M501" i="144"/>
  <c r="M16" i="144"/>
  <c r="M234" i="144"/>
  <c r="M1140" i="144"/>
  <c r="M318" i="144"/>
  <c r="M380" i="144"/>
  <c r="M301" i="144"/>
  <c r="M114" i="144"/>
  <c r="M1098" i="144"/>
  <c r="M142" i="144"/>
  <c r="M1314" i="144"/>
  <c r="M863" i="144"/>
  <c r="M212" i="144"/>
  <c r="M1041" i="144"/>
  <c r="M802" i="144"/>
  <c r="M1229" i="144"/>
  <c r="M1013" i="144"/>
  <c r="M383" i="144"/>
  <c r="M1192" i="144"/>
  <c r="M756" i="144"/>
  <c r="M1522" i="144"/>
  <c r="M257" i="144"/>
  <c r="M293" i="144"/>
  <c r="M1017" i="144"/>
  <c r="M60" i="144"/>
  <c r="M1521" i="144"/>
  <c r="M1399" i="144"/>
  <c r="M283" i="144"/>
  <c r="M910" i="144"/>
  <c r="M1228" i="144"/>
  <c r="M667" i="144"/>
  <c r="M634" i="144"/>
  <c r="M317" i="144"/>
  <c r="M1482" i="144"/>
  <c r="M862" i="144"/>
  <c r="M557" i="144"/>
  <c r="M191" i="144"/>
  <c r="M1170" i="144"/>
  <c r="M223" i="144"/>
  <c r="M126" i="144"/>
  <c r="M1072" i="144"/>
  <c r="M597" i="144"/>
  <c r="M801" i="144"/>
  <c r="M445" i="144"/>
  <c r="M450" i="144"/>
  <c r="M1498" i="144"/>
  <c r="M973" i="144"/>
  <c r="M15" i="144"/>
  <c r="M1191" i="144"/>
  <c r="M379" i="144"/>
  <c r="M211" i="144"/>
  <c r="M909" i="144"/>
  <c r="M210" i="144"/>
  <c r="M1040" i="144"/>
  <c r="M328" i="144"/>
  <c r="M398" i="144"/>
  <c r="M59" i="144"/>
  <c r="M1275" i="144"/>
  <c r="M1481" i="144"/>
  <c r="M1139" i="144"/>
  <c r="M1547" i="144"/>
  <c r="M535" i="144"/>
  <c r="M256" i="144"/>
  <c r="M1097" i="144"/>
  <c r="M1398" i="144"/>
  <c r="M1241" i="144"/>
  <c r="M321" i="144"/>
  <c r="M1240" i="144"/>
  <c r="M800" i="144"/>
  <c r="M1397" i="144"/>
  <c r="M1060" i="144"/>
  <c r="M282" i="144"/>
  <c r="M1274" i="144"/>
  <c r="M1239" i="144"/>
  <c r="M484" i="144"/>
  <c r="M27" i="144"/>
  <c r="M28" i="144"/>
  <c r="M1205" i="144"/>
  <c r="M1227" i="144"/>
  <c r="M633" i="144"/>
  <c r="M1178" i="144"/>
  <c r="M990" i="144"/>
  <c r="M580" i="144"/>
  <c r="M799" i="144"/>
  <c r="M883" i="144"/>
  <c r="M477" i="144"/>
  <c r="M1131" i="144"/>
  <c r="M1453" i="144"/>
  <c r="M255" i="144"/>
  <c r="M350" i="144"/>
  <c r="M349" i="144"/>
  <c r="M655" i="144"/>
  <c r="M432" i="144"/>
  <c r="M348" i="144"/>
  <c r="M1111" i="144"/>
  <c r="M556" i="144"/>
  <c r="M1115" i="144"/>
  <c r="M1337" i="144"/>
  <c r="M960" i="144"/>
  <c r="M1059" i="144"/>
  <c r="M1336" i="144"/>
  <c r="M113" i="144"/>
  <c r="M416" i="144"/>
  <c r="M1546" i="144"/>
  <c r="M209" i="144"/>
  <c r="M955" i="144"/>
  <c r="M300" i="144"/>
  <c r="M620" i="144"/>
  <c r="M105" i="144"/>
  <c r="M1058" i="144"/>
  <c r="M1432" i="144"/>
  <c r="M1114" i="144"/>
  <c r="M1226" i="144"/>
  <c r="M141" i="144"/>
  <c r="M411" i="144"/>
  <c r="M92" i="144"/>
  <c r="M254" i="144"/>
  <c r="M14" i="144"/>
  <c r="M998" i="144"/>
  <c r="M483" i="144"/>
  <c r="M41" i="144"/>
  <c r="M431" i="144"/>
  <c r="M253" i="144"/>
  <c r="M798" i="144"/>
  <c r="M1396" i="144"/>
  <c r="M476" i="144"/>
  <c r="M58" i="144"/>
  <c r="M1512" i="144"/>
  <c r="M295" i="144"/>
  <c r="M943" i="144"/>
  <c r="M1155" i="144"/>
  <c r="M861" i="144"/>
  <c r="M702" i="144"/>
  <c r="M140" i="144"/>
  <c r="M392" i="144"/>
  <c r="M112" i="144"/>
  <c r="M252" i="144"/>
  <c r="M1211" i="144"/>
  <c r="M159" i="144"/>
  <c r="M57" i="144"/>
  <c r="M797" i="144"/>
  <c r="M1039" i="144"/>
  <c r="M1096" i="144"/>
  <c r="M473" i="144"/>
  <c r="M666" i="144"/>
  <c r="M1273" i="144"/>
  <c r="M796" i="144"/>
  <c r="M1509" i="144"/>
  <c r="M1335" i="144"/>
  <c r="M338" i="144"/>
  <c r="M13" i="144"/>
  <c r="M1334" i="144"/>
  <c r="M997" i="144"/>
  <c r="M91" i="144"/>
  <c r="M1497" i="144"/>
  <c r="M1395" i="144"/>
  <c r="M648" i="144"/>
  <c r="M795" i="144"/>
  <c r="M158" i="144"/>
  <c r="M1294" i="144"/>
  <c r="M755" i="144"/>
  <c r="M935" i="144"/>
  <c r="M1394" i="144"/>
  <c r="M1393" i="144"/>
  <c r="M7" i="144"/>
  <c r="M1392" i="144"/>
  <c r="M529" i="144"/>
  <c r="M1095" i="144"/>
  <c r="M1138" i="144"/>
  <c r="M942" i="144"/>
  <c r="M654" i="144"/>
  <c r="M989" i="144"/>
  <c r="M273" i="144"/>
  <c r="M908" i="144"/>
  <c r="M521" i="144"/>
  <c r="M1225" i="144"/>
  <c r="M770" i="144"/>
  <c r="M1446" i="144"/>
  <c r="M860" i="144"/>
  <c r="M1431" i="144"/>
  <c r="M1417" i="144"/>
  <c r="M1333" i="144"/>
  <c r="M1257" i="144"/>
  <c r="M166" i="144"/>
  <c r="M47" i="144"/>
  <c r="M843" i="144"/>
  <c r="M12" i="144"/>
  <c r="M1480" i="144"/>
  <c r="M1057" i="144"/>
  <c r="M251" i="144"/>
  <c r="M1313" i="144"/>
  <c r="M1190" i="144"/>
  <c r="M446" i="144"/>
  <c r="M1256" i="144"/>
  <c r="M682" i="144"/>
  <c r="M842" i="144"/>
  <c r="M713" i="144"/>
  <c r="M139" i="144"/>
  <c r="M754" i="144"/>
  <c r="M632" i="144"/>
  <c r="M753" i="144"/>
  <c r="M859" i="144"/>
  <c r="M378" i="144"/>
  <c r="M1391" i="144"/>
  <c r="M56" i="144"/>
  <c r="M728" i="144"/>
  <c r="M579" i="144"/>
  <c r="M250" i="144"/>
  <c r="M1038" i="144"/>
  <c r="M500" i="144"/>
  <c r="M1463" i="144"/>
  <c r="M1079" i="144"/>
  <c r="M924" i="144"/>
  <c r="M125" i="144"/>
  <c r="M653" i="144"/>
  <c r="M1272" i="144"/>
  <c r="M1056" i="144"/>
  <c r="M712" i="144"/>
  <c r="M208" i="144"/>
  <c r="M1224" i="144"/>
  <c r="M596" i="144"/>
  <c r="M30" i="144"/>
  <c r="M138" i="144"/>
  <c r="M111" i="144"/>
  <c r="M903" i="144"/>
  <c r="M1055" i="144"/>
  <c r="M858" i="144"/>
  <c r="M1016" i="144"/>
  <c r="M1357" i="144"/>
  <c r="M1356" i="144"/>
  <c r="M1189" i="144"/>
  <c r="M1094" i="144"/>
  <c r="M316" i="144"/>
  <c r="M1520" i="144"/>
  <c r="M569" i="144"/>
  <c r="M482" i="144"/>
  <c r="M11" i="144"/>
  <c r="M70" i="144"/>
  <c r="M481" i="144"/>
  <c r="M665" i="144"/>
  <c r="M1037" i="144"/>
  <c r="M631" i="144"/>
  <c r="M1545" i="144"/>
  <c r="M954" i="144"/>
  <c r="M1260" i="144"/>
  <c r="M515" i="144"/>
  <c r="M165" i="144"/>
  <c r="M1032" i="144"/>
  <c r="M711" i="144"/>
  <c r="M1031" i="144"/>
  <c r="M831" i="144"/>
  <c r="M110" i="144"/>
  <c r="M207" i="144"/>
  <c r="M55" i="144"/>
  <c r="M281" i="144"/>
  <c r="M857" i="144"/>
  <c r="M153" i="144"/>
  <c r="M1332" i="144"/>
  <c r="M1430" i="144"/>
  <c r="M1271" i="144"/>
  <c r="M1054" i="144"/>
  <c r="M342" i="144"/>
  <c r="M1151" i="144"/>
  <c r="M619" i="144"/>
  <c r="M233" i="144"/>
  <c r="M1223" i="144"/>
  <c r="M894" i="144"/>
  <c r="M430" i="144"/>
  <c r="M1429" i="144"/>
  <c r="M1129" i="144"/>
  <c r="M830" i="144"/>
  <c r="M1331" i="144"/>
  <c r="M769" i="144"/>
  <c r="M1270" i="144"/>
  <c r="M1428" i="144"/>
  <c r="M794" i="144"/>
  <c r="M923" i="144"/>
  <c r="M793" i="144"/>
  <c r="M687" i="144"/>
  <c r="M10" i="144"/>
  <c r="M520" i="144"/>
  <c r="M1390" i="144"/>
  <c r="M1449" i="144"/>
  <c r="M249" i="144"/>
  <c r="M137" i="144"/>
  <c r="M609" i="144"/>
  <c r="M415" i="144"/>
  <c r="M710" i="144"/>
  <c r="M164" i="144"/>
  <c r="M941" i="144"/>
  <c r="M1177" i="144"/>
  <c r="M893" i="144"/>
  <c r="M701" i="144"/>
  <c r="M1093" i="144"/>
  <c r="M136" i="144"/>
  <c r="M275" i="144"/>
  <c r="M180" i="144"/>
  <c r="M856" i="144"/>
  <c r="M272" i="144"/>
  <c r="M493" i="144"/>
  <c r="M1053" i="144"/>
  <c r="M1427" i="144"/>
  <c r="M697" i="144"/>
  <c r="M1330" i="144"/>
  <c r="M190" i="144"/>
  <c r="M480" i="144"/>
  <c r="M593" i="144"/>
  <c r="M391" i="144"/>
  <c r="M1291" i="144"/>
  <c r="M959" i="144"/>
  <c r="M792" i="144"/>
  <c r="M664" i="144"/>
  <c r="M75" i="144"/>
  <c r="M572" i="144"/>
  <c r="M1269" i="144"/>
  <c r="M1466" i="144"/>
  <c r="M1312" i="144"/>
  <c r="M1137" i="144"/>
  <c r="M618" i="144"/>
  <c r="M727" i="144"/>
  <c r="M375" i="144"/>
  <c r="M347" i="144"/>
  <c r="M320" i="144"/>
  <c r="M346" i="144"/>
  <c r="M1508" i="144"/>
  <c r="M1355" i="144"/>
  <c r="M1389" i="144"/>
  <c r="M902" i="144"/>
  <c r="M952" i="144"/>
  <c r="M1416" i="144"/>
  <c r="M680" i="144"/>
  <c r="M829" i="144"/>
  <c r="M663" i="144"/>
  <c r="M828" i="144"/>
  <c r="M791" i="144"/>
  <c r="M709" i="144"/>
  <c r="M725" i="144"/>
  <c r="M1078" i="144"/>
  <c r="M1113" i="144"/>
  <c r="M768" i="144"/>
  <c r="M90" i="144"/>
  <c r="M1388" i="144"/>
  <c r="M232" i="144"/>
  <c r="M1169" i="144"/>
  <c r="M1361" i="144"/>
  <c r="M827" i="144"/>
  <c r="M617" i="144"/>
  <c r="M1445" i="144"/>
  <c r="M1117" i="144"/>
  <c r="M410" i="144"/>
  <c r="M248" i="144"/>
  <c r="M231" i="144"/>
  <c r="M1052" i="144"/>
  <c r="M790" i="144"/>
  <c r="M1222" i="144"/>
  <c r="M230" i="144"/>
  <c r="M1015" i="144"/>
  <c r="M1136" i="144"/>
  <c r="M534" i="144"/>
  <c r="M608" i="144"/>
  <c r="M1489" i="144"/>
  <c r="M958" i="144"/>
  <c r="M922" i="144"/>
  <c r="M429" i="144"/>
  <c r="M1329" i="144"/>
  <c r="M74" i="144"/>
  <c r="M124" i="144"/>
  <c r="M752" i="144"/>
  <c r="M1051" i="144"/>
  <c r="M1387" i="144"/>
  <c r="M1030" i="144"/>
  <c r="M247" i="144"/>
  <c r="M533" i="144"/>
  <c r="M1092" i="144"/>
  <c r="M409" i="144"/>
  <c r="M1110" i="144"/>
  <c r="M1112" i="144"/>
  <c r="M1386" i="144"/>
  <c r="M826" i="144"/>
  <c r="M362" i="144"/>
  <c r="M561" i="144"/>
  <c r="M135" i="144"/>
  <c r="M825" i="144"/>
  <c r="M1091" i="144"/>
  <c r="M9" i="144"/>
  <c r="M1328" i="144"/>
  <c r="M616" i="144"/>
  <c r="M1293" i="144"/>
  <c r="M708" i="144"/>
  <c r="M1354" i="144"/>
  <c r="M1479" i="144"/>
  <c r="M428" i="144"/>
  <c r="M1176" i="144"/>
  <c r="M519" i="144"/>
  <c r="M824" i="144"/>
  <c r="M189" i="144"/>
  <c r="M40" i="144"/>
  <c r="M1090" i="144"/>
  <c r="M1089" i="144"/>
  <c r="M823" i="144"/>
  <c r="M1327" i="144"/>
  <c r="M54" i="144"/>
  <c r="M560" i="144"/>
  <c r="M465" i="144"/>
  <c r="M855" i="144"/>
  <c r="M700" i="144"/>
  <c r="M206" i="144"/>
  <c r="M1538" i="144"/>
  <c r="M157" i="144"/>
  <c r="M310" i="144"/>
  <c r="M134" i="144"/>
  <c r="M1519" i="144"/>
  <c r="M953" i="144"/>
  <c r="M1290" i="144"/>
  <c r="M1385" i="144"/>
  <c r="M938" i="144"/>
  <c r="M73" i="144"/>
  <c r="M1426" i="144"/>
  <c r="M1088" i="144"/>
  <c r="M518" i="144"/>
  <c r="M1384" i="144"/>
  <c r="M510" i="144"/>
  <c r="M541" i="144"/>
  <c r="M1036" i="144"/>
  <c r="M751" i="144"/>
  <c r="M647" i="144"/>
  <c r="M920" i="144"/>
  <c r="M1467" i="144"/>
  <c r="M841" i="144"/>
  <c r="M53" i="144"/>
  <c r="M540" i="144"/>
  <c r="M246" i="144"/>
  <c r="M662" i="144"/>
  <c r="M1425" i="144"/>
  <c r="M578" i="144"/>
  <c r="M492" i="144"/>
  <c r="M1188" i="144"/>
  <c r="M1187" i="144"/>
  <c r="M1153" i="144"/>
  <c r="M1210" i="144"/>
  <c r="M767" i="144"/>
  <c r="M1305" i="144"/>
  <c r="M464" i="144"/>
  <c r="M1383" i="144"/>
  <c r="M1209" i="144"/>
  <c r="M8" i="144"/>
  <c r="M1424" i="144"/>
  <c r="M1326" i="144"/>
  <c r="M1128" i="144"/>
  <c r="M882" i="144"/>
  <c r="M390" i="144"/>
  <c r="M750" i="144"/>
  <c r="M1029" i="144"/>
  <c r="M1247" i="144"/>
  <c r="M766" i="144"/>
  <c r="M408" i="144"/>
  <c r="M1221" i="144"/>
  <c r="M1050" i="144"/>
  <c r="M69" i="144"/>
  <c r="M1186" i="144"/>
  <c r="M1268" i="144"/>
  <c r="M1168" i="144"/>
  <c r="M89" i="144"/>
  <c r="M1325" i="144"/>
  <c r="M1289" i="144"/>
  <c r="M1353" i="144"/>
  <c r="M789" i="144"/>
  <c r="M788" i="144"/>
  <c r="M6" i="144"/>
  <c r="M1382" i="144"/>
  <c r="M1135" i="144"/>
  <c r="M907" i="144"/>
  <c r="M732" i="144"/>
  <c r="M188" i="144"/>
  <c r="M1304" i="144"/>
  <c r="M1518" i="144"/>
  <c r="M1152" i="144"/>
  <c r="M996" i="144"/>
  <c r="M854" i="144"/>
  <c r="M951" i="144"/>
  <c r="M707" i="144"/>
  <c r="M122" i="144"/>
  <c r="M892" i="144"/>
  <c r="M341" i="144"/>
  <c r="M937" i="144"/>
  <c r="M88" i="144"/>
  <c r="M327" i="144"/>
  <c r="M992" i="144"/>
  <c r="M407" i="144"/>
  <c r="M822" i="144"/>
  <c r="M590" i="144"/>
  <c r="M1381" i="144"/>
  <c r="M840" i="144"/>
  <c r="M1077" i="144"/>
  <c r="M245" i="144"/>
  <c r="M1360" i="144"/>
  <c r="M731" i="144"/>
  <c r="M1267" i="144"/>
  <c r="M1220" i="144"/>
  <c r="M205" i="144"/>
  <c r="M765" i="144"/>
  <c r="M652" i="144"/>
  <c r="M749" i="144"/>
  <c r="M1219" i="144"/>
  <c r="M1544" i="144"/>
  <c r="M764" i="144"/>
  <c r="M1087" i="144"/>
  <c r="M244" i="144"/>
  <c r="M839" i="144"/>
  <c r="M592" i="144"/>
  <c r="M1462" i="144"/>
  <c r="M243" i="144"/>
  <c r="M748" i="144"/>
  <c r="M242" i="144"/>
  <c r="M607" i="144"/>
  <c r="M1478" i="144"/>
  <c r="M532" i="144"/>
  <c r="M1259" i="144"/>
  <c r="M1246" i="144"/>
  <c r="M179" i="144"/>
  <c r="M1380" i="144"/>
  <c r="M133" i="144"/>
  <c r="M444" i="144"/>
  <c r="M241" i="144"/>
  <c r="M615" i="144"/>
  <c r="M152" i="144"/>
  <c r="M1448" i="144"/>
  <c r="M630" i="144"/>
  <c r="M747" i="144"/>
  <c r="M679" i="144"/>
  <c r="M1488" i="144"/>
  <c r="M204" i="144"/>
  <c r="M651" i="144"/>
  <c r="M1086" i="144"/>
  <c r="M1496" i="144"/>
  <c r="M479" i="144"/>
  <c r="M1154" i="144"/>
  <c r="M4" i="144"/>
  <c r="M696" i="144"/>
  <c r="M187" i="144"/>
  <c r="M1379" i="144"/>
  <c r="M326" i="144"/>
  <c r="M995" i="144"/>
  <c r="M1543" i="144"/>
  <c r="M463" i="144"/>
  <c r="M577" i="144"/>
  <c r="M427" i="144"/>
  <c r="M280" i="144"/>
  <c r="M980" i="144"/>
  <c r="M1487" i="144"/>
  <c r="M1477" i="144"/>
  <c r="M491" i="144"/>
  <c r="M52" i="144"/>
  <c r="M614" i="144"/>
  <c r="M325" i="144"/>
  <c r="M1009" i="144"/>
  <c r="M1134" i="144"/>
  <c r="M613" i="144"/>
  <c r="M1537" i="144"/>
  <c r="M345" i="144"/>
  <c r="M1049" i="144"/>
  <c r="M156" i="144"/>
  <c r="M838" i="144"/>
  <c r="M787" i="144"/>
  <c r="M661" i="144"/>
  <c r="M361" i="144"/>
  <c r="M426" i="144"/>
  <c r="M87" i="144"/>
  <c r="M1085" i="144"/>
  <c r="M786" i="144"/>
  <c r="M462" i="144"/>
  <c r="M1486" i="144"/>
  <c r="M509" i="144"/>
  <c r="M1266" i="144"/>
  <c r="M681" i="144"/>
  <c r="M1476" i="144"/>
  <c r="M1167" i="144"/>
  <c r="M1536" i="144"/>
  <c r="M1218" i="144"/>
  <c r="M1541" i="144"/>
  <c r="M1150" i="144"/>
  <c r="M1127" i="144"/>
  <c r="M950" i="144"/>
  <c r="M397" i="144"/>
  <c r="M163" i="144"/>
  <c r="M1292" i="144"/>
  <c r="M891" i="144"/>
  <c r="M279" i="144"/>
  <c r="M726" i="144"/>
  <c r="M26" i="144"/>
  <c r="M1265" i="144"/>
  <c r="M396" i="144"/>
  <c r="M853" i="144"/>
  <c r="M785" i="144"/>
  <c r="M972" i="144"/>
  <c r="M203" i="144"/>
  <c r="M344" i="144"/>
  <c r="M695" i="144"/>
  <c r="M1245" i="144"/>
  <c r="M1423" i="144"/>
  <c r="M837" i="144"/>
  <c r="M1244" i="144"/>
  <c r="M1048" i="144"/>
  <c r="M1378" i="144"/>
  <c r="M934" i="144"/>
  <c r="M425" i="144"/>
  <c r="M132" i="144"/>
  <c r="M1264" i="144"/>
  <c r="M240" i="144"/>
  <c r="M46" i="144"/>
  <c r="M395" i="144"/>
  <c r="M1028" i="144"/>
  <c r="M940" i="144"/>
  <c r="M1311" i="144"/>
  <c r="M45" i="144"/>
  <c r="M1465" i="144"/>
  <c r="M1452" i="144"/>
  <c r="M724" i="144"/>
  <c r="M852" i="144"/>
  <c r="M44" i="144"/>
  <c r="M1166" i="144"/>
  <c r="M86" i="144"/>
  <c r="M1208" i="144"/>
  <c r="M382" i="144"/>
  <c r="M784" i="144"/>
  <c r="M1027" i="144"/>
  <c r="M43" i="144"/>
  <c r="M121" i="144"/>
  <c r="M1419" i="144"/>
  <c r="M595" i="144"/>
  <c r="M1217" i="144"/>
  <c r="M424" i="144"/>
  <c r="M1418" i="144"/>
  <c r="M202" i="144"/>
  <c r="M229" i="144"/>
  <c r="M1216" i="144"/>
  <c r="M85" i="144"/>
  <c r="M360" i="144"/>
  <c r="M1035" i="144"/>
  <c r="M1377" i="144"/>
  <c r="M821" i="144"/>
  <c r="M976" i="144"/>
  <c r="M783" i="144"/>
  <c r="M890" i="144"/>
  <c r="M1324" i="144"/>
  <c r="M178" i="144"/>
  <c r="M553" i="144"/>
  <c r="M1485" i="144"/>
  <c r="M820" i="144"/>
  <c r="M201" i="144"/>
  <c r="M957" i="144"/>
  <c r="M723" i="144"/>
  <c r="M239" i="144"/>
  <c r="M200" i="144"/>
  <c r="M423" i="144"/>
  <c r="M228" i="144"/>
  <c r="M1175" i="144"/>
  <c r="M1258" i="144"/>
  <c r="M84" i="144"/>
  <c r="M324" i="144"/>
  <c r="M568" i="144"/>
  <c r="M1084" i="144"/>
  <c r="M51" i="144"/>
  <c r="M496" i="144"/>
  <c r="M988" i="144"/>
  <c r="M83" i="144"/>
  <c r="M101" i="144"/>
  <c r="M782" i="144"/>
  <c r="M1174" i="144"/>
  <c r="M422" i="144"/>
  <c r="M763" i="144"/>
  <c r="M199" i="144"/>
  <c r="M1376" i="144"/>
  <c r="M612" i="144"/>
  <c r="M319" i="144"/>
  <c r="M198" i="144"/>
  <c r="M781" i="144"/>
  <c r="M706" i="144"/>
  <c r="M919" i="144"/>
  <c r="M278" i="144"/>
  <c r="M323" i="144"/>
  <c r="M1076" i="144"/>
  <c r="M1026" i="144"/>
  <c r="M880" i="144"/>
  <c r="M1542" i="144"/>
  <c r="M1215" i="144"/>
  <c r="M881" i="144"/>
  <c r="M131" i="144"/>
  <c r="M177" i="144"/>
  <c r="M780" i="144"/>
  <c r="M1185" i="144"/>
  <c r="M186" i="144"/>
  <c r="M499" i="144"/>
  <c r="M746" i="144"/>
  <c r="M337" i="144"/>
  <c r="M745" i="144"/>
  <c r="M933" i="144"/>
  <c r="M779" i="144"/>
  <c r="M1375" i="144"/>
  <c r="M906" i="144"/>
  <c r="M778" i="144"/>
  <c r="M1255" i="144"/>
  <c r="M421" i="144"/>
  <c r="M39" i="144"/>
  <c r="M508" i="144"/>
  <c r="M1415" i="144"/>
  <c r="M660" i="144"/>
  <c r="M1083" i="144"/>
  <c r="M197" i="144"/>
  <c r="M589" i="144"/>
  <c r="M82" i="144"/>
  <c r="M461" i="144"/>
  <c r="M1047" i="144"/>
  <c r="M1184" i="144"/>
  <c r="M366" i="144"/>
  <c r="M762" i="144"/>
  <c r="M1263" i="144"/>
  <c r="M1214" i="144"/>
  <c r="M851" i="144"/>
  <c r="M1082" i="144"/>
  <c r="M1374" i="144"/>
  <c r="M1310" i="144"/>
  <c r="M1373" i="144"/>
  <c r="M1359" i="144"/>
  <c r="M1133" i="144"/>
  <c r="M162" i="144"/>
  <c r="M1372" i="144"/>
  <c r="M394" i="144"/>
  <c r="M414" i="144"/>
  <c r="M498" i="144"/>
  <c r="M629" i="144"/>
  <c r="M413" i="144"/>
  <c r="M81" i="144"/>
  <c r="M1517" i="144"/>
  <c r="M588" i="144"/>
  <c r="M744" i="144"/>
  <c r="M1213" i="144"/>
  <c r="M1046" i="144"/>
  <c r="M819" i="144"/>
  <c r="M1495" i="144"/>
  <c r="M606" i="144"/>
  <c r="M406" i="144"/>
  <c r="M405" i="144"/>
  <c r="M130" i="144"/>
  <c r="M528" i="144"/>
  <c r="M1303" i="144"/>
  <c r="M678" i="144"/>
  <c r="M975" i="144"/>
  <c r="M340" i="144"/>
  <c r="M420" i="144"/>
  <c r="M777" i="144"/>
  <c r="M72" i="144"/>
  <c r="M343" i="144"/>
  <c r="M1371" i="144"/>
  <c r="M694" i="144"/>
  <c r="M1262" i="144"/>
  <c r="M559" i="144"/>
  <c r="M1183" i="144"/>
  <c r="M531" i="144"/>
  <c r="M1516" i="144"/>
  <c r="M1444" i="144"/>
  <c r="M1451" i="144"/>
  <c r="M605" i="144"/>
  <c r="M818" i="144"/>
  <c r="M1540" i="144"/>
  <c r="M1370" i="144"/>
  <c r="M1369" i="144"/>
  <c r="M1261" i="144"/>
  <c r="M817" i="144"/>
  <c r="M1045" i="144"/>
  <c r="M889" i="144"/>
  <c r="M761" i="144"/>
  <c r="M879" i="144"/>
  <c r="M699" i="144"/>
  <c r="M1081" i="144"/>
  <c r="M576" i="144"/>
  <c r="M1323" i="144"/>
  <c r="M1484" i="144"/>
  <c r="M238" i="144"/>
  <c r="M994" i="144"/>
  <c r="M50" i="144"/>
  <c r="M776" i="144"/>
  <c r="M659" i="144"/>
  <c r="M1494" i="144"/>
  <c r="M555" i="144"/>
  <c r="M1071" i="144"/>
  <c r="M979" i="144"/>
  <c r="M364" i="144"/>
  <c r="M658" i="144"/>
  <c r="M539" i="144"/>
  <c r="M1422" i="144"/>
  <c r="M1539" i="144"/>
  <c r="M1368" i="144"/>
  <c r="M1302" i="144"/>
  <c r="M322" i="144"/>
  <c r="M1322" i="144"/>
  <c r="M956" i="144"/>
  <c r="M517" i="144"/>
  <c r="M3" i="144"/>
  <c r="M1165" i="144"/>
  <c r="M575" i="144"/>
  <c r="M1044" i="144"/>
  <c r="M1149" i="144"/>
  <c r="M888" i="144"/>
  <c r="M1493" i="144"/>
  <c r="M161" i="144"/>
  <c r="M743" i="144"/>
  <c r="M129" i="144"/>
  <c r="M393" i="144"/>
  <c r="M1164" i="144"/>
  <c r="M185" i="144"/>
  <c r="M1212" i="144"/>
  <c r="M742" i="144"/>
  <c r="M991" i="144"/>
  <c r="M80" i="144"/>
  <c r="M1238" i="144"/>
  <c r="M184" i="144"/>
  <c r="M128" i="144"/>
  <c r="M836" i="144"/>
  <c r="M987" i="144"/>
  <c r="M887" i="144"/>
  <c r="M79" i="144"/>
  <c r="M760" i="144"/>
  <c r="M109" i="144"/>
  <c r="M1367" i="144"/>
  <c r="M514" i="144"/>
  <c r="M363" i="144"/>
  <c r="M1515" i="144"/>
  <c r="M850" i="144"/>
  <c r="M196" i="144"/>
  <c r="M650" i="144"/>
  <c r="M538" i="144"/>
  <c r="M1507" i="144"/>
  <c r="M1254" i="144"/>
  <c r="M775" i="144"/>
  <c r="M705" i="144"/>
  <c r="M1080" i="144"/>
  <c r="M381" i="144"/>
  <c r="M611" i="144"/>
  <c r="M1514" i="144"/>
  <c r="M299" i="144"/>
  <c r="M704" i="144"/>
  <c r="M978" i="144"/>
  <c r="M1034" i="144"/>
  <c r="M5" i="144"/>
  <c r="M78" i="144"/>
  <c r="M176" i="144"/>
  <c r="M478" i="144"/>
  <c r="M628" i="144"/>
  <c r="M1366" i="144"/>
  <c r="M1450" i="144"/>
  <c r="M1511" i="144"/>
  <c r="M1075" i="144"/>
  <c r="M936" i="144"/>
  <c r="M703" i="144"/>
  <c r="M1461" i="144"/>
  <c r="M1321" i="144"/>
  <c r="M42" i="144"/>
  <c r="M160" i="144"/>
  <c r="M449" i="144"/>
  <c r="M849" i="144"/>
  <c r="M309" i="144"/>
  <c r="M1320" i="144"/>
  <c r="M537" i="144"/>
  <c r="M848" i="144"/>
  <c r="M25" i="144"/>
  <c r="M1301" i="144"/>
  <c r="M1365" i="144"/>
  <c r="M459" i="144"/>
  <c r="M878" i="144"/>
  <c r="M38" i="144"/>
  <c r="M1163" i="144"/>
  <c r="M1033" i="144"/>
  <c r="M1319" i="144"/>
  <c r="M1130" i="144"/>
  <c r="M741" i="144"/>
  <c r="M610" i="144"/>
  <c r="M1421" i="144"/>
  <c r="M77" i="144"/>
  <c r="M49" i="144"/>
  <c r="M513" i="144"/>
  <c r="M921" i="144"/>
  <c r="M847" i="144"/>
  <c r="M127" i="144"/>
  <c r="M1492" i="144"/>
  <c r="M237" i="144"/>
  <c r="M1447" i="144"/>
  <c r="M574" i="144"/>
  <c r="M686" i="144"/>
  <c r="M1109" i="144"/>
  <c r="M29" i="144"/>
  <c r="M1182" i="144"/>
  <c r="M1460" i="144"/>
  <c r="M1364" i="144"/>
  <c r="M846" i="144"/>
  <c r="M76" i="144"/>
  <c r="M1025" i="144"/>
  <c r="M552" i="144"/>
  <c r="M1318" i="144"/>
  <c r="M1363" i="144"/>
  <c r="M1491" i="144"/>
  <c r="M108" i="144"/>
  <c r="M1535" i="144"/>
  <c r="M1464" i="144"/>
  <c r="M774" i="144"/>
  <c r="M627" i="144"/>
  <c r="M845" i="144"/>
  <c r="M1173" i="144"/>
  <c r="M2" i="144"/>
  <c r="M516" i="144"/>
  <c r="M1317" i="144"/>
  <c r="M1012" i="144"/>
  <c r="M107" i="144"/>
  <c r="M571" i="144"/>
  <c r="M886" i="144"/>
  <c r="M419" i="144"/>
  <c r="M298" i="144"/>
  <c r="M835" i="144"/>
  <c r="M512" i="144"/>
  <c r="M155" i="144"/>
  <c r="M1116" i="144"/>
  <c r="M1181" i="144"/>
  <c r="M1180" i="144"/>
  <c r="M1316" i="144"/>
  <c r="M183" i="144"/>
  <c r="M412" i="144"/>
  <c r="M443" i="144"/>
  <c r="M1043" i="144"/>
  <c r="M104" i="144"/>
  <c r="M885" i="144"/>
  <c r="M1024" i="144"/>
  <c r="M685" i="144"/>
  <c r="M1172" i="144"/>
  <c r="M458" i="144"/>
  <c r="M292" i="144"/>
  <c r="K708" i="2" l="1"/>
  <c r="J708" i="2"/>
  <c r="I708" i="2"/>
  <c r="H708" i="2"/>
  <c r="P708" i="2" s="1"/>
  <c r="G708" i="2"/>
  <c r="O2270" i="152" l="1"/>
  <c r="N2270" i="152"/>
  <c r="M2270" i="152"/>
  <c r="L2270" i="152"/>
  <c r="K2270" i="152"/>
  <c r="J2270" i="152"/>
  <c r="I2270" i="152"/>
  <c r="H2270" i="152"/>
  <c r="G2270" i="152"/>
  <c r="P2270" i="152" l="1"/>
  <c r="O241" i="156"/>
  <c r="N241" i="156"/>
  <c r="M241" i="156"/>
  <c r="N112" i="143"/>
  <c r="M112" i="143"/>
  <c r="L112" i="143"/>
  <c r="K112" i="143"/>
  <c r="N111" i="143"/>
  <c r="M111" i="143"/>
  <c r="L111" i="143"/>
  <c r="K111" i="143"/>
  <c r="N110" i="143"/>
  <c r="M110" i="143"/>
  <c r="L110" i="143"/>
  <c r="K110" i="143"/>
  <c r="N109" i="143"/>
  <c r="M109" i="143"/>
  <c r="L109" i="143"/>
  <c r="K109" i="143"/>
  <c r="N108" i="143"/>
  <c r="M108" i="143"/>
  <c r="L108" i="143"/>
  <c r="K108" i="143"/>
  <c r="N107" i="143"/>
  <c r="M107" i="143"/>
  <c r="L107" i="143"/>
  <c r="K107" i="143"/>
  <c r="N106" i="143"/>
  <c r="M106" i="143"/>
  <c r="L106" i="143"/>
  <c r="K106" i="143"/>
  <c r="N105" i="143"/>
  <c r="M105" i="143"/>
  <c r="L105" i="143"/>
  <c r="K105" i="143"/>
  <c r="N104" i="143"/>
  <c r="M104" i="143"/>
  <c r="L104" i="143"/>
  <c r="K104" i="143"/>
  <c r="N103" i="143"/>
  <c r="M103" i="143"/>
  <c r="L103" i="143"/>
  <c r="K103" i="143"/>
  <c r="N102" i="143"/>
  <c r="M102" i="143"/>
  <c r="L102" i="143"/>
  <c r="K102" i="143"/>
  <c r="N101" i="143"/>
  <c r="M101" i="143"/>
  <c r="L101" i="143"/>
  <c r="K101" i="143"/>
  <c r="N100" i="143"/>
  <c r="M100" i="143"/>
  <c r="L100" i="143"/>
  <c r="K100" i="143"/>
  <c r="N99" i="143"/>
  <c r="M99" i="143"/>
  <c r="L99" i="143"/>
  <c r="K99" i="143"/>
  <c r="N98" i="143"/>
  <c r="M98" i="143"/>
  <c r="L98" i="143"/>
  <c r="K98" i="143"/>
  <c r="N97" i="143"/>
  <c r="M97" i="143"/>
  <c r="L97" i="143"/>
  <c r="K97" i="143"/>
  <c r="N96" i="143"/>
  <c r="M96" i="143"/>
  <c r="L96" i="143"/>
  <c r="K96" i="143"/>
  <c r="N118" i="143"/>
  <c r="M118" i="143"/>
  <c r="L118" i="143"/>
  <c r="K118" i="143"/>
  <c r="N117" i="143"/>
  <c r="M117" i="143"/>
  <c r="L117" i="143"/>
  <c r="K117" i="143"/>
  <c r="N116" i="143"/>
  <c r="M116" i="143"/>
  <c r="L116" i="143"/>
  <c r="K116" i="143"/>
  <c r="N115" i="143"/>
  <c r="M115" i="143"/>
  <c r="L115" i="143"/>
  <c r="K115" i="143"/>
  <c r="N114" i="143"/>
  <c r="M114" i="143"/>
  <c r="L114" i="143"/>
  <c r="K114" i="143"/>
  <c r="N113" i="143"/>
  <c r="M113" i="143"/>
  <c r="L113" i="143"/>
  <c r="K113" i="143"/>
  <c r="N95" i="143"/>
  <c r="M95" i="143"/>
  <c r="L95" i="143"/>
  <c r="K95" i="143"/>
  <c r="N94" i="143"/>
  <c r="M94" i="143"/>
  <c r="L94" i="143"/>
  <c r="K94" i="143"/>
  <c r="N93" i="143"/>
  <c r="M93" i="143"/>
  <c r="L93" i="143"/>
  <c r="K93" i="143"/>
  <c r="N92" i="143"/>
  <c r="M92" i="143"/>
  <c r="L92" i="143"/>
  <c r="K92" i="143"/>
  <c r="N91" i="143"/>
  <c r="M91" i="143"/>
  <c r="L91" i="143"/>
  <c r="K91" i="143"/>
  <c r="N90" i="143"/>
  <c r="M90" i="143"/>
  <c r="L90" i="143"/>
  <c r="K90" i="143"/>
  <c r="N25" i="143"/>
  <c r="M25" i="143"/>
  <c r="L25" i="143"/>
  <c r="K25" i="143"/>
  <c r="N24" i="143"/>
  <c r="M24" i="143"/>
  <c r="L24" i="143"/>
  <c r="K24" i="143"/>
  <c r="N23" i="143"/>
  <c r="M23" i="143"/>
  <c r="L23" i="143"/>
  <c r="K23" i="143"/>
  <c r="N22" i="143"/>
  <c r="M22" i="143"/>
  <c r="L22" i="143"/>
  <c r="K22" i="143"/>
  <c r="N21" i="143"/>
  <c r="M21" i="143"/>
  <c r="L21" i="143"/>
  <c r="K21" i="143"/>
  <c r="N20" i="143"/>
  <c r="M20" i="143"/>
  <c r="L20" i="143"/>
  <c r="K20" i="143"/>
  <c r="N19" i="143"/>
  <c r="M19" i="143"/>
  <c r="L19" i="143"/>
  <c r="K19" i="143"/>
  <c r="N18" i="143"/>
  <c r="M18" i="143"/>
  <c r="L18" i="143"/>
  <c r="K18" i="143"/>
  <c r="N17" i="143"/>
  <c r="M17" i="143"/>
  <c r="L17" i="143"/>
  <c r="K17" i="143"/>
  <c r="N16" i="143"/>
  <c r="M16" i="143"/>
  <c r="L16" i="143"/>
  <c r="K16" i="143"/>
  <c r="N15" i="143"/>
  <c r="M15" i="143"/>
  <c r="L15" i="143"/>
  <c r="K15" i="143"/>
  <c r="N14" i="143"/>
  <c r="M14" i="143"/>
  <c r="L14" i="143"/>
  <c r="K14" i="143"/>
  <c r="N13" i="143"/>
  <c r="M13" i="143"/>
  <c r="L13" i="143"/>
  <c r="K13" i="143"/>
  <c r="N12" i="143"/>
  <c r="M12" i="143"/>
  <c r="L12" i="143"/>
  <c r="K12" i="143"/>
  <c r="N11" i="143"/>
  <c r="M11" i="143"/>
  <c r="L11" i="143"/>
  <c r="K11" i="143"/>
  <c r="N10" i="143"/>
  <c r="M10" i="143"/>
  <c r="L10" i="143"/>
  <c r="O10" i="143" s="1"/>
  <c r="R10" i="143" s="1"/>
  <c r="K10" i="143"/>
  <c r="N9" i="143"/>
  <c r="M9" i="143"/>
  <c r="L9" i="143"/>
  <c r="K9" i="143"/>
  <c r="N8" i="143"/>
  <c r="M8" i="143"/>
  <c r="L8" i="143"/>
  <c r="O8" i="143" s="1"/>
  <c r="S8" i="143" s="1"/>
  <c r="T8" i="143" s="1"/>
  <c r="K8" i="143"/>
  <c r="N31" i="143"/>
  <c r="M31" i="143"/>
  <c r="L31" i="143"/>
  <c r="K31" i="143"/>
  <c r="N30" i="143"/>
  <c r="M30" i="143"/>
  <c r="L30" i="143"/>
  <c r="K30" i="143"/>
  <c r="N29" i="143"/>
  <c r="M29" i="143"/>
  <c r="L29" i="143"/>
  <c r="K29" i="143"/>
  <c r="N28" i="143"/>
  <c r="M28" i="143"/>
  <c r="L28" i="143"/>
  <c r="K28" i="143"/>
  <c r="N27" i="143"/>
  <c r="M27" i="143"/>
  <c r="L27" i="143"/>
  <c r="K27" i="143"/>
  <c r="N26" i="143"/>
  <c r="M26" i="143"/>
  <c r="L26" i="143"/>
  <c r="O26" i="143" s="1"/>
  <c r="R26" i="143" s="1"/>
  <c r="K26" i="143"/>
  <c r="N7" i="143"/>
  <c r="M7" i="143"/>
  <c r="L7" i="143"/>
  <c r="K7" i="143"/>
  <c r="N6" i="143"/>
  <c r="M6" i="143"/>
  <c r="L6" i="143"/>
  <c r="O6" i="143" s="1"/>
  <c r="K6" i="143"/>
  <c r="N5" i="143"/>
  <c r="M5" i="143"/>
  <c r="L5" i="143"/>
  <c r="K5" i="143"/>
  <c r="N4" i="143"/>
  <c r="M4" i="143"/>
  <c r="L4" i="143"/>
  <c r="O4" i="143" s="1"/>
  <c r="R4" i="143" s="1"/>
  <c r="K4" i="143"/>
  <c r="N3" i="143"/>
  <c r="M3" i="143"/>
  <c r="L3" i="143"/>
  <c r="K3" i="143"/>
  <c r="N2" i="143"/>
  <c r="M2" i="143"/>
  <c r="L2" i="143"/>
  <c r="K2" i="143"/>
  <c r="N141" i="143"/>
  <c r="M141" i="143"/>
  <c r="L141" i="143"/>
  <c r="K141" i="143"/>
  <c r="N140" i="143"/>
  <c r="M140" i="143"/>
  <c r="L140" i="143"/>
  <c r="K140" i="143"/>
  <c r="N139" i="143"/>
  <c r="M139" i="143"/>
  <c r="L139" i="143"/>
  <c r="K139" i="143"/>
  <c r="N138" i="143"/>
  <c r="M138" i="143"/>
  <c r="L138" i="143"/>
  <c r="O138" i="143" s="1"/>
  <c r="R138" i="143" s="1"/>
  <c r="K138" i="143"/>
  <c r="N137" i="143"/>
  <c r="M137" i="143"/>
  <c r="L137" i="143"/>
  <c r="K137" i="143"/>
  <c r="N136" i="143"/>
  <c r="M136" i="143"/>
  <c r="L136" i="143"/>
  <c r="K136" i="143"/>
  <c r="N135" i="143"/>
  <c r="M135" i="143"/>
  <c r="L135" i="143"/>
  <c r="K135" i="143"/>
  <c r="N134" i="143"/>
  <c r="M134" i="143"/>
  <c r="L134" i="143"/>
  <c r="K134" i="143"/>
  <c r="N133" i="143"/>
  <c r="M133" i="143"/>
  <c r="L133" i="143"/>
  <c r="K133" i="143"/>
  <c r="N132" i="143"/>
  <c r="M132" i="143"/>
  <c r="L132" i="143"/>
  <c r="K132" i="143"/>
  <c r="N131" i="143"/>
  <c r="M131" i="143"/>
  <c r="L131" i="143"/>
  <c r="K131" i="143"/>
  <c r="N130" i="143"/>
  <c r="M130" i="143"/>
  <c r="L130" i="143"/>
  <c r="K130" i="143"/>
  <c r="N129" i="143"/>
  <c r="M129" i="143"/>
  <c r="L129" i="143"/>
  <c r="K129" i="143"/>
  <c r="N128" i="143"/>
  <c r="M128" i="143"/>
  <c r="L128" i="143"/>
  <c r="K128" i="143"/>
  <c r="N127" i="143"/>
  <c r="M127" i="143"/>
  <c r="L127" i="143"/>
  <c r="K127" i="143"/>
  <c r="N126" i="143"/>
  <c r="M126" i="143"/>
  <c r="L126" i="143"/>
  <c r="K126" i="143"/>
  <c r="N125" i="143"/>
  <c r="M125" i="143"/>
  <c r="L125" i="143"/>
  <c r="K125" i="143"/>
  <c r="N124" i="143"/>
  <c r="M124" i="143"/>
  <c r="L124" i="143"/>
  <c r="K124" i="143"/>
  <c r="N147" i="143"/>
  <c r="M147" i="143"/>
  <c r="L147" i="143"/>
  <c r="K147" i="143"/>
  <c r="N146" i="143"/>
  <c r="M146" i="143"/>
  <c r="L146" i="143"/>
  <c r="K146" i="143"/>
  <c r="N145" i="143"/>
  <c r="M145" i="143"/>
  <c r="L145" i="143"/>
  <c r="K145" i="143"/>
  <c r="N144" i="143"/>
  <c r="M144" i="143"/>
  <c r="L144" i="143"/>
  <c r="K144" i="143"/>
  <c r="N143" i="143"/>
  <c r="M143" i="143"/>
  <c r="L143" i="143"/>
  <c r="K143" i="143"/>
  <c r="N142" i="143"/>
  <c r="M142" i="143"/>
  <c r="L142" i="143"/>
  <c r="K142" i="143"/>
  <c r="N123" i="143"/>
  <c r="M123" i="143"/>
  <c r="L123" i="143"/>
  <c r="K123" i="143"/>
  <c r="N122" i="143"/>
  <c r="M122" i="143"/>
  <c r="L122" i="143"/>
  <c r="O122" i="143" s="1"/>
  <c r="S122" i="143" s="1"/>
  <c r="T122" i="143" s="1"/>
  <c r="K122" i="143"/>
  <c r="N121" i="143"/>
  <c r="M121" i="143"/>
  <c r="L121" i="143"/>
  <c r="K121" i="143"/>
  <c r="N120" i="143"/>
  <c r="M120" i="143"/>
  <c r="L120" i="143"/>
  <c r="K120" i="143"/>
  <c r="N119" i="143"/>
  <c r="M119" i="143"/>
  <c r="L119" i="143"/>
  <c r="K119" i="143"/>
  <c r="N260" i="143"/>
  <c r="M260" i="143"/>
  <c r="L260" i="143"/>
  <c r="K260" i="143"/>
  <c r="N259" i="143"/>
  <c r="M259" i="143"/>
  <c r="L259" i="143"/>
  <c r="K259" i="143"/>
  <c r="N258" i="143"/>
  <c r="M258" i="143"/>
  <c r="L258" i="143"/>
  <c r="K258" i="143"/>
  <c r="N257" i="143"/>
  <c r="M257" i="143"/>
  <c r="L257" i="143"/>
  <c r="K257" i="143"/>
  <c r="N256" i="143"/>
  <c r="M256" i="143"/>
  <c r="L256" i="143"/>
  <c r="K256" i="143"/>
  <c r="N255" i="143"/>
  <c r="M255" i="143"/>
  <c r="L255" i="143"/>
  <c r="K255" i="143"/>
  <c r="N254" i="143"/>
  <c r="M254" i="143"/>
  <c r="L254" i="143"/>
  <c r="K254" i="143"/>
  <c r="N253" i="143"/>
  <c r="M253" i="143"/>
  <c r="L253" i="143"/>
  <c r="K253" i="143"/>
  <c r="N252" i="143"/>
  <c r="M252" i="143"/>
  <c r="L252" i="143"/>
  <c r="K252" i="143"/>
  <c r="N251" i="143"/>
  <c r="M251" i="143"/>
  <c r="L251" i="143"/>
  <c r="K251" i="143"/>
  <c r="N250" i="143"/>
  <c r="M250" i="143"/>
  <c r="L250" i="143"/>
  <c r="K250" i="143"/>
  <c r="N249" i="143"/>
  <c r="M249" i="143"/>
  <c r="L249" i="143"/>
  <c r="K249" i="143"/>
  <c r="N248" i="143"/>
  <c r="M248" i="143"/>
  <c r="L248" i="143"/>
  <c r="O248" i="143" s="1"/>
  <c r="K248" i="143"/>
  <c r="N247" i="143"/>
  <c r="M247" i="143"/>
  <c r="L247" i="143"/>
  <c r="K247" i="143"/>
  <c r="N246" i="143"/>
  <c r="M246" i="143"/>
  <c r="L246" i="143"/>
  <c r="K246" i="143"/>
  <c r="N245" i="143"/>
  <c r="M245" i="143"/>
  <c r="L245" i="143"/>
  <c r="K245" i="143"/>
  <c r="N244" i="143"/>
  <c r="M244" i="143"/>
  <c r="L244" i="143"/>
  <c r="K244" i="143"/>
  <c r="N243" i="143"/>
  <c r="M243" i="143"/>
  <c r="L243" i="143"/>
  <c r="O243" i="143" s="1"/>
  <c r="S243" i="143" s="1"/>
  <c r="T243" i="143" s="1"/>
  <c r="K243" i="143"/>
  <c r="N266" i="143"/>
  <c r="M266" i="143"/>
  <c r="L266" i="143"/>
  <c r="K266" i="143"/>
  <c r="N265" i="143"/>
  <c r="M265" i="143"/>
  <c r="L265" i="143"/>
  <c r="K265" i="143"/>
  <c r="N264" i="143"/>
  <c r="M264" i="143"/>
  <c r="L264" i="143"/>
  <c r="K264" i="143"/>
  <c r="N263" i="143"/>
  <c r="M263" i="143"/>
  <c r="L263" i="143"/>
  <c r="K263" i="143"/>
  <c r="N262" i="143"/>
  <c r="M262" i="143"/>
  <c r="L262" i="143"/>
  <c r="K262" i="143"/>
  <c r="N261" i="143"/>
  <c r="M261" i="143"/>
  <c r="L261" i="143"/>
  <c r="K261" i="143"/>
  <c r="N242" i="143"/>
  <c r="M242" i="143"/>
  <c r="L242" i="143"/>
  <c r="K242" i="143"/>
  <c r="N241" i="143"/>
  <c r="M241" i="143"/>
  <c r="L241" i="143"/>
  <c r="K241" i="143"/>
  <c r="N240" i="143"/>
  <c r="M240" i="143"/>
  <c r="L240" i="143"/>
  <c r="K240" i="143"/>
  <c r="N239" i="143"/>
  <c r="M239" i="143"/>
  <c r="L239" i="143"/>
  <c r="K239" i="143"/>
  <c r="N238" i="143"/>
  <c r="M238" i="143"/>
  <c r="L238" i="143"/>
  <c r="K238" i="143"/>
  <c r="N237" i="143"/>
  <c r="M237" i="143"/>
  <c r="L237" i="143"/>
  <c r="K237" i="143"/>
  <c r="N171" i="143"/>
  <c r="M171" i="143"/>
  <c r="L171" i="143"/>
  <c r="K171" i="143"/>
  <c r="N170" i="143"/>
  <c r="M170" i="143"/>
  <c r="L170" i="143"/>
  <c r="K170" i="143"/>
  <c r="N169" i="143"/>
  <c r="M169" i="143"/>
  <c r="L169" i="143"/>
  <c r="O169" i="143" s="1"/>
  <c r="R169" i="143" s="1"/>
  <c r="K169" i="143"/>
  <c r="N168" i="143"/>
  <c r="M168" i="143"/>
  <c r="L168" i="143"/>
  <c r="K168" i="143"/>
  <c r="N167" i="143"/>
  <c r="M167" i="143"/>
  <c r="L167" i="143"/>
  <c r="K167" i="143"/>
  <c r="N166" i="143"/>
  <c r="M166" i="143"/>
  <c r="L166" i="143"/>
  <c r="K166" i="143"/>
  <c r="N165" i="143"/>
  <c r="M165" i="143"/>
  <c r="L165" i="143"/>
  <c r="K165" i="143"/>
  <c r="N164" i="143"/>
  <c r="M164" i="143"/>
  <c r="L164" i="143"/>
  <c r="K164" i="143"/>
  <c r="N163" i="143"/>
  <c r="M163" i="143"/>
  <c r="L163" i="143"/>
  <c r="K163" i="143"/>
  <c r="N162" i="143"/>
  <c r="M162" i="143"/>
  <c r="L162" i="143"/>
  <c r="K162" i="143"/>
  <c r="N161" i="143"/>
  <c r="M161" i="143"/>
  <c r="L161" i="143"/>
  <c r="K161" i="143"/>
  <c r="N160" i="143"/>
  <c r="M160" i="143"/>
  <c r="L160" i="143"/>
  <c r="K160" i="143"/>
  <c r="N159" i="143"/>
  <c r="M159" i="143"/>
  <c r="L159" i="143"/>
  <c r="O159" i="143" s="1"/>
  <c r="R159" i="143" s="1"/>
  <c r="K159" i="143"/>
  <c r="N158" i="143"/>
  <c r="M158" i="143"/>
  <c r="L158" i="143"/>
  <c r="K158" i="143"/>
  <c r="N157" i="143"/>
  <c r="M157" i="143"/>
  <c r="L157" i="143"/>
  <c r="K157" i="143"/>
  <c r="N156" i="143"/>
  <c r="M156" i="143"/>
  <c r="L156" i="143"/>
  <c r="K156" i="143"/>
  <c r="N155" i="143"/>
  <c r="M155" i="143"/>
  <c r="L155" i="143"/>
  <c r="O155" i="143" s="1"/>
  <c r="R155" i="143" s="1"/>
  <c r="K155" i="143"/>
  <c r="N154" i="143"/>
  <c r="M154" i="143"/>
  <c r="L154" i="143"/>
  <c r="K154" i="143"/>
  <c r="N177" i="143"/>
  <c r="M177" i="143"/>
  <c r="L177" i="143"/>
  <c r="O177" i="143" s="1"/>
  <c r="S177" i="143" s="1"/>
  <c r="T177" i="143" s="1"/>
  <c r="K177" i="143"/>
  <c r="N176" i="143"/>
  <c r="M176" i="143"/>
  <c r="L176" i="143"/>
  <c r="K176" i="143"/>
  <c r="N175" i="143"/>
  <c r="M175" i="143"/>
  <c r="L175" i="143"/>
  <c r="O175" i="143" s="1"/>
  <c r="K175" i="143"/>
  <c r="N174" i="143"/>
  <c r="M174" i="143"/>
  <c r="L174" i="143"/>
  <c r="K174" i="143"/>
  <c r="N173" i="143"/>
  <c r="M173" i="143"/>
  <c r="L173" i="143"/>
  <c r="K173" i="143"/>
  <c r="N172" i="143"/>
  <c r="M172" i="143"/>
  <c r="L172" i="143"/>
  <c r="K172" i="143"/>
  <c r="N153" i="143"/>
  <c r="M153" i="143"/>
  <c r="L153" i="143"/>
  <c r="K153" i="143"/>
  <c r="N152" i="143"/>
  <c r="M152" i="143"/>
  <c r="L152" i="143"/>
  <c r="K152" i="143"/>
  <c r="N151" i="143"/>
  <c r="M151" i="143"/>
  <c r="L151" i="143"/>
  <c r="K151" i="143"/>
  <c r="N150" i="143"/>
  <c r="M150" i="143"/>
  <c r="L150" i="143"/>
  <c r="K150" i="143"/>
  <c r="N149" i="143"/>
  <c r="M149" i="143"/>
  <c r="L149" i="143"/>
  <c r="K149" i="143"/>
  <c r="N148" i="143"/>
  <c r="M148" i="143"/>
  <c r="L148" i="143"/>
  <c r="K148" i="143"/>
  <c r="N289" i="143"/>
  <c r="M289" i="143"/>
  <c r="L289" i="143"/>
  <c r="K289" i="143"/>
  <c r="N288" i="143"/>
  <c r="M288" i="143"/>
  <c r="L288" i="143"/>
  <c r="K288" i="143"/>
  <c r="N287" i="143"/>
  <c r="M287" i="143"/>
  <c r="L287" i="143"/>
  <c r="K287" i="143"/>
  <c r="N286" i="143"/>
  <c r="M286" i="143"/>
  <c r="L286" i="143"/>
  <c r="K286" i="143"/>
  <c r="N285" i="143"/>
  <c r="M285" i="143"/>
  <c r="L285" i="143"/>
  <c r="K285" i="143"/>
  <c r="N284" i="143"/>
  <c r="M284" i="143"/>
  <c r="L284" i="143"/>
  <c r="K284" i="143"/>
  <c r="N283" i="143"/>
  <c r="M283" i="143"/>
  <c r="L283" i="143"/>
  <c r="K283" i="143"/>
  <c r="N282" i="143"/>
  <c r="M282" i="143"/>
  <c r="L282" i="143"/>
  <c r="K282" i="143"/>
  <c r="N281" i="143"/>
  <c r="M281" i="143"/>
  <c r="L281" i="143"/>
  <c r="O281" i="143" s="1"/>
  <c r="R281" i="143" s="1"/>
  <c r="K281" i="143"/>
  <c r="N280" i="143"/>
  <c r="M280" i="143"/>
  <c r="L280" i="143"/>
  <c r="K280" i="143"/>
  <c r="N279" i="143"/>
  <c r="M279" i="143"/>
  <c r="L279" i="143"/>
  <c r="K279" i="143"/>
  <c r="N278" i="143"/>
  <c r="M278" i="143"/>
  <c r="L278" i="143"/>
  <c r="K278" i="143"/>
  <c r="N277" i="143"/>
  <c r="M277" i="143"/>
  <c r="L277" i="143"/>
  <c r="K277" i="143"/>
  <c r="N276" i="143"/>
  <c r="M276" i="143"/>
  <c r="L276" i="143"/>
  <c r="K276" i="143"/>
  <c r="N275" i="143"/>
  <c r="M275" i="143"/>
  <c r="L275" i="143"/>
  <c r="K275" i="143"/>
  <c r="N274" i="143"/>
  <c r="M274" i="143"/>
  <c r="L274" i="143"/>
  <c r="K274" i="143"/>
  <c r="N273" i="143"/>
  <c r="M273" i="143"/>
  <c r="L273" i="143"/>
  <c r="O273" i="143" s="1"/>
  <c r="S273" i="143" s="1"/>
  <c r="T273" i="143" s="1"/>
  <c r="K273" i="143"/>
  <c r="N295" i="143"/>
  <c r="M295" i="143"/>
  <c r="L295" i="143"/>
  <c r="O295" i="143" s="1"/>
  <c r="K295" i="143"/>
  <c r="N294" i="143"/>
  <c r="M294" i="143"/>
  <c r="L294" i="143"/>
  <c r="O294" i="143" s="1"/>
  <c r="R294" i="143" s="1"/>
  <c r="K294" i="143"/>
  <c r="N293" i="143"/>
  <c r="M293" i="143"/>
  <c r="L293" i="143"/>
  <c r="K293" i="143"/>
  <c r="N292" i="143"/>
  <c r="M292" i="143"/>
  <c r="L292" i="143"/>
  <c r="K292" i="143"/>
  <c r="N291" i="143"/>
  <c r="M291" i="143"/>
  <c r="L291" i="143"/>
  <c r="K291" i="143"/>
  <c r="N290" i="143"/>
  <c r="M290" i="143"/>
  <c r="L290" i="143"/>
  <c r="K290" i="143"/>
  <c r="N272" i="143"/>
  <c r="M272" i="143"/>
  <c r="L272" i="143"/>
  <c r="K272" i="143"/>
  <c r="N271" i="143"/>
  <c r="M271" i="143"/>
  <c r="L271" i="143"/>
  <c r="K271" i="143"/>
  <c r="N270" i="143"/>
  <c r="M270" i="143"/>
  <c r="L270" i="143"/>
  <c r="K270" i="143"/>
  <c r="N269" i="143"/>
  <c r="M269" i="143"/>
  <c r="L269" i="143"/>
  <c r="O269" i="143" s="1"/>
  <c r="R269" i="143" s="1"/>
  <c r="K269" i="143"/>
  <c r="N268" i="143"/>
  <c r="M268" i="143"/>
  <c r="L268" i="143"/>
  <c r="O268" i="143" s="1"/>
  <c r="S268" i="143" s="1"/>
  <c r="T268" i="143" s="1"/>
  <c r="K268" i="143"/>
  <c r="N267" i="143"/>
  <c r="M267" i="143"/>
  <c r="L267" i="143"/>
  <c r="K267" i="143"/>
  <c r="N349" i="143"/>
  <c r="M349" i="143"/>
  <c r="L349" i="143"/>
  <c r="K349" i="143"/>
  <c r="N348" i="143"/>
  <c r="M348" i="143"/>
  <c r="L348" i="143"/>
  <c r="K348" i="143"/>
  <c r="N347" i="143"/>
  <c r="M347" i="143"/>
  <c r="L347" i="143"/>
  <c r="K347" i="143"/>
  <c r="N346" i="143"/>
  <c r="M346" i="143"/>
  <c r="L346" i="143"/>
  <c r="K346" i="143"/>
  <c r="N345" i="143"/>
  <c r="M345" i="143"/>
  <c r="L345" i="143"/>
  <c r="K345" i="143"/>
  <c r="N344" i="143"/>
  <c r="M344" i="143"/>
  <c r="L344" i="143"/>
  <c r="K344" i="143"/>
  <c r="N343" i="143"/>
  <c r="M343" i="143"/>
  <c r="L343" i="143"/>
  <c r="O343" i="143" s="1"/>
  <c r="S343" i="143" s="1"/>
  <c r="T343" i="143" s="1"/>
  <c r="K343" i="143"/>
  <c r="N342" i="143"/>
  <c r="M342" i="143"/>
  <c r="L342" i="143"/>
  <c r="O342" i="143" s="1"/>
  <c r="R342" i="143" s="1"/>
  <c r="K342" i="143"/>
  <c r="N341" i="143"/>
  <c r="M341" i="143"/>
  <c r="L341" i="143"/>
  <c r="O341" i="143" s="1"/>
  <c r="R341" i="143" s="1"/>
  <c r="K341" i="143"/>
  <c r="N340" i="143"/>
  <c r="M340" i="143"/>
  <c r="L340" i="143"/>
  <c r="K340" i="143"/>
  <c r="N339" i="143"/>
  <c r="M339" i="143"/>
  <c r="L339" i="143"/>
  <c r="K339" i="143"/>
  <c r="N338" i="143"/>
  <c r="M338" i="143"/>
  <c r="L338" i="143"/>
  <c r="K338" i="143"/>
  <c r="N337" i="143"/>
  <c r="M337" i="143"/>
  <c r="L337" i="143"/>
  <c r="K337" i="143"/>
  <c r="N336" i="143"/>
  <c r="M336" i="143"/>
  <c r="L336" i="143"/>
  <c r="K336" i="143"/>
  <c r="N335" i="143"/>
  <c r="M335" i="143"/>
  <c r="L335" i="143"/>
  <c r="K335" i="143"/>
  <c r="N334" i="143"/>
  <c r="M334" i="143"/>
  <c r="L334" i="143"/>
  <c r="K334" i="143"/>
  <c r="N333" i="143"/>
  <c r="M333" i="143"/>
  <c r="L333" i="143"/>
  <c r="K333" i="143"/>
  <c r="N332" i="143"/>
  <c r="M332" i="143"/>
  <c r="L332" i="143"/>
  <c r="K332" i="143"/>
  <c r="N355" i="143"/>
  <c r="M355" i="143"/>
  <c r="L355" i="143"/>
  <c r="K355" i="143"/>
  <c r="N354" i="143"/>
  <c r="M354" i="143"/>
  <c r="L354" i="143"/>
  <c r="O354" i="143" s="1"/>
  <c r="R354" i="143" s="1"/>
  <c r="K354" i="143"/>
  <c r="N353" i="143"/>
  <c r="M353" i="143"/>
  <c r="L353" i="143"/>
  <c r="O353" i="143" s="1"/>
  <c r="R353" i="143" s="1"/>
  <c r="K353" i="143"/>
  <c r="N352" i="143"/>
  <c r="M352" i="143"/>
  <c r="L352" i="143"/>
  <c r="O352" i="143" s="1"/>
  <c r="R352" i="143" s="1"/>
  <c r="K352" i="143"/>
  <c r="N351" i="143"/>
  <c r="M351" i="143"/>
  <c r="L351" i="143"/>
  <c r="K351" i="143"/>
  <c r="N350" i="143"/>
  <c r="M350" i="143"/>
  <c r="L350" i="143"/>
  <c r="K350" i="143"/>
  <c r="N331" i="143"/>
  <c r="M331" i="143"/>
  <c r="L331" i="143"/>
  <c r="K331" i="143"/>
  <c r="N330" i="143"/>
  <c r="M330" i="143"/>
  <c r="L330" i="143"/>
  <c r="O330" i="143" s="1"/>
  <c r="R330" i="143" s="1"/>
  <c r="K330" i="143"/>
  <c r="N329" i="143"/>
  <c r="M329" i="143"/>
  <c r="L329" i="143"/>
  <c r="K329" i="143"/>
  <c r="N328" i="143"/>
  <c r="M328" i="143"/>
  <c r="L328" i="143"/>
  <c r="K328" i="143"/>
  <c r="N327" i="143"/>
  <c r="M327" i="143"/>
  <c r="L327" i="143"/>
  <c r="K327" i="143"/>
  <c r="N326" i="143"/>
  <c r="M326" i="143"/>
  <c r="L326" i="143"/>
  <c r="K326" i="143"/>
  <c r="N201" i="143"/>
  <c r="M201" i="143"/>
  <c r="L201" i="143"/>
  <c r="K201" i="143"/>
  <c r="N200" i="143"/>
  <c r="M200" i="143"/>
  <c r="L200" i="143"/>
  <c r="O200" i="143" s="1"/>
  <c r="K200" i="143"/>
  <c r="N199" i="143"/>
  <c r="M199" i="143"/>
  <c r="L199" i="143"/>
  <c r="K199" i="143"/>
  <c r="N198" i="143"/>
  <c r="M198" i="143"/>
  <c r="L198" i="143"/>
  <c r="K198" i="143"/>
  <c r="N197" i="143"/>
  <c r="M197" i="143"/>
  <c r="L197" i="143"/>
  <c r="K197" i="143"/>
  <c r="N196" i="143"/>
  <c r="M196" i="143"/>
  <c r="L196" i="143"/>
  <c r="K196" i="143"/>
  <c r="N195" i="143"/>
  <c r="M195" i="143"/>
  <c r="L195" i="143"/>
  <c r="K195" i="143"/>
  <c r="N194" i="143"/>
  <c r="M194" i="143"/>
  <c r="L194" i="143"/>
  <c r="O194" i="143" s="1"/>
  <c r="R194" i="143" s="1"/>
  <c r="K194" i="143"/>
  <c r="N193" i="143"/>
  <c r="M193" i="143"/>
  <c r="L193" i="143"/>
  <c r="K193" i="143"/>
  <c r="N192" i="143"/>
  <c r="M192" i="143"/>
  <c r="L192" i="143"/>
  <c r="K192" i="143"/>
  <c r="N191" i="143"/>
  <c r="M191" i="143"/>
  <c r="L191" i="143"/>
  <c r="K191" i="143"/>
  <c r="N190" i="143"/>
  <c r="M190" i="143"/>
  <c r="L190" i="143"/>
  <c r="K190" i="143"/>
  <c r="N189" i="143"/>
  <c r="M189" i="143"/>
  <c r="L189" i="143"/>
  <c r="K189" i="143"/>
  <c r="N188" i="143"/>
  <c r="M188" i="143"/>
  <c r="L188" i="143"/>
  <c r="O188" i="143" s="1"/>
  <c r="R188" i="143" s="1"/>
  <c r="K188" i="143"/>
  <c r="N187" i="143"/>
  <c r="M187" i="143"/>
  <c r="L187" i="143"/>
  <c r="K187" i="143"/>
  <c r="N186" i="143"/>
  <c r="M186" i="143"/>
  <c r="L186" i="143"/>
  <c r="O186" i="143" s="1"/>
  <c r="S186" i="143" s="1"/>
  <c r="T186" i="143" s="1"/>
  <c r="K186" i="143"/>
  <c r="N185" i="143"/>
  <c r="M185" i="143"/>
  <c r="L185" i="143"/>
  <c r="O185" i="143" s="1"/>
  <c r="S185" i="143" s="1"/>
  <c r="T185" i="143" s="1"/>
  <c r="K185" i="143"/>
  <c r="N184" i="143"/>
  <c r="M184" i="143"/>
  <c r="L184" i="143"/>
  <c r="K184" i="143"/>
  <c r="N207" i="143"/>
  <c r="M207" i="143"/>
  <c r="L207" i="143"/>
  <c r="K207" i="143"/>
  <c r="N206" i="143"/>
  <c r="M206" i="143"/>
  <c r="L206" i="143"/>
  <c r="O206" i="143" s="1"/>
  <c r="K206" i="143"/>
  <c r="N205" i="143"/>
  <c r="M205" i="143"/>
  <c r="L205" i="143"/>
  <c r="O205" i="143" s="1"/>
  <c r="K205" i="143"/>
  <c r="N204" i="143"/>
  <c r="M204" i="143"/>
  <c r="L204" i="143"/>
  <c r="K204" i="143"/>
  <c r="N203" i="143"/>
  <c r="M203" i="143"/>
  <c r="L203" i="143"/>
  <c r="K203" i="143"/>
  <c r="N202" i="143"/>
  <c r="M202" i="143"/>
  <c r="L202" i="143"/>
  <c r="O202" i="143" s="1"/>
  <c r="S202" i="143" s="1"/>
  <c r="T202" i="143" s="1"/>
  <c r="K202" i="143"/>
  <c r="N183" i="143"/>
  <c r="M183" i="143"/>
  <c r="L183" i="143"/>
  <c r="K183" i="143"/>
  <c r="N182" i="143"/>
  <c r="M182" i="143"/>
  <c r="L182" i="143"/>
  <c r="K182" i="143"/>
  <c r="N181" i="143"/>
  <c r="M181" i="143"/>
  <c r="L181" i="143"/>
  <c r="K181" i="143"/>
  <c r="N180" i="143"/>
  <c r="M180" i="143"/>
  <c r="L180" i="143"/>
  <c r="O180" i="143" s="1"/>
  <c r="K180" i="143"/>
  <c r="N179" i="143"/>
  <c r="M179" i="143"/>
  <c r="L179" i="143"/>
  <c r="K179" i="143"/>
  <c r="N178" i="143"/>
  <c r="M178" i="143"/>
  <c r="L178" i="143"/>
  <c r="O178" i="143" s="1"/>
  <c r="S178" i="143" s="1"/>
  <c r="T178" i="143" s="1"/>
  <c r="K178" i="143"/>
  <c r="N231" i="143"/>
  <c r="M231" i="143"/>
  <c r="L231" i="143"/>
  <c r="K231" i="143"/>
  <c r="N230" i="143"/>
  <c r="M230" i="143"/>
  <c r="L230" i="143"/>
  <c r="K230" i="143"/>
  <c r="N229" i="143"/>
  <c r="M229" i="143"/>
  <c r="L229" i="143"/>
  <c r="K229" i="143"/>
  <c r="N228" i="143"/>
  <c r="M228" i="143"/>
  <c r="L228" i="143"/>
  <c r="O228" i="143" s="1"/>
  <c r="S228" i="143" s="1"/>
  <c r="T228" i="143" s="1"/>
  <c r="K228" i="143"/>
  <c r="N227" i="143"/>
  <c r="M227" i="143"/>
  <c r="L227" i="143"/>
  <c r="K227" i="143"/>
  <c r="N226" i="143"/>
  <c r="M226" i="143"/>
  <c r="L226" i="143"/>
  <c r="K226" i="143"/>
  <c r="N225" i="143"/>
  <c r="M225" i="143"/>
  <c r="L225" i="143"/>
  <c r="K225" i="143"/>
  <c r="N224" i="143"/>
  <c r="M224" i="143"/>
  <c r="L224" i="143"/>
  <c r="O224" i="143" s="1"/>
  <c r="R224" i="143" s="1"/>
  <c r="K224" i="143"/>
  <c r="N223" i="143"/>
  <c r="M223" i="143"/>
  <c r="L223" i="143"/>
  <c r="K223" i="143"/>
  <c r="N222" i="143"/>
  <c r="M222" i="143"/>
  <c r="L222" i="143"/>
  <c r="O222" i="143" s="1"/>
  <c r="R222" i="143" s="1"/>
  <c r="K222" i="143"/>
  <c r="N221" i="143"/>
  <c r="M221" i="143"/>
  <c r="L221" i="143"/>
  <c r="K221" i="143"/>
  <c r="N220" i="143"/>
  <c r="M220" i="143"/>
  <c r="L220" i="143"/>
  <c r="K220" i="143"/>
  <c r="N219" i="143"/>
  <c r="M219" i="143"/>
  <c r="L219" i="143"/>
  <c r="O219" i="143" s="1"/>
  <c r="K219" i="143"/>
  <c r="N218" i="143"/>
  <c r="M218" i="143"/>
  <c r="L218" i="143"/>
  <c r="K218" i="143"/>
  <c r="N217" i="143"/>
  <c r="M217" i="143"/>
  <c r="L217" i="143"/>
  <c r="K217" i="143"/>
  <c r="N216" i="143"/>
  <c r="M216" i="143"/>
  <c r="L216" i="143"/>
  <c r="K216" i="143"/>
  <c r="N215" i="143"/>
  <c r="M215" i="143"/>
  <c r="L215" i="143"/>
  <c r="K215" i="143"/>
  <c r="N214" i="143"/>
  <c r="M214" i="143"/>
  <c r="L214" i="143"/>
  <c r="O214" i="143" s="1"/>
  <c r="R214" i="143" s="1"/>
  <c r="K214" i="143"/>
  <c r="N236" i="143"/>
  <c r="M236" i="143"/>
  <c r="L236" i="143"/>
  <c r="K236" i="143"/>
  <c r="N235" i="143"/>
  <c r="M235" i="143"/>
  <c r="L235" i="143"/>
  <c r="O235" i="143" s="1"/>
  <c r="S235" i="143" s="1"/>
  <c r="T235" i="143" s="1"/>
  <c r="K235" i="143"/>
  <c r="N234" i="143"/>
  <c r="M234" i="143"/>
  <c r="L234" i="143"/>
  <c r="K234" i="143"/>
  <c r="N233" i="143"/>
  <c r="M233" i="143"/>
  <c r="L233" i="143"/>
  <c r="O233" i="143" s="1"/>
  <c r="K233" i="143"/>
  <c r="N232" i="143"/>
  <c r="M232" i="143"/>
  <c r="L232" i="143"/>
  <c r="O232" i="143" s="1"/>
  <c r="S232" i="143" s="1"/>
  <c r="T232" i="143" s="1"/>
  <c r="K232" i="143"/>
  <c r="N213" i="143"/>
  <c r="M213" i="143"/>
  <c r="L213" i="143"/>
  <c r="O213" i="143" s="1"/>
  <c r="K213" i="143"/>
  <c r="N212" i="143"/>
  <c r="M212" i="143"/>
  <c r="L212" i="143"/>
  <c r="K212" i="143"/>
  <c r="N211" i="143"/>
  <c r="M211" i="143"/>
  <c r="L211" i="143"/>
  <c r="K211" i="143"/>
  <c r="N210" i="143"/>
  <c r="M210" i="143"/>
  <c r="L210" i="143"/>
  <c r="K210" i="143"/>
  <c r="N209" i="143"/>
  <c r="M209" i="143"/>
  <c r="L209" i="143"/>
  <c r="K209" i="143"/>
  <c r="N208" i="143"/>
  <c r="M208" i="143"/>
  <c r="L208" i="143"/>
  <c r="K208" i="143"/>
  <c r="N55" i="143"/>
  <c r="M55" i="143"/>
  <c r="L55" i="143"/>
  <c r="O55" i="143" s="1"/>
  <c r="K55" i="143"/>
  <c r="N54" i="143"/>
  <c r="M54" i="143"/>
  <c r="L54" i="143"/>
  <c r="K54" i="143"/>
  <c r="N53" i="143"/>
  <c r="M53" i="143"/>
  <c r="L53" i="143"/>
  <c r="O53" i="143" s="1"/>
  <c r="S53" i="143" s="1"/>
  <c r="T53" i="143" s="1"/>
  <c r="K53" i="143"/>
  <c r="N52" i="143"/>
  <c r="M52" i="143"/>
  <c r="L52" i="143"/>
  <c r="O52" i="143" s="1"/>
  <c r="K52" i="143"/>
  <c r="N51" i="143"/>
  <c r="M51" i="143"/>
  <c r="L51" i="143"/>
  <c r="O51" i="143" s="1"/>
  <c r="R51" i="143" s="1"/>
  <c r="K51" i="143"/>
  <c r="N50" i="143"/>
  <c r="M50" i="143"/>
  <c r="L50" i="143"/>
  <c r="K50" i="143"/>
  <c r="N49" i="143"/>
  <c r="M49" i="143"/>
  <c r="L49" i="143"/>
  <c r="O49" i="143" s="1"/>
  <c r="K49" i="143"/>
  <c r="N48" i="143"/>
  <c r="M48" i="143"/>
  <c r="L48" i="143"/>
  <c r="K48" i="143"/>
  <c r="N47" i="143"/>
  <c r="M47" i="143"/>
  <c r="L47" i="143"/>
  <c r="K47" i="143"/>
  <c r="N46" i="143"/>
  <c r="M46" i="143"/>
  <c r="L46" i="143"/>
  <c r="K46" i="143"/>
  <c r="N45" i="143"/>
  <c r="M45" i="143"/>
  <c r="L45" i="143"/>
  <c r="O45" i="143" s="1"/>
  <c r="K45" i="143"/>
  <c r="N44" i="143"/>
  <c r="M44" i="143"/>
  <c r="L44" i="143"/>
  <c r="K44" i="143"/>
  <c r="N43" i="143"/>
  <c r="M43" i="143"/>
  <c r="L43" i="143"/>
  <c r="K43" i="143"/>
  <c r="N42" i="143"/>
  <c r="M42" i="143"/>
  <c r="L42" i="143"/>
  <c r="K42" i="143"/>
  <c r="N41" i="143"/>
  <c r="M41" i="143"/>
  <c r="L41" i="143"/>
  <c r="O41" i="143" s="1"/>
  <c r="S41" i="143" s="1"/>
  <c r="T41" i="143" s="1"/>
  <c r="K41" i="143"/>
  <c r="N40" i="143"/>
  <c r="M40" i="143"/>
  <c r="L40" i="143"/>
  <c r="K40" i="143"/>
  <c r="N39" i="143"/>
  <c r="M39" i="143"/>
  <c r="L39" i="143"/>
  <c r="K39" i="143"/>
  <c r="N38" i="143"/>
  <c r="M38" i="143"/>
  <c r="L38" i="143"/>
  <c r="K38" i="143"/>
  <c r="N61" i="143"/>
  <c r="M61" i="143"/>
  <c r="L61" i="143"/>
  <c r="K61" i="143"/>
  <c r="N60" i="143"/>
  <c r="M60" i="143"/>
  <c r="L60" i="143"/>
  <c r="K60" i="143"/>
  <c r="N59" i="143"/>
  <c r="M59" i="143"/>
  <c r="L59" i="143"/>
  <c r="K59" i="143"/>
  <c r="N58" i="143"/>
  <c r="M58" i="143"/>
  <c r="L58" i="143"/>
  <c r="K58" i="143"/>
  <c r="N57" i="143"/>
  <c r="M57" i="143"/>
  <c r="L57" i="143"/>
  <c r="K57" i="143"/>
  <c r="N56" i="143"/>
  <c r="M56" i="143"/>
  <c r="L56" i="143"/>
  <c r="K56" i="143"/>
  <c r="N37" i="143"/>
  <c r="M37" i="143"/>
  <c r="L37" i="143"/>
  <c r="K37" i="143"/>
  <c r="N36" i="143"/>
  <c r="M36" i="143"/>
  <c r="L36" i="143"/>
  <c r="K36" i="143"/>
  <c r="N35" i="143"/>
  <c r="M35" i="143"/>
  <c r="L35" i="143"/>
  <c r="K35" i="143"/>
  <c r="N34" i="143"/>
  <c r="M34" i="143"/>
  <c r="L34" i="143"/>
  <c r="K34" i="143"/>
  <c r="N33" i="143"/>
  <c r="M33" i="143"/>
  <c r="L33" i="143"/>
  <c r="O33" i="143" s="1"/>
  <c r="S33" i="143" s="1"/>
  <c r="T33" i="143" s="1"/>
  <c r="K33" i="143"/>
  <c r="N32" i="143"/>
  <c r="M32" i="143"/>
  <c r="L32" i="143"/>
  <c r="K32" i="143"/>
  <c r="N319" i="143"/>
  <c r="M319" i="143"/>
  <c r="L319" i="143"/>
  <c r="K319" i="143"/>
  <c r="N318" i="143"/>
  <c r="M318" i="143"/>
  <c r="L318" i="143"/>
  <c r="K318" i="143"/>
  <c r="N317" i="143"/>
  <c r="M317" i="143"/>
  <c r="L317" i="143"/>
  <c r="K317" i="143"/>
  <c r="N316" i="143"/>
  <c r="M316" i="143"/>
  <c r="L316" i="143"/>
  <c r="K316" i="143"/>
  <c r="N315" i="143"/>
  <c r="M315" i="143"/>
  <c r="L315" i="143"/>
  <c r="K315" i="143"/>
  <c r="N314" i="143"/>
  <c r="M314" i="143"/>
  <c r="L314" i="143"/>
  <c r="K314" i="143"/>
  <c r="N313" i="143"/>
  <c r="M313" i="143"/>
  <c r="L313" i="143"/>
  <c r="K313" i="143"/>
  <c r="N312" i="143"/>
  <c r="M312" i="143"/>
  <c r="L312" i="143"/>
  <c r="O312" i="143" s="1"/>
  <c r="R312" i="143" s="1"/>
  <c r="K312" i="143"/>
  <c r="N311" i="143"/>
  <c r="M311" i="143"/>
  <c r="L311" i="143"/>
  <c r="K311" i="143"/>
  <c r="N310" i="143"/>
  <c r="M310" i="143"/>
  <c r="L310" i="143"/>
  <c r="K310" i="143"/>
  <c r="N309" i="143"/>
  <c r="M309" i="143"/>
  <c r="L309" i="143"/>
  <c r="K309" i="143"/>
  <c r="N308" i="143"/>
  <c r="M308" i="143"/>
  <c r="L308" i="143"/>
  <c r="K308" i="143"/>
  <c r="N307" i="143"/>
  <c r="M307" i="143"/>
  <c r="L307" i="143"/>
  <c r="K307" i="143"/>
  <c r="N306" i="143"/>
  <c r="M306" i="143"/>
  <c r="L306" i="143"/>
  <c r="K306" i="143"/>
  <c r="N305" i="143"/>
  <c r="M305" i="143"/>
  <c r="L305" i="143"/>
  <c r="K305" i="143"/>
  <c r="N304" i="143"/>
  <c r="M304" i="143"/>
  <c r="L304" i="143"/>
  <c r="K304" i="143"/>
  <c r="N303" i="143"/>
  <c r="M303" i="143"/>
  <c r="L303" i="143"/>
  <c r="K303" i="143"/>
  <c r="N302" i="143"/>
  <c r="M302" i="143"/>
  <c r="L302" i="143"/>
  <c r="K302" i="143"/>
  <c r="N325" i="143"/>
  <c r="M325" i="143"/>
  <c r="L325" i="143"/>
  <c r="K325" i="143"/>
  <c r="N324" i="143"/>
  <c r="M324" i="143"/>
  <c r="L324" i="143"/>
  <c r="K324" i="143"/>
  <c r="N323" i="143"/>
  <c r="M323" i="143"/>
  <c r="L323" i="143"/>
  <c r="O323" i="143" s="1"/>
  <c r="R323" i="143" s="1"/>
  <c r="K323" i="143"/>
  <c r="N322" i="143"/>
  <c r="M322" i="143"/>
  <c r="L322" i="143"/>
  <c r="K322" i="143"/>
  <c r="N321" i="143"/>
  <c r="M321" i="143"/>
  <c r="L321" i="143"/>
  <c r="K321" i="143"/>
  <c r="N320" i="143"/>
  <c r="M320" i="143"/>
  <c r="L320" i="143"/>
  <c r="K320" i="143"/>
  <c r="N301" i="143"/>
  <c r="M301" i="143"/>
  <c r="L301" i="143"/>
  <c r="O301" i="143" s="1"/>
  <c r="K301" i="143"/>
  <c r="N300" i="143"/>
  <c r="M300" i="143"/>
  <c r="L300" i="143"/>
  <c r="K300" i="143"/>
  <c r="N299" i="143"/>
  <c r="M299" i="143"/>
  <c r="L299" i="143"/>
  <c r="K299" i="143"/>
  <c r="N298" i="143"/>
  <c r="M298" i="143"/>
  <c r="L298" i="143"/>
  <c r="O298" i="143" s="1"/>
  <c r="S298" i="143" s="1"/>
  <c r="T298" i="143" s="1"/>
  <c r="K298" i="143"/>
  <c r="N297" i="143"/>
  <c r="M297" i="143"/>
  <c r="L297" i="143"/>
  <c r="K297" i="143"/>
  <c r="N296" i="143"/>
  <c r="M296" i="143"/>
  <c r="L296" i="143"/>
  <c r="K296" i="143"/>
  <c r="N83" i="143"/>
  <c r="M83" i="143"/>
  <c r="L83" i="143"/>
  <c r="O83" i="143" s="1"/>
  <c r="R83" i="143" s="1"/>
  <c r="K83" i="143"/>
  <c r="N82" i="143"/>
  <c r="M82" i="143"/>
  <c r="L82" i="143"/>
  <c r="K82" i="143"/>
  <c r="N81" i="143"/>
  <c r="M81" i="143"/>
  <c r="L81" i="143"/>
  <c r="O81" i="143" s="1"/>
  <c r="S81" i="143" s="1"/>
  <c r="T81" i="143" s="1"/>
  <c r="K81" i="143"/>
  <c r="N80" i="143"/>
  <c r="M80" i="143"/>
  <c r="L80" i="143"/>
  <c r="K80" i="143"/>
  <c r="N79" i="143"/>
  <c r="M79" i="143"/>
  <c r="L79" i="143"/>
  <c r="O79" i="143" s="1"/>
  <c r="K79" i="143"/>
  <c r="N78" i="143"/>
  <c r="M78" i="143"/>
  <c r="L78" i="143"/>
  <c r="K78" i="143"/>
  <c r="N77" i="143"/>
  <c r="M77" i="143"/>
  <c r="L77" i="143"/>
  <c r="K77" i="143"/>
  <c r="N76" i="143"/>
  <c r="M76" i="143"/>
  <c r="L76" i="143"/>
  <c r="K76" i="143"/>
  <c r="N75" i="143"/>
  <c r="M75" i="143"/>
  <c r="L75" i="143"/>
  <c r="K75" i="143"/>
  <c r="N74" i="143"/>
  <c r="M74" i="143"/>
  <c r="L74" i="143"/>
  <c r="K74" i="143"/>
  <c r="N73" i="143"/>
  <c r="M73" i="143"/>
  <c r="L73" i="143"/>
  <c r="K73" i="143"/>
  <c r="N72" i="143"/>
  <c r="M72" i="143"/>
  <c r="L72" i="143"/>
  <c r="K72" i="143"/>
  <c r="N71" i="143"/>
  <c r="M71" i="143"/>
  <c r="L71" i="143"/>
  <c r="K71" i="143"/>
  <c r="N70" i="143"/>
  <c r="M70" i="143"/>
  <c r="L70" i="143"/>
  <c r="O70" i="143" s="1"/>
  <c r="S70" i="143" s="1"/>
  <c r="T70" i="143" s="1"/>
  <c r="K70" i="143"/>
  <c r="N69" i="143"/>
  <c r="M69" i="143"/>
  <c r="L69" i="143"/>
  <c r="K69" i="143"/>
  <c r="N68" i="143"/>
  <c r="M68" i="143"/>
  <c r="L68" i="143"/>
  <c r="K68" i="143"/>
  <c r="N89" i="143"/>
  <c r="M89" i="143"/>
  <c r="L89" i="143"/>
  <c r="K89" i="143"/>
  <c r="N88" i="143"/>
  <c r="M88" i="143"/>
  <c r="L88" i="143"/>
  <c r="K88" i="143"/>
  <c r="N87" i="143"/>
  <c r="M87" i="143"/>
  <c r="L87" i="143"/>
  <c r="K87" i="143"/>
  <c r="N86" i="143"/>
  <c r="M86" i="143"/>
  <c r="L86" i="143"/>
  <c r="K86" i="143"/>
  <c r="N85" i="143"/>
  <c r="M85" i="143"/>
  <c r="L85" i="143"/>
  <c r="K85" i="143"/>
  <c r="N84" i="143"/>
  <c r="M84" i="143"/>
  <c r="L84" i="143"/>
  <c r="O84" i="143" s="1"/>
  <c r="K84" i="143"/>
  <c r="N67" i="143"/>
  <c r="M67" i="143"/>
  <c r="L67" i="143"/>
  <c r="O67" i="143" s="1"/>
  <c r="R67" i="143" s="1"/>
  <c r="K67" i="143"/>
  <c r="N66" i="143"/>
  <c r="M66" i="143"/>
  <c r="L66" i="143"/>
  <c r="K66" i="143"/>
  <c r="N65" i="143"/>
  <c r="M65" i="143"/>
  <c r="L65" i="143"/>
  <c r="K65" i="143"/>
  <c r="N64" i="143"/>
  <c r="M64" i="143"/>
  <c r="L64" i="143"/>
  <c r="K64" i="143"/>
  <c r="N63" i="143"/>
  <c r="M63" i="143"/>
  <c r="L63" i="143"/>
  <c r="K63" i="143"/>
  <c r="J62" i="143"/>
  <c r="J112" i="143"/>
  <c r="J111" i="143"/>
  <c r="J110" i="143"/>
  <c r="J109" i="143"/>
  <c r="J108" i="143"/>
  <c r="J107" i="143"/>
  <c r="J106" i="143"/>
  <c r="J105" i="143"/>
  <c r="J104" i="143"/>
  <c r="J103" i="143"/>
  <c r="J102" i="143"/>
  <c r="J101" i="143"/>
  <c r="J100" i="143"/>
  <c r="J99" i="143"/>
  <c r="J98" i="143"/>
  <c r="J97" i="143"/>
  <c r="J96" i="143"/>
  <c r="J118" i="143"/>
  <c r="J117" i="143"/>
  <c r="J116" i="143"/>
  <c r="J115" i="143"/>
  <c r="J114" i="143"/>
  <c r="J113" i="143"/>
  <c r="J95" i="143"/>
  <c r="J94" i="143"/>
  <c r="J93" i="143"/>
  <c r="J92" i="143"/>
  <c r="J91" i="143"/>
  <c r="J90" i="143"/>
  <c r="J25" i="143"/>
  <c r="J24" i="143"/>
  <c r="J23" i="143"/>
  <c r="J22" i="143"/>
  <c r="J21" i="143"/>
  <c r="J20" i="143"/>
  <c r="J19" i="143"/>
  <c r="J18" i="143"/>
  <c r="J17" i="143"/>
  <c r="J16" i="143"/>
  <c r="J15" i="143"/>
  <c r="J14" i="143"/>
  <c r="J13" i="143"/>
  <c r="J12" i="143"/>
  <c r="J11" i="143"/>
  <c r="J10" i="143"/>
  <c r="J9" i="143"/>
  <c r="J8" i="143"/>
  <c r="J31" i="143"/>
  <c r="J30" i="143"/>
  <c r="J29" i="143"/>
  <c r="J28" i="143"/>
  <c r="J27" i="143"/>
  <c r="J26" i="143"/>
  <c r="J7" i="143"/>
  <c r="J6" i="143"/>
  <c r="J5" i="143"/>
  <c r="J4" i="143"/>
  <c r="J3" i="143"/>
  <c r="J2" i="143"/>
  <c r="J141" i="143"/>
  <c r="J140" i="143"/>
  <c r="J139" i="143"/>
  <c r="J138" i="143"/>
  <c r="J137" i="143"/>
  <c r="J136" i="143"/>
  <c r="J135" i="143"/>
  <c r="J134" i="143"/>
  <c r="J133" i="143"/>
  <c r="J132" i="143"/>
  <c r="J131" i="143"/>
  <c r="J130" i="143"/>
  <c r="J129" i="143"/>
  <c r="J128" i="143"/>
  <c r="J127" i="143"/>
  <c r="J126" i="143"/>
  <c r="J125" i="143"/>
  <c r="J124" i="143"/>
  <c r="J147" i="143"/>
  <c r="J146" i="143"/>
  <c r="J145" i="143"/>
  <c r="J144" i="143"/>
  <c r="J143" i="143"/>
  <c r="J142" i="143"/>
  <c r="J123" i="143"/>
  <c r="J122" i="143"/>
  <c r="J121" i="143"/>
  <c r="J120" i="143"/>
  <c r="J119" i="143"/>
  <c r="J260" i="143"/>
  <c r="J259" i="143"/>
  <c r="J258" i="143"/>
  <c r="J257" i="143"/>
  <c r="J256" i="143"/>
  <c r="J255" i="143"/>
  <c r="J254" i="143"/>
  <c r="J253" i="143"/>
  <c r="J252" i="143"/>
  <c r="J251" i="143"/>
  <c r="J250" i="143"/>
  <c r="J249" i="143"/>
  <c r="J248" i="143"/>
  <c r="J247" i="143"/>
  <c r="J246" i="143"/>
  <c r="J245" i="143"/>
  <c r="J244" i="143"/>
  <c r="J243" i="143"/>
  <c r="J266" i="143"/>
  <c r="J265" i="143"/>
  <c r="J264" i="143"/>
  <c r="J263" i="143"/>
  <c r="J262" i="143"/>
  <c r="J261" i="143"/>
  <c r="J242" i="143"/>
  <c r="J241" i="143"/>
  <c r="J240" i="143"/>
  <c r="J239" i="143"/>
  <c r="J238" i="143"/>
  <c r="J237" i="143"/>
  <c r="J171" i="143"/>
  <c r="J170" i="143"/>
  <c r="J169" i="143"/>
  <c r="J168" i="143"/>
  <c r="J167" i="143"/>
  <c r="J166" i="143"/>
  <c r="J165" i="143"/>
  <c r="J164" i="143"/>
  <c r="J163" i="143"/>
  <c r="J162" i="143"/>
  <c r="J161" i="143"/>
  <c r="J160" i="143"/>
  <c r="J159" i="143"/>
  <c r="J158" i="143"/>
  <c r="J157" i="143"/>
  <c r="J156" i="143"/>
  <c r="J155" i="143"/>
  <c r="J154" i="143"/>
  <c r="J177" i="143"/>
  <c r="J176" i="143"/>
  <c r="J175" i="143"/>
  <c r="J174" i="143"/>
  <c r="J173" i="143"/>
  <c r="J172" i="143"/>
  <c r="J153" i="143"/>
  <c r="J152" i="143"/>
  <c r="J151" i="143"/>
  <c r="J150" i="143"/>
  <c r="J149" i="143"/>
  <c r="J148" i="143"/>
  <c r="J289" i="143"/>
  <c r="J288" i="143"/>
  <c r="J287" i="143"/>
  <c r="J286" i="143"/>
  <c r="J285" i="143"/>
  <c r="J284" i="143"/>
  <c r="J283" i="143"/>
  <c r="J282" i="143"/>
  <c r="J281" i="143"/>
  <c r="J280" i="143"/>
  <c r="J279" i="143"/>
  <c r="J278" i="143"/>
  <c r="J277" i="143"/>
  <c r="J276" i="143"/>
  <c r="J275" i="143"/>
  <c r="J274" i="143"/>
  <c r="J273" i="143"/>
  <c r="J295" i="143"/>
  <c r="J294" i="143"/>
  <c r="J293" i="143"/>
  <c r="J292" i="143"/>
  <c r="J291" i="143"/>
  <c r="J290" i="143"/>
  <c r="J272" i="143"/>
  <c r="J271" i="143"/>
  <c r="J270" i="143"/>
  <c r="J269" i="143"/>
  <c r="J268" i="143"/>
  <c r="J267" i="143"/>
  <c r="J349" i="143"/>
  <c r="J348" i="143"/>
  <c r="J347" i="143"/>
  <c r="J346" i="143"/>
  <c r="J345" i="143"/>
  <c r="J344" i="143"/>
  <c r="J343" i="143"/>
  <c r="J342" i="143"/>
  <c r="J341" i="143"/>
  <c r="J340" i="143"/>
  <c r="J339" i="143"/>
  <c r="J338" i="143"/>
  <c r="J337" i="143"/>
  <c r="J336" i="143"/>
  <c r="J335" i="143"/>
  <c r="J334" i="143"/>
  <c r="J333" i="143"/>
  <c r="J332" i="143"/>
  <c r="J355" i="143"/>
  <c r="J354" i="143"/>
  <c r="J353" i="143"/>
  <c r="J352" i="143"/>
  <c r="J351" i="143"/>
  <c r="J350" i="143"/>
  <c r="J331" i="143"/>
  <c r="J330" i="143"/>
  <c r="J329" i="143"/>
  <c r="J328" i="143"/>
  <c r="J327" i="143"/>
  <c r="J326" i="143"/>
  <c r="J201" i="143"/>
  <c r="J200" i="143"/>
  <c r="J199" i="143"/>
  <c r="J198" i="143"/>
  <c r="J197" i="143"/>
  <c r="J196" i="143"/>
  <c r="J195" i="143"/>
  <c r="J194" i="143"/>
  <c r="J193" i="143"/>
  <c r="J192" i="143"/>
  <c r="J191" i="143"/>
  <c r="J190" i="143"/>
  <c r="J189" i="143"/>
  <c r="J188" i="143"/>
  <c r="J187" i="143"/>
  <c r="J186" i="143"/>
  <c r="J185" i="143"/>
  <c r="J184" i="143"/>
  <c r="J207" i="143"/>
  <c r="J206" i="143"/>
  <c r="J205" i="143"/>
  <c r="J204" i="143"/>
  <c r="J203" i="143"/>
  <c r="J202" i="143"/>
  <c r="J183" i="143"/>
  <c r="J182" i="143"/>
  <c r="J181" i="143"/>
  <c r="J180" i="143"/>
  <c r="J179" i="143"/>
  <c r="J178" i="143"/>
  <c r="J231" i="143"/>
  <c r="J230" i="143"/>
  <c r="J229" i="143"/>
  <c r="J228" i="143"/>
  <c r="J227" i="143"/>
  <c r="J226" i="143"/>
  <c r="J225" i="143"/>
  <c r="J224" i="143"/>
  <c r="J223" i="143"/>
  <c r="J222" i="143"/>
  <c r="J221" i="143"/>
  <c r="J220" i="143"/>
  <c r="J219" i="143"/>
  <c r="J218" i="143"/>
  <c r="J217" i="143"/>
  <c r="J216" i="143"/>
  <c r="J215" i="143"/>
  <c r="J214" i="143"/>
  <c r="J236" i="143"/>
  <c r="J235" i="143"/>
  <c r="J234" i="143"/>
  <c r="J233" i="143"/>
  <c r="J232" i="143"/>
  <c r="J213" i="143"/>
  <c r="J212" i="143"/>
  <c r="J211" i="143"/>
  <c r="J210" i="143"/>
  <c r="J209" i="143"/>
  <c r="J208" i="143"/>
  <c r="J55" i="143"/>
  <c r="J54" i="143"/>
  <c r="J53" i="143"/>
  <c r="J52" i="143"/>
  <c r="J51" i="143"/>
  <c r="J50" i="143"/>
  <c r="J49" i="143"/>
  <c r="J48" i="143"/>
  <c r="J47" i="143"/>
  <c r="J46" i="143"/>
  <c r="J45" i="143"/>
  <c r="J44" i="143"/>
  <c r="J43" i="143"/>
  <c r="J42" i="143"/>
  <c r="J41" i="143"/>
  <c r="J40" i="143"/>
  <c r="J39" i="143"/>
  <c r="J38" i="143"/>
  <c r="J61" i="143"/>
  <c r="J60" i="143"/>
  <c r="J59" i="143"/>
  <c r="J58" i="143"/>
  <c r="J57" i="143"/>
  <c r="J56" i="143"/>
  <c r="J37" i="143"/>
  <c r="J36" i="143"/>
  <c r="J35" i="143"/>
  <c r="J34" i="143"/>
  <c r="J33" i="143"/>
  <c r="J32" i="143"/>
  <c r="J319" i="143"/>
  <c r="J318" i="143"/>
  <c r="J317" i="143"/>
  <c r="J316" i="143"/>
  <c r="J315" i="143"/>
  <c r="J314" i="143"/>
  <c r="J313" i="143"/>
  <c r="J312" i="143"/>
  <c r="J311" i="143"/>
  <c r="J310" i="143"/>
  <c r="J309" i="143"/>
  <c r="J308" i="143"/>
  <c r="J307" i="143"/>
  <c r="J306" i="143"/>
  <c r="J305" i="143"/>
  <c r="J304" i="143"/>
  <c r="J303" i="143"/>
  <c r="J302" i="143"/>
  <c r="J325" i="143"/>
  <c r="J324" i="143"/>
  <c r="J323" i="143"/>
  <c r="J322" i="143"/>
  <c r="J321" i="143"/>
  <c r="J320" i="143"/>
  <c r="J301" i="143"/>
  <c r="J300" i="143"/>
  <c r="J299" i="143"/>
  <c r="J298" i="143"/>
  <c r="J297" i="143"/>
  <c r="J296" i="143"/>
  <c r="J83" i="143"/>
  <c r="J82" i="143"/>
  <c r="J81" i="143"/>
  <c r="J80" i="143"/>
  <c r="J79" i="143"/>
  <c r="J78" i="143"/>
  <c r="J77" i="143"/>
  <c r="J76" i="143"/>
  <c r="J75" i="143"/>
  <c r="J74" i="143"/>
  <c r="J73" i="143"/>
  <c r="J72" i="143"/>
  <c r="J71" i="143"/>
  <c r="J70" i="143"/>
  <c r="J69" i="143"/>
  <c r="J68" i="143"/>
  <c r="J89" i="143"/>
  <c r="J88" i="143"/>
  <c r="J87" i="143"/>
  <c r="J86" i="143"/>
  <c r="J85" i="143"/>
  <c r="J84" i="143"/>
  <c r="J67" i="143"/>
  <c r="J66" i="143"/>
  <c r="J65" i="143"/>
  <c r="J64" i="143"/>
  <c r="J63" i="143"/>
  <c r="E356" i="143"/>
  <c r="O29" i="143"/>
  <c r="R29" i="143" s="1"/>
  <c r="O31" i="143"/>
  <c r="S31" i="143" s="1"/>
  <c r="T31" i="143" s="1"/>
  <c r="L708" i="2"/>
  <c r="M708" i="2"/>
  <c r="N708" i="2"/>
  <c r="O708" i="2"/>
  <c r="H356" i="143"/>
  <c r="O203" i="143"/>
  <c r="R203" i="143" s="1"/>
  <c r="O345" i="143"/>
  <c r="R345" i="143" s="1"/>
  <c r="K356" i="143"/>
  <c r="O168" i="143"/>
  <c r="S168" i="143" s="1"/>
  <c r="T168" i="143" s="1"/>
  <c r="O152" i="143"/>
  <c r="R152" i="143" s="1"/>
  <c r="Y241" i="156"/>
  <c r="O187" i="143"/>
  <c r="S187" i="143" s="1"/>
  <c r="T187" i="143" s="1"/>
  <c r="O238" i="143"/>
  <c r="O274" i="143"/>
  <c r="R274" i="143" s="1"/>
  <c r="O9" i="143"/>
  <c r="R9" i="143" s="1"/>
  <c r="L356" i="143" l="1"/>
  <c r="O320" i="143"/>
  <c r="S320" i="143" s="1"/>
  <c r="T320" i="143" s="1"/>
  <c r="O251" i="143"/>
  <c r="S251" i="143" s="1"/>
  <c r="T251" i="143" s="1"/>
  <c r="O21" i="143"/>
  <c r="R21" i="143" s="1"/>
  <c r="S6" i="143"/>
  <c r="T6" i="143" s="1"/>
  <c r="R6" i="143"/>
  <c r="S52" i="143"/>
  <c r="T52" i="143" s="1"/>
  <c r="R52" i="143"/>
  <c r="R206" i="143"/>
  <c r="S206" i="143"/>
  <c r="T206" i="143" s="1"/>
  <c r="R205" i="143"/>
  <c r="S205" i="143"/>
  <c r="T205" i="143" s="1"/>
  <c r="R180" i="143"/>
  <c r="S180" i="143"/>
  <c r="T180" i="143" s="1"/>
  <c r="R202" i="143"/>
  <c r="R168" i="143"/>
  <c r="R8" i="143"/>
  <c r="G241" i="156"/>
  <c r="R79" i="143"/>
  <c r="S79" i="143"/>
  <c r="T79" i="143" s="1"/>
  <c r="S49" i="143"/>
  <c r="T49" i="143" s="1"/>
  <c r="R49" i="143"/>
  <c r="R301" i="143"/>
  <c r="S301" i="143"/>
  <c r="T301" i="143" s="1"/>
  <c r="R268" i="143"/>
  <c r="O157" i="143"/>
  <c r="R157" i="143" s="1"/>
  <c r="O158" i="143"/>
  <c r="O161" i="143"/>
  <c r="O165" i="143"/>
  <c r="S165" i="143" s="1"/>
  <c r="T165" i="143" s="1"/>
  <c r="O239" i="143"/>
  <c r="R239" i="143" s="1"/>
  <c r="O242" i="143"/>
  <c r="S242" i="143" s="1"/>
  <c r="T242" i="143" s="1"/>
  <c r="O262" i="143"/>
  <c r="O245" i="143"/>
  <c r="O247" i="143"/>
  <c r="S247" i="143" s="1"/>
  <c r="T247" i="143" s="1"/>
  <c r="O250" i="143"/>
  <c r="O253" i="143"/>
  <c r="R253" i="143" s="1"/>
  <c r="O257" i="143"/>
  <c r="O123" i="143"/>
  <c r="R123" i="143" s="1"/>
  <c r="O146" i="143"/>
  <c r="S146" i="143" s="1"/>
  <c r="T146" i="143" s="1"/>
  <c r="O126" i="143"/>
  <c r="O140" i="143"/>
  <c r="S140" i="143" s="1"/>
  <c r="T140" i="143" s="1"/>
  <c r="O3" i="143"/>
  <c r="R3" i="143" s="1"/>
  <c r="O7" i="143"/>
  <c r="O14" i="143"/>
  <c r="R14" i="143" s="1"/>
  <c r="O17" i="143"/>
  <c r="S17" i="143" s="1"/>
  <c r="T17" i="143" s="1"/>
  <c r="O19" i="143"/>
  <c r="O24" i="143"/>
  <c r="O90" i="143"/>
  <c r="R90" i="143" s="1"/>
  <c r="O91" i="143"/>
  <c r="R91" i="143" s="1"/>
  <c r="O92" i="143"/>
  <c r="R92" i="143" s="1"/>
  <c r="O93" i="143"/>
  <c r="R93" i="143" s="1"/>
  <c r="O95" i="143"/>
  <c r="O113" i="143"/>
  <c r="O116" i="143"/>
  <c r="S116" i="143" s="1"/>
  <c r="T116" i="143" s="1"/>
  <c r="O118" i="143"/>
  <c r="S118" i="143" s="1"/>
  <c r="T118" i="143" s="1"/>
  <c r="O99" i="143"/>
  <c r="R99" i="143" s="1"/>
  <c r="O101" i="143"/>
  <c r="S101" i="143" s="1"/>
  <c r="T101" i="143" s="1"/>
  <c r="O106" i="143"/>
  <c r="S106" i="143" s="1"/>
  <c r="T106" i="143" s="1"/>
  <c r="R251" i="143"/>
  <c r="R122" i="143"/>
  <c r="R31" i="143"/>
  <c r="R343" i="143"/>
  <c r="R232" i="143"/>
  <c r="R53" i="143"/>
  <c r="S281" i="143"/>
  <c r="T281" i="143" s="1"/>
  <c r="R185" i="143"/>
  <c r="S169" i="143"/>
  <c r="T169" i="143" s="1"/>
  <c r="J356" i="143"/>
  <c r="O86" i="143"/>
  <c r="O77" i="143"/>
  <c r="S77" i="143" s="1"/>
  <c r="T77" i="143" s="1"/>
  <c r="O78" i="143"/>
  <c r="R78" i="143" s="1"/>
  <c r="O322" i="143"/>
  <c r="O306" i="143"/>
  <c r="S306" i="143" s="1"/>
  <c r="T306" i="143" s="1"/>
  <c r="O307" i="143"/>
  <c r="R307" i="143" s="1"/>
  <c r="O313" i="143"/>
  <c r="O36" i="143"/>
  <c r="R36" i="143" s="1"/>
  <c r="O56" i="143"/>
  <c r="S56" i="143" s="1"/>
  <c r="T56" i="143" s="1"/>
  <c r="O38" i="143"/>
  <c r="S38" i="143" s="1"/>
  <c r="T38" i="143" s="1"/>
  <c r="O42" i="143"/>
  <c r="O44" i="143"/>
  <c r="O54" i="143"/>
  <c r="R54" i="143" s="1"/>
  <c r="O208" i="143"/>
  <c r="R208" i="143" s="1"/>
  <c r="O210" i="143"/>
  <c r="O211" i="143"/>
  <c r="O234" i="143"/>
  <c r="O217" i="143"/>
  <c r="R217" i="143" s="1"/>
  <c r="O220" i="143"/>
  <c r="O221" i="143"/>
  <c r="R221" i="143" s="1"/>
  <c r="O223" i="143"/>
  <c r="R223" i="143" s="1"/>
  <c r="O231" i="143"/>
  <c r="O179" i="143"/>
  <c r="R179" i="143" s="1"/>
  <c r="O181" i="143"/>
  <c r="R181" i="143" s="1"/>
  <c r="O183" i="143"/>
  <c r="O207" i="143"/>
  <c r="O190" i="143"/>
  <c r="S190" i="143" s="1"/>
  <c r="T190" i="143" s="1"/>
  <c r="O197" i="143"/>
  <c r="S197" i="143" s="1"/>
  <c r="T197" i="143" s="1"/>
  <c r="O198" i="143"/>
  <c r="R198" i="143" s="1"/>
  <c r="O201" i="143"/>
  <c r="O351" i="143"/>
  <c r="S351" i="143" s="1"/>
  <c r="T351" i="143" s="1"/>
  <c r="O338" i="143"/>
  <c r="O340" i="143"/>
  <c r="O267" i="143"/>
  <c r="O275" i="143"/>
  <c r="R275" i="143" s="1"/>
  <c r="O276" i="143"/>
  <c r="S276" i="143" s="1"/>
  <c r="T276" i="143" s="1"/>
  <c r="O277" i="143"/>
  <c r="S277" i="143" s="1"/>
  <c r="T277" i="143" s="1"/>
  <c r="O172" i="143"/>
  <c r="S10" i="143"/>
  <c r="T10" i="143" s="1"/>
  <c r="S330" i="143"/>
  <c r="T330" i="143" s="1"/>
  <c r="R228" i="143"/>
  <c r="R178" i="143"/>
  <c r="S341" i="143"/>
  <c r="T341" i="143" s="1"/>
  <c r="R177" i="143"/>
  <c r="S222" i="143"/>
  <c r="T222" i="143" s="1"/>
  <c r="S67" i="143"/>
  <c r="T67" i="143" s="1"/>
  <c r="S51" i="143"/>
  <c r="T51" i="143" s="1"/>
  <c r="R298" i="143"/>
  <c r="R116" i="143"/>
  <c r="S90" i="143"/>
  <c r="T90" i="143" s="1"/>
  <c r="R140" i="143"/>
  <c r="S233" i="143"/>
  <c r="T233" i="143" s="1"/>
  <c r="R233" i="143"/>
  <c r="R17" i="143"/>
  <c r="S9" i="143"/>
  <c r="T9" i="143" s="1"/>
  <c r="S345" i="143"/>
  <c r="T345" i="143" s="1"/>
  <c r="S214" i="143"/>
  <c r="T214" i="143" s="1"/>
  <c r="S194" i="143"/>
  <c r="T194" i="143" s="1"/>
  <c r="S203" i="143"/>
  <c r="T203" i="143" s="1"/>
  <c r="R106" i="143"/>
  <c r="R81" i="143"/>
  <c r="S323" i="143"/>
  <c r="T323" i="143" s="1"/>
  <c r="S152" i="143"/>
  <c r="T152" i="143" s="1"/>
  <c r="S354" i="143"/>
  <c r="T354" i="143" s="1"/>
  <c r="R165" i="143"/>
  <c r="S29" i="143"/>
  <c r="T29" i="143" s="1"/>
  <c r="S3" i="143"/>
  <c r="T3" i="143" s="1"/>
  <c r="R101" i="143"/>
  <c r="S14" i="143"/>
  <c r="T14" i="143" s="1"/>
  <c r="R320" i="143"/>
  <c r="S21" i="143"/>
  <c r="T21" i="143" s="1"/>
  <c r="S4" i="143"/>
  <c r="T4" i="143" s="1"/>
  <c r="R33" i="143"/>
  <c r="S83" i="143"/>
  <c r="T83" i="143" s="1"/>
  <c r="S200" i="143"/>
  <c r="T200" i="143" s="1"/>
  <c r="R200" i="143"/>
  <c r="S223" i="143"/>
  <c r="T223" i="143" s="1"/>
  <c r="S253" i="143"/>
  <c r="T253" i="143" s="1"/>
  <c r="S99" i="143"/>
  <c r="T99" i="143" s="1"/>
  <c r="R56" i="143"/>
  <c r="O69" i="143"/>
  <c r="O71" i="143"/>
  <c r="S71" i="143" s="1"/>
  <c r="T71" i="143" s="1"/>
  <c r="O80" i="143"/>
  <c r="S80" i="143" s="1"/>
  <c r="T80" i="143" s="1"/>
  <c r="O82" i="143"/>
  <c r="R82" i="143" s="1"/>
  <c r="O321" i="143"/>
  <c r="O302" i="143"/>
  <c r="R302" i="143" s="1"/>
  <c r="O303" i="143"/>
  <c r="R303" i="143" s="1"/>
  <c r="O184" i="143"/>
  <c r="S184" i="143" s="1"/>
  <c r="T184" i="143" s="1"/>
  <c r="O270" i="143"/>
  <c r="S270" i="143" s="1"/>
  <c r="T270" i="143" s="1"/>
  <c r="O291" i="143"/>
  <c r="S291" i="143" s="1"/>
  <c r="T291" i="143" s="1"/>
  <c r="O293" i="143"/>
  <c r="S293" i="143" s="1"/>
  <c r="T293" i="143" s="1"/>
  <c r="O280" i="143"/>
  <c r="R280" i="143" s="1"/>
  <c r="O283" i="143"/>
  <c r="R283" i="143" s="1"/>
  <c r="O284" i="143"/>
  <c r="O285" i="143"/>
  <c r="R285" i="143" s="1"/>
  <c r="O286" i="143"/>
  <c r="O287" i="143"/>
  <c r="O288" i="143"/>
  <c r="R288" i="143" s="1"/>
  <c r="O289" i="143"/>
  <c r="O148" i="143"/>
  <c r="O149" i="143"/>
  <c r="R149" i="143" s="1"/>
  <c r="O150" i="143"/>
  <c r="R150" i="143" s="1"/>
  <c r="O151" i="143"/>
  <c r="R151" i="143" s="1"/>
  <c r="O153" i="143"/>
  <c r="R153" i="143" s="1"/>
  <c r="O174" i="143"/>
  <c r="S174" i="143" s="1"/>
  <c r="T174" i="143" s="1"/>
  <c r="O154" i="143"/>
  <c r="R154" i="143" s="1"/>
  <c r="O156" i="143"/>
  <c r="O164" i="143"/>
  <c r="O261" i="143"/>
  <c r="S261" i="143" s="1"/>
  <c r="T261" i="143" s="1"/>
  <c r="O249" i="143"/>
  <c r="O255" i="143"/>
  <c r="S255" i="143" s="1"/>
  <c r="T255" i="143" s="1"/>
  <c r="O259" i="143"/>
  <c r="O63" i="143"/>
  <c r="S63" i="143" s="1"/>
  <c r="T63" i="143" s="1"/>
  <c r="O66" i="143"/>
  <c r="R66" i="143" s="1"/>
  <c r="O85" i="143"/>
  <c r="R85" i="143" s="1"/>
  <c r="O68" i="143"/>
  <c r="S68" i="143" s="1"/>
  <c r="T68" i="143" s="1"/>
  <c r="O350" i="143"/>
  <c r="S350" i="143" s="1"/>
  <c r="T350" i="143" s="1"/>
  <c r="O334" i="143"/>
  <c r="S334" i="143" s="1"/>
  <c r="T334" i="143" s="1"/>
  <c r="O337" i="143"/>
  <c r="O260" i="143"/>
  <c r="O27" i="143"/>
  <c r="O13" i="143"/>
  <c r="S13" i="143" s="1"/>
  <c r="T13" i="143" s="1"/>
  <c r="O15" i="143"/>
  <c r="O23" i="143"/>
  <c r="R23" i="143" s="1"/>
  <c r="O115" i="143"/>
  <c r="O191" i="143"/>
  <c r="R191" i="143" s="1"/>
  <c r="O193" i="143"/>
  <c r="O329" i="143"/>
  <c r="O331" i="143"/>
  <c r="S331" i="143" s="1"/>
  <c r="T331" i="143" s="1"/>
  <c r="O127" i="143"/>
  <c r="O129" i="143"/>
  <c r="R129" i="143" s="1"/>
  <c r="O131" i="143"/>
  <c r="O136" i="143"/>
  <c r="S136" i="143" s="1"/>
  <c r="T136" i="143" s="1"/>
  <c r="O137" i="143"/>
  <c r="R45" i="143"/>
  <c r="S45" i="143"/>
  <c r="T45" i="143" s="1"/>
  <c r="R219" i="143"/>
  <c r="S219" i="143"/>
  <c r="T219" i="143" s="1"/>
  <c r="S78" i="143"/>
  <c r="T78" i="143" s="1"/>
  <c r="S208" i="143"/>
  <c r="T208" i="143" s="1"/>
  <c r="S231" i="143"/>
  <c r="T231" i="143" s="1"/>
  <c r="R231" i="143"/>
  <c r="S123" i="143"/>
  <c r="T123" i="143" s="1"/>
  <c r="R146" i="143"/>
  <c r="S126" i="143"/>
  <c r="T126" i="143" s="1"/>
  <c r="R126" i="143"/>
  <c r="R175" i="143"/>
  <c r="S175" i="143"/>
  <c r="T175" i="143" s="1"/>
  <c r="S213" i="143"/>
  <c r="T213" i="143" s="1"/>
  <c r="R213" i="143"/>
  <c r="S95" i="143"/>
  <c r="T95" i="143" s="1"/>
  <c r="R95" i="143"/>
  <c r="R257" i="143"/>
  <c r="S257" i="143"/>
  <c r="T257" i="143" s="1"/>
  <c r="R184" i="143"/>
  <c r="R261" i="143"/>
  <c r="R255" i="143"/>
  <c r="S294" i="143"/>
  <c r="T294" i="143" s="1"/>
  <c r="S138" i="143"/>
  <c r="T138" i="143" s="1"/>
  <c r="R276" i="143"/>
  <c r="S188" i="143"/>
  <c r="T188" i="143" s="1"/>
  <c r="S312" i="143"/>
  <c r="T312" i="143" s="1"/>
  <c r="S198" i="143"/>
  <c r="T198" i="143" s="1"/>
  <c r="G356" i="143"/>
  <c r="F356" i="143"/>
  <c r="I356" i="143"/>
  <c r="R350" i="143"/>
  <c r="R334" i="143"/>
  <c r="S269" i="143"/>
  <c r="T269" i="143" s="1"/>
  <c r="S54" i="143"/>
  <c r="T54" i="143" s="1"/>
  <c r="R190" i="143"/>
  <c r="R329" i="143"/>
  <c r="S329" i="143"/>
  <c r="T329" i="143" s="1"/>
  <c r="R136" i="143"/>
  <c r="R235" i="143"/>
  <c r="S283" i="143"/>
  <c r="T283" i="143" s="1"/>
  <c r="S285" i="143"/>
  <c r="T285" i="143" s="1"/>
  <c r="S153" i="143"/>
  <c r="T153" i="143" s="1"/>
  <c r="S149" i="143"/>
  <c r="T149" i="143" s="1"/>
  <c r="O304" i="143"/>
  <c r="O308" i="143"/>
  <c r="O43" i="143"/>
  <c r="O204" i="143"/>
  <c r="O355" i="143"/>
  <c r="O278" i="143"/>
  <c r="O282" i="143"/>
  <c r="O264" i="143"/>
  <c r="O266" i="143"/>
  <c r="O244" i="143"/>
  <c r="O246" i="143"/>
  <c r="O256" i="143"/>
  <c r="O16" i="143"/>
  <c r="R16" i="143" s="1"/>
  <c r="O25" i="143"/>
  <c r="O94" i="143"/>
  <c r="O114" i="143"/>
  <c r="O48" i="143"/>
  <c r="O50" i="143"/>
  <c r="O327" i="143"/>
  <c r="O272" i="143"/>
  <c r="O254" i="143"/>
  <c r="O144" i="143"/>
  <c r="O125" i="143"/>
  <c r="O96" i="143"/>
  <c r="O109" i="143"/>
  <c r="O110" i="143"/>
  <c r="O112" i="143"/>
  <c r="S288" i="143"/>
  <c r="T288" i="143" s="1"/>
  <c r="S150" i="143"/>
  <c r="T150" i="143" s="1"/>
  <c r="S151" i="143"/>
  <c r="T151" i="143" s="1"/>
  <c r="O88" i="143"/>
  <c r="O89" i="143"/>
  <c r="O76" i="143"/>
  <c r="O319" i="143"/>
  <c r="S319" i="143" s="1"/>
  <c r="T319" i="143" s="1"/>
  <c r="O32" i="143"/>
  <c r="O40" i="143"/>
  <c r="O333" i="143"/>
  <c r="O349" i="143"/>
  <c r="O241" i="143"/>
  <c r="O121" i="143"/>
  <c r="O130" i="143"/>
  <c r="O132" i="143"/>
  <c r="O141" i="143"/>
  <c r="O2" i="143"/>
  <c r="O5" i="143"/>
  <c r="R41" i="143"/>
  <c r="S91" i="143"/>
  <c r="T91" i="143" s="1"/>
  <c r="R70" i="143"/>
  <c r="S159" i="143"/>
  <c r="T159" i="143" s="1"/>
  <c r="R273" i="143"/>
  <c r="S342" i="143"/>
  <c r="T342" i="143" s="1"/>
  <c r="S155" i="143"/>
  <c r="T155" i="143" s="1"/>
  <c r="S224" i="143"/>
  <c r="T224" i="143" s="1"/>
  <c r="R174" i="143"/>
  <c r="S302" i="143"/>
  <c r="T302" i="143" s="1"/>
  <c r="S303" i="143"/>
  <c r="T303" i="143" s="1"/>
  <c r="O64" i="143"/>
  <c r="O65" i="143"/>
  <c r="O87" i="143"/>
  <c r="O300" i="143"/>
  <c r="O324" i="143"/>
  <c r="O325" i="143"/>
  <c r="O310" i="143"/>
  <c r="O59" i="143"/>
  <c r="O46" i="143"/>
  <c r="O47" i="143"/>
  <c r="O209" i="143"/>
  <c r="O212" i="143"/>
  <c r="O236" i="143"/>
  <c r="O215" i="143"/>
  <c r="O216" i="143"/>
  <c r="O218" i="143"/>
  <c r="O225" i="143"/>
  <c r="O226" i="143"/>
  <c r="O227" i="143"/>
  <c r="O229" i="143"/>
  <c r="O230" i="143"/>
  <c r="O182" i="143"/>
  <c r="O328" i="143"/>
  <c r="O332" i="143"/>
  <c r="O335" i="143"/>
  <c r="O336" i="143"/>
  <c r="O339" i="143"/>
  <c r="O344" i="143"/>
  <c r="O346" i="143"/>
  <c r="O347" i="143"/>
  <c r="O348" i="143"/>
  <c r="O279" i="143"/>
  <c r="O167" i="143"/>
  <c r="O265" i="143"/>
  <c r="O142" i="143"/>
  <c r="O143" i="143"/>
  <c r="O128" i="143"/>
  <c r="O97" i="143"/>
  <c r="O98" i="143"/>
  <c r="O100" i="143"/>
  <c r="O102" i="143"/>
  <c r="O103" i="143"/>
  <c r="O104" i="143"/>
  <c r="O105" i="143"/>
  <c r="O107" i="143"/>
  <c r="O108" i="143"/>
  <c r="O252" i="143"/>
  <c r="O145" i="143"/>
  <c r="O147" i="143"/>
  <c r="O124" i="143"/>
  <c r="O133" i="143"/>
  <c r="O134" i="143"/>
  <c r="O135" i="143"/>
  <c r="O139" i="143"/>
  <c r="O18" i="143"/>
  <c r="O20" i="143"/>
  <c r="O22" i="143"/>
  <c r="M356" i="143"/>
  <c r="O72" i="143"/>
  <c r="O73" i="143"/>
  <c r="O309" i="143"/>
  <c r="O311" i="143"/>
  <c r="O314" i="143"/>
  <c r="O315" i="143"/>
  <c r="O316" i="143"/>
  <c r="O318" i="143"/>
  <c r="O189" i="143"/>
  <c r="O271" i="143"/>
  <c r="O173" i="143"/>
  <c r="O162" i="143"/>
  <c r="O163" i="143"/>
  <c r="O166" i="143"/>
  <c r="R166" i="143" s="1"/>
  <c r="O171" i="143"/>
  <c r="O237" i="143"/>
  <c r="O240" i="143"/>
  <c r="N356" i="143"/>
  <c r="O74" i="143"/>
  <c r="O75" i="143"/>
  <c r="O296" i="143"/>
  <c r="O297" i="143"/>
  <c r="O299" i="143"/>
  <c r="O305" i="143"/>
  <c r="O317" i="143"/>
  <c r="O34" i="143"/>
  <c r="O35" i="143"/>
  <c r="O37" i="143"/>
  <c r="O57" i="143"/>
  <c r="O58" i="143"/>
  <c r="O60" i="143"/>
  <c r="O61" i="143"/>
  <c r="O39" i="143"/>
  <c r="O192" i="143"/>
  <c r="O195" i="143"/>
  <c r="O196" i="143"/>
  <c r="O199" i="143"/>
  <c r="O326" i="143"/>
  <c r="O290" i="143"/>
  <c r="O292" i="143"/>
  <c r="O176" i="143"/>
  <c r="O160" i="143"/>
  <c r="O170" i="143"/>
  <c r="O263" i="143"/>
  <c r="O258" i="143"/>
  <c r="O119" i="143"/>
  <c r="O120" i="143"/>
  <c r="S120" i="143" s="1"/>
  <c r="T120" i="143" s="1"/>
  <c r="O28" i="143"/>
  <c r="R28" i="143" s="1"/>
  <c r="O30" i="143"/>
  <c r="O11" i="143"/>
  <c r="O12" i="143"/>
  <c r="O117" i="143"/>
  <c r="O111" i="143"/>
  <c r="R84" i="143"/>
  <c r="S84" i="143"/>
  <c r="T84" i="143" s="1"/>
  <c r="S44" i="143"/>
  <c r="T44" i="143" s="1"/>
  <c r="R44" i="143"/>
  <c r="R161" i="143"/>
  <c r="S161" i="143"/>
  <c r="T161" i="143" s="1"/>
  <c r="S55" i="143"/>
  <c r="T55" i="143" s="1"/>
  <c r="R55" i="143"/>
  <c r="S26" i="143"/>
  <c r="T26" i="143" s="1"/>
  <c r="S274" i="143"/>
  <c r="T274" i="143" s="1"/>
  <c r="R243" i="143"/>
  <c r="S352" i="143"/>
  <c r="T352" i="143" s="1"/>
  <c r="R277" i="143"/>
  <c r="S353" i="143"/>
  <c r="T353" i="143" s="1"/>
  <c r="R197" i="143"/>
  <c r="S92" i="143"/>
  <c r="T92" i="143" s="1"/>
  <c r="R238" i="143"/>
  <c r="S238" i="143"/>
  <c r="T238" i="143" s="1"/>
  <c r="R186" i="143"/>
  <c r="S340" i="143"/>
  <c r="T340" i="143" s="1"/>
  <c r="R340" i="143"/>
  <c r="R187" i="143"/>
  <c r="R295" i="143"/>
  <c r="S295" i="143"/>
  <c r="T295" i="143" s="1"/>
  <c r="R248" i="143"/>
  <c r="S248" i="143"/>
  <c r="T248" i="143" s="1"/>
  <c r="S275" i="143"/>
  <c r="T275" i="143" s="1"/>
  <c r="R77" i="143" l="1"/>
  <c r="R63" i="143"/>
  <c r="R38" i="143"/>
  <c r="S217" i="143"/>
  <c r="T217" i="143" s="1"/>
  <c r="R242" i="143"/>
  <c r="R331" i="143"/>
  <c r="R118" i="143"/>
  <c r="S85" i="143"/>
  <c r="T85" i="143" s="1"/>
  <c r="S239" i="143"/>
  <c r="T239" i="143" s="1"/>
  <c r="R68" i="143"/>
  <c r="R13" i="143"/>
  <c r="S66" i="143"/>
  <c r="T66" i="143" s="1"/>
  <c r="R351" i="143"/>
  <c r="R71" i="143"/>
  <c r="R247" i="143"/>
  <c r="S179" i="143"/>
  <c r="T179" i="143" s="1"/>
  <c r="S16" i="143"/>
  <c r="T16" i="143" s="1"/>
  <c r="R319" i="143"/>
  <c r="S82" i="143"/>
  <c r="T82" i="143" s="1"/>
  <c r="R293" i="143"/>
  <c r="R291" i="143"/>
  <c r="R270" i="143"/>
  <c r="S307" i="143"/>
  <c r="T307" i="143" s="1"/>
  <c r="S93" i="143"/>
  <c r="T93" i="143" s="1"/>
  <c r="S157" i="143"/>
  <c r="T157" i="143" s="1"/>
  <c r="S129" i="143"/>
  <c r="T129" i="143" s="1"/>
  <c r="S36" i="143"/>
  <c r="T36" i="143" s="1"/>
  <c r="R80" i="143"/>
  <c r="S181" i="143"/>
  <c r="T181" i="143" s="1"/>
  <c r="S28" i="143"/>
  <c r="T28" i="143" s="1"/>
  <c r="S154" i="143"/>
  <c r="T154" i="143" s="1"/>
  <c r="S221" i="143"/>
  <c r="T221" i="143" s="1"/>
  <c r="R306" i="143"/>
  <c r="S19" i="143"/>
  <c r="T19" i="143" s="1"/>
  <c r="R19" i="143"/>
  <c r="R113" i="143"/>
  <c r="S113" i="143"/>
  <c r="T113" i="143" s="1"/>
  <c r="S245" i="143"/>
  <c r="T245" i="143" s="1"/>
  <c r="R245" i="143"/>
  <c r="S191" i="143"/>
  <c r="T191" i="143" s="1"/>
  <c r="S280" i="143"/>
  <c r="T280" i="143" s="1"/>
  <c r="R262" i="143"/>
  <c r="S262" i="143"/>
  <c r="T262" i="143" s="1"/>
  <c r="R24" i="143"/>
  <c r="S24" i="143"/>
  <c r="T24" i="143" s="1"/>
  <c r="S7" i="143"/>
  <c r="T7" i="143" s="1"/>
  <c r="R7" i="143"/>
  <c r="R250" i="143"/>
  <c r="S250" i="143"/>
  <c r="T250" i="143" s="1"/>
  <c r="R158" i="143"/>
  <c r="S158" i="143"/>
  <c r="T158" i="143" s="1"/>
  <c r="S166" i="143"/>
  <c r="T166" i="143" s="1"/>
  <c r="R220" i="143"/>
  <c r="S220" i="143"/>
  <c r="T220" i="143" s="1"/>
  <c r="R210" i="143"/>
  <c r="S210" i="143"/>
  <c r="T210" i="143" s="1"/>
  <c r="S42" i="143"/>
  <c r="T42" i="143" s="1"/>
  <c r="R42" i="143"/>
  <c r="R313" i="143"/>
  <c r="S313" i="143"/>
  <c r="T313" i="143" s="1"/>
  <c r="R120" i="143"/>
  <c r="S172" i="143"/>
  <c r="T172" i="143" s="1"/>
  <c r="R172" i="143"/>
  <c r="S267" i="143"/>
  <c r="T267" i="143" s="1"/>
  <c r="R267" i="143"/>
  <c r="R201" i="143"/>
  <c r="S201" i="143"/>
  <c r="T201" i="143" s="1"/>
  <c r="S207" i="143"/>
  <c r="T207" i="143" s="1"/>
  <c r="R207" i="143"/>
  <c r="S183" i="143"/>
  <c r="T183" i="143" s="1"/>
  <c r="R183" i="143"/>
  <c r="R234" i="143"/>
  <c r="S234" i="143"/>
  <c r="T234" i="143" s="1"/>
  <c r="R86" i="143"/>
  <c r="S86" i="143"/>
  <c r="T86" i="143" s="1"/>
  <c r="S338" i="143"/>
  <c r="T338" i="143" s="1"/>
  <c r="R338" i="143"/>
  <c r="R211" i="143"/>
  <c r="S211" i="143"/>
  <c r="T211" i="143" s="1"/>
  <c r="S322" i="143"/>
  <c r="T322" i="143" s="1"/>
  <c r="R322" i="143"/>
  <c r="S23" i="143"/>
  <c r="T23" i="143" s="1"/>
  <c r="S115" i="143"/>
  <c r="T115" i="143" s="1"/>
  <c r="R115" i="143"/>
  <c r="S27" i="143"/>
  <c r="T27" i="143" s="1"/>
  <c r="R27" i="143"/>
  <c r="S287" i="143"/>
  <c r="T287" i="143" s="1"/>
  <c r="R287" i="143"/>
  <c r="R321" i="143"/>
  <c r="S321" i="143"/>
  <c r="T321" i="143" s="1"/>
  <c r="R69" i="143"/>
  <c r="S69" i="143"/>
  <c r="T69" i="143" s="1"/>
  <c r="O356" i="143"/>
  <c r="R356" i="143" s="1"/>
  <c r="R131" i="143"/>
  <c r="S131" i="143"/>
  <c r="T131" i="143" s="1"/>
  <c r="R260" i="143"/>
  <c r="S260" i="143"/>
  <c r="T260" i="143" s="1"/>
  <c r="R259" i="143"/>
  <c r="S259" i="143"/>
  <c r="T259" i="143" s="1"/>
  <c r="R164" i="143"/>
  <c r="S164" i="143"/>
  <c r="T164" i="143" s="1"/>
  <c r="R148" i="143"/>
  <c r="S148" i="143"/>
  <c r="T148" i="143" s="1"/>
  <c r="R286" i="143"/>
  <c r="S286" i="143"/>
  <c r="T286" i="143" s="1"/>
  <c r="S193" i="143"/>
  <c r="T193" i="143" s="1"/>
  <c r="R193" i="143"/>
  <c r="R15" i="143"/>
  <c r="S15" i="143"/>
  <c r="T15" i="143" s="1"/>
  <c r="S337" i="143"/>
  <c r="T337" i="143" s="1"/>
  <c r="R337" i="143"/>
  <c r="S156" i="143"/>
  <c r="T156" i="143" s="1"/>
  <c r="R156" i="143"/>
  <c r="S289" i="143"/>
  <c r="T289" i="143" s="1"/>
  <c r="R289" i="143"/>
  <c r="S137" i="143"/>
  <c r="T137" i="143" s="1"/>
  <c r="R137" i="143"/>
  <c r="S127" i="143"/>
  <c r="T127" i="143" s="1"/>
  <c r="R127" i="143"/>
  <c r="R249" i="143"/>
  <c r="S249" i="143"/>
  <c r="T249" i="143" s="1"/>
  <c r="S284" i="143"/>
  <c r="T284" i="143" s="1"/>
  <c r="R284" i="143"/>
  <c r="R5" i="143"/>
  <c r="S5" i="143"/>
  <c r="T5" i="143" s="1"/>
  <c r="R130" i="143"/>
  <c r="S130" i="143"/>
  <c r="T130" i="143" s="1"/>
  <c r="R333" i="143"/>
  <c r="S333" i="143"/>
  <c r="T333" i="143" s="1"/>
  <c r="R76" i="143"/>
  <c r="S76" i="143"/>
  <c r="T76" i="143" s="1"/>
  <c r="R110" i="143"/>
  <c r="S110" i="143"/>
  <c r="T110" i="143" s="1"/>
  <c r="R144" i="143"/>
  <c r="S144" i="143"/>
  <c r="T144" i="143" s="1"/>
  <c r="S50" i="143"/>
  <c r="T50" i="143" s="1"/>
  <c r="R50" i="143"/>
  <c r="R94" i="143"/>
  <c r="S94" i="143"/>
  <c r="T94" i="143" s="1"/>
  <c r="R246" i="143"/>
  <c r="S246" i="143"/>
  <c r="T246" i="143" s="1"/>
  <c r="S282" i="143"/>
  <c r="T282" i="143" s="1"/>
  <c r="R282" i="143"/>
  <c r="R43" i="143"/>
  <c r="S43" i="143"/>
  <c r="T43" i="143" s="1"/>
  <c r="R2" i="143"/>
  <c r="S2" i="143"/>
  <c r="T2" i="143" s="1"/>
  <c r="R121" i="143"/>
  <c r="S121" i="143"/>
  <c r="T121" i="143" s="1"/>
  <c r="R40" i="143"/>
  <c r="S40" i="143"/>
  <c r="T40" i="143" s="1"/>
  <c r="R89" i="143"/>
  <c r="S89" i="143"/>
  <c r="T89" i="143" s="1"/>
  <c r="S109" i="143"/>
  <c r="T109" i="143" s="1"/>
  <c r="R109" i="143"/>
  <c r="R254" i="143"/>
  <c r="S254" i="143"/>
  <c r="T254" i="143" s="1"/>
  <c r="S48" i="143"/>
  <c r="T48" i="143" s="1"/>
  <c r="R48" i="143"/>
  <c r="S25" i="143"/>
  <c r="T25" i="143" s="1"/>
  <c r="R25" i="143"/>
  <c r="R244" i="143"/>
  <c r="S244" i="143"/>
  <c r="T244" i="143" s="1"/>
  <c r="R278" i="143"/>
  <c r="S278" i="143"/>
  <c r="T278" i="143" s="1"/>
  <c r="S308" i="143"/>
  <c r="T308" i="143" s="1"/>
  <c r="R308" i="143"/>
  <c r="R141" i="143"/>
  <c r="S141" i="143"/>
  <c r="T141" i="143" s="1"/>
  <c r="R241" i="143"/>
  <c r="S241" i="143"/>
  <c r="T241" i="143" s="1"/>
  <c r="S32" i="143"/>
  <c r="T32" i="143" s="1"/>
  <c r="R32" i="143"/>
  <c r="R88" i="143"/>
  <c r="S88" i="143"/>
  <c r="T88" i="143" s="1"/>
  <c r="R96" i="143"/>
  <c r="S96" i="143"/>
  <c r="T96" i="143" s="1"/>
  <c r="R272" i="143"/>
  <c r="S272" i="143"/>
  <c r="T272" i="143" s="1"/>
  <c r="R266" i="143"/>
  <c r="S266" i="143"/>
  <c r="T266" i="143" s="1"/>
  <c r="R355" i="143"/>
  <c r="S355" i="143"/>
  <c r="T355" i="143" s="1"/>
  <c r="R304" i="143"/>
  <c r="S304" i="143"/>
  <c r="T304" i="143" s="1"/>
  <c r="R132" i="143"/>
  <c r="S132" i="143"/>
  <c r="T132" i="143" s="1"/>
  <c r="R349" i="143"/>
  <c r="S349" i="143"/>
  <c r="T349" i="143" s="1"/>
  <c r="S112" i="143"/>
  <c r="T112" i="143" s="1"/>
  <c r="R112" i="143"/>
  <c r="R125" i="143"/>
  <c r="S125" i="143"/>
  <c r="T125" i="143" s="1"/>
  <c r="R327" i="143"/>
  <c r="S327" i="143"/>
  <c r="T327" i="143" s="1"/>
  <c r="S114" i="143"/>
  <c r="T114" i="143" s="1"/>
  <c r="R114" i="143"/>
  <c r="R256" i="143"/>
  <c r="S256" i="143"/>
  <c r="T256" i="143" s="1"/>
  <c r="S264" i="143"/>
  <c r="T264" i="143" s="1"/>
  <c r="R264" i="143"/>
  <c r="S204" i="143"/>
  <c r="T204" i="143" s="1"/>
  <c r="R204" i="143"/>
  <c r="R12" i="143"/>
  <c r="S12" i="143"/>
  <c r="T12" i="143" s="1"/>
  <c r="R170" i="143"/>
  <c r="S170" i="143"/>
  <c r="T170" i="143" s="1"/>
  <c r="R290" i="143"/>
  <c r="S290" i="143"/>
  <c r="T290" i="143" s="1"/>
  <c r="R195" i="143"/>
  <c r="S195" i="143"/>
  <c r="T195" i="143" s="1"/>
  <c r="R60" i="143"/>
  <c r="S60" i="143"/>
  <c r="T60" i="143" s="1"/>
  <c r="S35" i="143"/>
  <c r="T35" i="143" s="1"/>
  <c r="R35" i="143"/>
  <c r="R299" i="143"/>
  <c r="S299" i="143"/>
  <c r="T299" i="143" s="1"/>
  <c r="R74" i="143"/>
  <c r="S74" i="143"/>
  <c r="T74" i="143" s="1"/>
  <c r="R171" i="143"/>
  <c r="S171" i="143"/>
  <c r="T171" i="143" s="1"/>
  <c r="R173" i="143"/>
  <c r="S173" i="143"/>
  <c r="T173" i="143" s="1"/>
  <c r="S316" i="143"/>
  <c r="T316" i="143" s="1"/>
  <c r="R316" i="143"/>
  <c r="R309" i="143"/>
  <c r="S309" i="143"/>
  <c r="T309" i="143" s="1"/>
  <c r="R22" i="143"/>
  <c r="S22" i="143"/>
  <c r="T22" i="143" s="1"/>
  <c r="R135" i="143"/>
  <c r="S135" i="143"/>
  <c r="T135" i="143" s="1"/>
  <c r="R147" i="143"/>
  <c r="S147" i="143"/>
  <c r="T147" i="143" s="1"/>
  <c r="R107" i="143"/>
  <c r="S107" i="143"/>
  <c r="T107" i="143" s="1"/>
  <c r="R102" i="143"/>
  <c r="S102" i="143"/>
  <c r="T102" i="143" s="1"/>
  <c r="R128" i="143"/>
  <c r="S128" i="143"/>
  <c r="T128" i="143" s="1"/>
  <c r="R167" i="143"/>
  <c r="S167" i="143"/>
  <c r="T167" i="143" s="1"/>
  <c r="S346" i="143"/>
  <c r="T346" i="143" s="1"/>
  <c r="R346" i="143"/>
  <c r="R335" i="143"/>
  <c r="S335" i="143"/>
  <c r="T335" i="143" s="1"/>
  <c r="R230" i="143"/>
  <c r="S230" i="143"/>
  <c r="T230" i="143" s="1"/>
  <c r="R225" i="143"/>
  <c r="S225" i="143"/>
  <c r="T225" i="143" s="1"/>
  <c r="R236" i="143"/>
  <c r="S236" i="143"/>
  <c r="T236" i="143" s="1"/>
  <c r="R46" i="143"/>
  <c r="S46" i="143"/>
  <c r="T46" i="143" s="1"/>
  <c r="S324" i="143"/>
  <c r="T324" i="143" s="1"/>
  <c r="R324" i="143"/>
  <c r="R64" i="143"/>
  <c r="S64" i="143"/>
  <c r="T64" i="143" s="1"/>
  <c r="R11" i="143"/>
  <c r="S11" i="143"/>
  <c r="T11" i="143" s="1"/>
  <c r="R119" i="143"/>
  <c r="S119" i="143"/>
  <c r="T119" i="143" s="1"/>
  <c r="R160" i="143"/>
  <c r="S160" i="143"/>
  <c r="T160" i="143" s="1"/>
  <c r="R326" i="143"/>
  <c r="S326" i="143"/>
  <c r="T326" i="143" s="1"/>
  <c r="R192" i="143"/>
  <c r="S192" i="143"/>
  <c r="T192" i="143" s="1"/>
  <c r="R58" i="143"/>
  <c r="S58" i="143"/>
  <c r="T58" i="143" s="1"/>
  <c r="R34" i="143"/>
  <c r="S34" i="143"/>
  <c r="T34" i="143" s="1"/>
  <c r="R297" i="143"/>
  <c r="S297" i="143"/>
  <c r="T297" i="143" s="1"/>
  <c r="R271" i="143"/>
  <c r="S271" i="143"/>
  <c r="T271" i="143" s="1"/>
  <c r="R315" i="143"/>
  <c r="S315" i="143"/>
  <c r="T315" i="143" s="1"/>
  <c r="S73" i="143"/>
  <c r="T73" i="143" s="1"/>
  <c r="R73" i="143"/>
  <c r="R20" i="143"/>
  <c r="S20" i="143"/>
  <c r="T20" i="143" s="1"/>
  <c r="R134" i="143"/>
  <c r="S134" i="143"/>
  <c r="T134" i="143" s="1"/>
  <c r="R145" i="143"/>
  <c r="S145" i="143"/>
  <c r="T145" i="143" s="1"/>
  <c r="R105" i="143"/>
  <c r="S105" i="143"/>
  <c r="T105" i="143" s="1"/>
  <c r="R100" i="143"/>
  <c r="S100" i="143"/>
  <c r="T100" i="143" s="1"/>
  <c r="R143" i="143"/>
  <c r="S143" i="143"/>
  <c r="T143" i="143" s="1"/>
  <c r="R279" i="143"/>
  <c r="S279" i="143"/>
  <c r="T279" i="143" s="1"/>
  <c r="R344" i="143"/>
  <c r="S344" i="143"/>
  <c r="T344" i="143" s="1"/>
  <c r="S332" i="143"/>
  <c r="T332" i="143" s="1"/>
  <c r="R332" i="143"/>
  <c r="R229" i="143"/>
  <c r="S229" i="143"/>
  <c r="T229" i="143" s="1"/>
  <c r="R218" i="143"/>
  <c r="S218" i="143"/>
  <c r="T218" i="143" s="1"/>
  <c r="R212" i="143"/>
  <c r="S212" i="143"/>
  <c r="T212" i="143" s="1"/>
  <c r="R59" i="143"/>
  <c r="S59" i="143"/>
  <c r="T59" i="143" s="1"/>
  <c r="R300" i="143"/>
  <c r="S300" i="143"/>
  <c r="T300" i="143" s="1"/>
  <c r="R111" i="143"/>
  <c r="S111" i="143"/>
  <c r="T111" i="143" s="1"/>
  <c r="R30" i="143"/>
  <c r="S30" i="143"/>
  <c r="T30" i="143" s="1"/>
  <c r="R258" i="143"/>
  <c r="S258" i="143"/>
  <c r="T258" i="143" s="1"/>
  <c r="R176" i="143"/>
  <c r="S176" i="143"/>
  <c r="T176" i="143" s="1"/>
  <c r="R199" i="143"/>
  <c r="S199" i="143"/>
  <c r="T199" i="143" s="1"/>
  <c r="R39" i="143"/>
  <c r="S39" i="143"/>
  <c r="T39" i="143" s="1"/>
  <c r="R57" i="143"/>
  <c r="S57" i="143"/>
  <c r="T57" i="143" s="1"/>
  <c r="R317" i="143"/>
  <c r="S317" i="143"/>
  <c r="T317" i="143" s="1"/>
  <c r="R296" i="143"/>
  <c r="S296" i="143"/>
  <c r="T296" i="143" s="1"/>
  <c r="S240" i="143"/>
  <c r="T240" i="143" s="1"/>
  <c r="R240" i="143"/>
  <c r="R163" i="143"/>
  <c r="S163" i="143"/>
  <c r="T163" i="143" s="1"/>
  <c r="R189" i="143"/>
  <c r="S189" i="143"/>
  <c r="T189" i="143" s="1"/>
  <c r="R314" i="143"/>
  <c r="S314" i="143"/>
  <c r="T314" i="143" s="1"/>
  <c r="S72" i="143"/>
  <c r="T72" i="143" s="1"/>
  <c r="R72" i="143"/>
  <c r="R18" i="143"/>
  <c r="S18" i="143"/>
  <c r="T18" i="143" s="1"/>
  <c r="R133" i="143"/>
  <c r="S133" i="143"/>
  <c r="T133" i="143" s="1"/>
  <c r="R252" i="143"/>
  <c r="S252" i="143"/>
  <c r="T252" i="143" s="1"/>
  <c r="R104" i="143"/>
  <c r="S104" i="143"/>
  <c r="T104" i="143" s="1"/>
  <c r="R98" i="143"/>
  <c r="S98" i="143"/>
  <c r="T98" i="143" s="1"/>
  <c r="R142" i="143"/>
  <c r="S142" i="143"/>
  <c r="T142" i="143" s="1"/>
  <c r="S348" i="143"/>
  <c r="T348" i="143" s="1"/>
  <c r="R348" i="143"/>
  <c r="R339" i="143"/>
  <c r="S339" i="143"/>
  <c r="T339" i="143" s="1"/>
  <c r="R328" i="143"/>
  <c r="S328" i="143"/>
  <c r="T328" i="143" s="1"/>
  <c r="R227" i="143"/>
  <c r="S227" i="143"/>
  <c r="T227" i="143" s="1"/>
  <c r="R216" i="143"/>
  <c r="S216" i="143"/>
  <c r="T216" i="143" s="1"/>
  <c r="R209" i="143"/>
  <c r="S209" i="143"/>
  <c r="T209" i="143" s="1"/>
  <c r="R310" i="143"/>
  <c r="S310" i="143"/>
  <c r="T310" i="143" s="1"/>
  <c r="R87" i="143"/>
  <c r="S87" i="143"/>
  <c r="T87" i="143" s="1"/>
  <c r="R117" i="143"/>
  <c r="S117" i="143"/>
  <c r="T117" i="143" s="1"/>
  <c r="R263" i="143"/>
  <c r="S263" i="143"/>
  <c r="T263" i="143" s="1"/>
  <c r="R292" i="143"/>
  <c r="S292" i="143"/>
  <c r="T292" i="143" s="1"/>
  <c r="R196" i="143"/>
  <c r="S196" i="143"/>
  <c r="T196" i="143" s="1"/>
  <c r="R61" i="143"/>
  <c r="S61" i="143"/>
  <c r="T61" i="143" s="1"/>
  <c r="R37" i="143"/>
  <c r="S37" i="143"/>
  <c r="T37" i="143" s="1"/>
  <c r="R305" i="143"/>
  <c r="S305" i="143"/>
  <c r="T305" i="143" s="1"/>
  <c r="S75" i="143"/>
  <c r="T75" i="143" s="1"/>
  <c r="R75" i="143"/>
  <c r="R237" i="143"/>
  <c r="S237" i="143"/>
  <c r="T237" i="143" s="1"/>
  <c r="R162" i="143"/>
  <c r="S162" i="143"/>
  <c r="T162" i="143" s="1"/>
  <c r="R318" i="143"/>
  <c r="S318" i="143"/>
  <c r="T318" i="143" s="1"/>
  <c r="S311" i="143"/>
  <c r="T311" i="143" s="1"/>
  <c r="R311" i="143"/>
  <c r="S139" i="143"/>
  <c r="T139" i="143" s="1"/>
  <c r="R139" i="143"/>
  <c r="R124" i="143"/>
  <c r="S124" i="143"/>
  <c r="T124" i="143" s="1"/>
  <c r="R108" i="143"/>
  <c r="S108" i="143"/>
  <c r="T108" i="143" s="1"/>
  <c r="R103" i="143"/>
  <c r="S103" i="143"/>
  <c r="T103" i="143" s="1"/>
  <c r="R97" i="143"/>
  <c r="S97" i="143"/>
  <c r="T97" i="143" s="1"/>
  <c r="R265" i="143"/>
  <c r="S265" i="143"/>
  <c r="T265" i="143" s="1"/>
  <c r="R347" i="143"/>
  <c r="S347" i="143"/>
  <c r="T347" i="143" s="1"/>
  <c r="R336" i="143"/>
  <c r="S336" i="143"/>
  <c r="T336" i="143" s="1"/>
  <c r="R182" i="143"/>
  <c r="S182" i="143"/>
  <c r="T182" i="143" s="1"/>
  <c r="R226" i="143"/>
  <c r="S226" i="143"/>
  <c r="T226" i="143" s="1"/>
  <c r="R215" i="143"/>
  <c r="S215" i="143"/>
  <c r="T215" i="143" s="1"/>
  <c r="R47" i="143"/>
  <c r="S47" i="143"/>
  <c r="T47" i="143" s="1"/>
  <c r="R325" i="143"/>
  <c r="S325" i="143"/>
  <c r="T325" i="143" s="1"/>
  <c r="R65" i="143"/>
  <c r="S65" i="143"/>
  <c r="T65" i="143" s="1"/>
  <c r="S356" i="143" l="1"/>
  <c r="T356" i="143"/>
</calcChain>
</file>

<file path=xl/sharedStrings.xml><?xml version="1.0" encoding="utf-8"?>
<sst xmlns="http://schemas.openxmlformats.org/spreadsheetml/2006/main" count="23358" uniqueCount="119">
  <si>
    <t>REGIAO</t>
  </si>
  <si>
    <t>SETOR</t>
  </si>
  <si>
    <t>VARIEDADE</t>
  </si>
  <si>
    <t>GRUPO_IDADE</t>
  </si>
  <si>
    <t>PLANTIO</t>
  </si>
  <si>
    <t>OUTRAS LARANJAS</t>
  </si>
  <si>
    <t>TOTAL</t>
  </si>
  <si>
    <t>GPO_IDADE</t>
  </si>
  <si>
    <t>T2_1</t>
  </si>
  <si>
    <t>T3_2</t>
  </si>
  <si>
    <t>T3_1</t>
  </si>
  <si>
    <t>1) NORTE</t>
  </si>
  <si>
    <t>2) NOROESTE</t>
  </si>
  <si>
    <t>3) CENTRO</t>
  </si>
  <si>
    <t>4) SUL</t>
  </si>
  <si>
    <t>5) SUDOESTE</t>
  </si>
  <si>
    <t>01) TMG</t>
  </si>
  <si>
    <t>02) BEB</t>
  </si>
  <si>
    <t>03) ALT</t>
  </si>
  <si>
    <t>04) VOT</t>
  </si>
  <si>
    <t>05) SJO</t>
  </si>
  <si>
    <t>06) MAT</t>
  </si>
  <si>
    <t>07) DUA</t>
  </si>
  <si>
    <t>08) BRO</t>
  </si>
  <si>
    <t>09) PFE</t>
  </si>
  <si>
    <t>10) LIM</t>
  </si>
  <si>
    <t>11) AVA</t>
  </si>
  <si>
    <t>12) ITG</t>
  </si>
  <si>
    <t>1) HAMLIN, WESTIN e RUBI</t>
  </si>
  <si>
    <t>2) OUTRAS PRECOCES</t>
  </si>
  <si>
    <t>3) PERA RIO</t>
  </si>
  <si>
    <t>5) NATAL</t>
  </si>
  <si>
    <t>REGIÃO</t>
  </si>
  <si>
    <t>GPO_VARIEDADE</t>
  </si>
  <si>
    <t>HECTARE</t>
  </si>
  <si>
    <t>NÃO PRODUTIVA (1.000 árvores)</t>
  </si>
  <si>
    <t>ARV_0 (1.000 árvores)</t>
  </si>
  <si>
    <t>ARV_1 (1.000 árvores)</t>
  </si>
  <si>
    <t>ARV_2 (1.000 árvores)</t>
  </si>
  <si>
    <t>ARV_3 (1.000 árvores)</t>
  </si>
  <si>
    <t>PRODUTIVA (1.000 árvores)</t>
  </si>
  <si>
    <t>FALHA (1.000 covas)</t>
  </si>
  <si>
    <t>MORTA (1.000 árvores)</t>
  </si>
  <si>
    <t>DENSIDADE (árvores/hectare)</t>
  </si>
  <si>
    <t>DENSIDADE</t>
  </si>
  <si>
    <t>TOT_FRUTOS</t>
  </si>
  <si>
    <t>FRUTOS_F1</t>
  </si>
  <si>
    <t>FRUTOS_F2</t>
  </si>
  <si>
    <t>FRUTOS_F3</t>
  </si>
  <si>
    <t>FRUTOS_F4_100%</t>
  </si>
  <si>
    <t>FRUTOS_TOT</t>
  </si>
  <si>
    <t>TOT_FRUTOS_F1</t>
  </si>
  <si>
    <t>TOT_FRUTOS_F2</t>
  </si>
  <si>
    <t>TOT_FRUTOS_F3</t>
  </si>
  <si>
    <t>TOT_FRUTOS_F4</t>
  </si>
  <si>
    <t>FR_CX_FINAL</t>
  </si>
  <si>
    <t>QUEDA (%)</t>
  </si>
  <si>
    <t>FRUTOS_ARV</t>
  </si>
  <si>
    <t>CAIXAS_FINAL</t>
  </si>
  <si>
    <t>T1_1</t>
  </si>
  <si>
    <t>T2_2</t>
  </si>
  <si>
    <t>T3_3</t>
  </si>
  <si>
    <t>GRUPO VARIEDADE</t>
  </si>
  <si>
    <t xml:space="preserve">VARIEDADE </t>
  </si>
  <si>
    <t xml:space="preserve">CAIXAS </t>
  </si>
  <si>
    <t>ARREDONDAMENTO NOS ESTRATOS:</t>
  </si>
  <si>
    <t>LEGENDA</t>
  </si>
  <si>
    <t>ÁRVORE DERRIÇADA DE IDADE UM EM UM TALHÃO DE MESMA IDADE</t>
  </si>
  <si>
    <t>ÁRVORE DERRIÇADA DE IDADE DOIS  EM UM TALHÃO DE MESMA IDADE</t>
  </si>
  <si>
    <t>ÁRVORE DERRIÇADA DE IDADE TRÊS  EM UM TALHÃO DE MESMA IDADE</t>
  </si>
  <si>
    <t>ÁRVORE DERRIÇADA DE IDADE UM EM UM TALHÃO DE IDADE DOIS (REPLANTA)</t>
  </si>
  <si>
    <t>ÁRVORE DERRIÇADA DE IDADE UM EM UM TALHÃO DE IDADE TRÊS (REPLANTA)</t>
  </si>
  <si>
    <t>ÁRVORE DERRIÇADA DE IDADE DOIS EM UM TALHÃO DE IDADE TRÊS (REPLANTA)</t>
  </si>
  <si>
    <t>GPO_IDADE (VEJA LEGENDA)</t>
  </si>
  <si>
    <t>ÁRVORES</t>
  </si>
  <si>
    <t>HECTARES TOTAIS</t>
  </si>
  <si>
    <t>VALÊNCIA AMERICANA, SELETA, PINEAPPLE E BRS ALVORADA</t>
  </si>
  <si>
    <t>ÁRVORES EM POMARES DE SEQUEIRO (1.000)</t>
  </si>
  <si>
    <t>ÁRVORES EM POMARES IRRIGADOS  (1.000)</t>
  </si>
  <si>
    <t>TOTAL  (1.000)</t>
  </si>
  <si>
    <t>4) VALÊNCIA e V. FOLHA MURCHA</t>
  </si>
  <si>
    <t>Hamlin</t>
  </si>
  <si>
    <t>Rubi</t>
  </si>
  <si>
    <t>Westin</t>
  </si>
  <si>
    <t>Pineapple</t>
  </si>
  <si>
    <t>ValenciaAmericana</t>
  </si>
  <si>
    <t>Pera</t>
  </si>
  <si>
    <t>FolhaMurcha</t>
  </si>
  <si>
    <t>Natal</t>
  </si>
  <si>
    <t>Seleta</t>
  </si>
  <si>
    <t>BRSAlvorada</t>
  </si>
  <si>
    <t>Total Geral</t>
  </si>
  <si>
    <t>LimaSorocaba</t>
  </si>
  <si>
    <t>LimaVerde_LimaTardia</t>
  </si>
  <si>
    <t>Bahia_Baianinha</t>
  </si>
  <si>
    <t>OutrasLaranjas</t>
  </si>
  <si>
    <t>JoaoNunes</t>
  </si>
  <si>
    <t>CharmuteBrotas</t>
  </si>
  <si>
    <t>LimaRoque</t>
  </si>
  <si>
    <t>Total</t>
  </si>
  <si>
    <t xml:space="preserve">HECTARES EM POMARES IRRIGADOS </t>
  </si>
  <si>
    <t>HECTARES EM POMARES DE SEQUEIRO</t>
  </si>
  <si>
    <t xml:space="preserve">TOTAL  </t>
  </si>
  <si>
    <t>1</t>
  </si>
  <si>
    <t>2</t>
  </si>
  <si>
    <t>3</t>
  </si>
  <si>
    <t xml:space="preserve">Soma de CAIXAS </t>
  </si>
  <si>
    <t>REPLANTAS EM POMARES DE SEQUEIRO (1.000)</t>
  </si>
  <si>
    <t>REPLANTAS EM POMARES IRRIGADOS  (1.000)</t>
  </si>
  <si>
    <t>ÁRVORES ORIGINAIS EM POMARES DE SEQUEIRO (1.000)</t>
  </si>
  <si>
    <t>ÁRVORES ORIGINAIS EM POMARES IRRIGADOS  (1.000)</t>
  </si>
  <si>
    <t>Valência</t>
  </si>
  <si>
    <t>Champanha</t>
  </si>
  <si>
    <t>Sanguinea</t>
  </si>
  <si>
    <t>Cara Cara</t>
  </si>
  <si>
    <t>LaranjaAzeda</t>
  </si>
  <si>
    <t>Colecao</t>
  </si>
  <si>
    <t>CXS  VAR</t>
  </si>
  <si>
    <t>FRUTOS_F4_50%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</si>
</sst>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-* #,##0_-;\-* #,##0_-;_-* &quot;-&quot;??_-;_-@_-"/>
    <numFmt numFmtId="168" formatCode="_-* #,##0.0_-;\-* #,##0.0_-;_-* &quot;-&quot;??_-;_-@_-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/>
      <bottom style="medium">
        <color indexed="64"/>
      </bottom>
      <diagonal/>
    </border>
    <border>
      <left/>
      <right style="thin">
        <color rgb="FFABABAB"/>
      </right>
      <top/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5" applyNumberFormat="0" applyAlignment="0" applyProtection="0"/>
    <xf numFmtId="0" fontId="8" fillId="22" borderId="16" applyNumberFormat="0" applyAlignment="0" applyProtection="0"/>
    <xf numFmtId="0" fontId="9" fillId="0" borderId="17" applyNumberFormat="0" applyFill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15" applyNumberFormat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4" fillId="30" borderId="18" applyNumberFormat="0" applyFont="0" applyAlignment="0" applyProtection="0"/>
    <xf numFmtId="0" fontId="11" fillId="21" borderId="19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0" applyNumberFormat="0" applyFill="0" applyAlignment="0" applyProtection="0"/>
    <xf numFmtId="0" fontId="16" fillId="0" borderId="21" applyNumberFormat="0" applyFill="0" applyAlignment="0" applyProtection="0"/>
    <xf numFmtId="0" fontId="17" fillId="0" borderId="22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23" applyNumberFormat="0" applyFill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</cellStyleXfs>
  <cellXfs count="99">
    <xf numFmtId="0" fontId="0" fillId="0" borderId="0" xfId="0"/>
    <xf numFmtId="0" fontId="3" fillId="0" borderId="1" xfId="30" applyFont="1" applyBorder="1" applyAlignment="1">
      <alignment horizontal="center" vertical="center"/>
    </xf>
    <xf numFmtId="167" fontId="3" fillId="0" borderId="1" xfId="42" applyNumberFormat="1" applyFont="1" applyBorder="1" applyAlignment="1">
      <alignment horizontal="center" vertical="center"/>
    </xf>
    <xf numFmtId="165" fontId="3" fillId="0" borderId="1" xfId="42" applyNumberFormat="1" applyFont="1" applyBorder="1" applyAlignment="1">
      <alignment horizontal="center" vertical="center"/>
    </xf>
    <xf numFmtId="164" fontId="3" fillId="0" borderId="1" xfId="42" applyFont="1" applyBorder="1" applyAlignment="1">
      <alignment horizontal="center" vertical="center"/>
    </xf>
    <xf numFmtId="0" fontId="1" fillId="0" borderId="2" xfId="0" applyFont="1" applyBorder="1"/>
    <xf numFmtId="167" fontId="3" fillId="0" borderId="0" xfId="42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/>
    </xf>
    <xf numFmtId="165" fontId="3" fillId="0" borderId="1" xfId="42" applyNumberFormat="1" applyFont="1" applyBorder="1" applyAlignment="1">
      <alignment horizontal="right"/>
    </xf>
    <xf numFmtId="167" fontId="3" fillId="0" borderId="1" xfId="42" applyNumberFormat="1" applyFont="1" applyBorder="1" applyAlignment="1">
      <alignment horizontal="right"/>
    </xf>
    <xf numFmtId="165" fontId="19" fillId="0" borderId="0" xfId="42" applyNumberFormat="1" applyFont="1" applyBorder="1"/>
    <xf numFmtId="0" fontId="19" fillId="0" borderId="0" xfId="0" applyFont="1"/>
    <xf numFmtId="0" fontId="19" fillId="0" borderId="2" xfId="0" applyFont="1" applyBorder="1"/>
    <xf numFmtId="165" fontId="19" fillId="0" borderId="2" xfId="42" applyNumberFormat="1" applyFont="1" applyBorder="1"/>
    <xf numFmtId="0" fontId="19" fillId="0" borderId="3" xfId="0" applyFont="1" applyBorder="1"/>
    <xf numFmtId="165" fontId="19" fillId="0" borderId="3" xfId="42" applyNumberFormat="1" applyFont="1" applyBorder="1"/>
    <xf numFmtId="0" fontId="19" fillId="0" borderId="4" xfId="0" applyFont="1" applyBorder="1"/>
    <xf numFmtId="165" fontId="20" fillId="0" borderId="1" xfId="42" applyNumberFormat="1" applyFont="1" applyBorder="1"/>
    <xf numFmtId="164" fontId="20" fillId="0" borderId="1" xfId="42" applyFont="1" applyBorder="1"/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67" fontId="3" fillId="31" borderId="1" xfId="42" applyNumberFormat="1" applyFont="1" applyFill="1" applyBorder="1" applyAlignment="1">
      <alignment horizontal="center"/>
    </xf>
    <xf numFmtId="166" fontId="3" fillId="0" borderId="1" xfId="42" applyNumberFormat="1" applyFont="1" applyBorder="1" applyAlignment="1">
      <alignment horizontal="center" vertical="center"/>
    </xf>
    <xf numFmtId="1" fontId="19" fillId="0" borderId="0" xfId="42" applyNumberFormat="1" applyFont="1"/>
    <xf numFmtId="165" fontId="19" fillId="0" borderId="0" xfId="42" applyNumberFormat="1" applyFont="1"/>
    <xf numFmtId="164" fontId="19" fillId="0" borderId="2" xfId="42" applyFont="1" applyBorder="1"/>
    <xf numFmtId="164" fontId="19" fillId="0" borderId="0" xfId="42" applyFont="1" applyBorder="1"/>
    <xf numFmtId="0" fontId="20" fillId="0" borderId="5" xfId="0" applyFont="1" applyBorder="1"/>
    <xf numFmtId="166" fontId="19" fillId="0" borderId="2" xfId="42" applyNumberFormat="1" applyFont="1" applyBorder="1"/>
    <xf numFmtId="164" fontId="19" fillId="0" borderId="2" xfId="0" applyNumberFormat="1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/>
    <xf numFmtId="0" fontId="19" fillId="0" borderId="9" xfId="0" applyFont="1" applyBorder="1"/>
    <xf numFmtId="0" fontId="19" fillId="0" borderId="2" xfId="0" applyFont="1" applyBorder="1" applyAlignment="1">
      <alignment horizontal="left"/>
    </xf>
    <xf numFmtId="0" fontId="20" fillId="0" borderId="1" xfId="0" applyFont="1" applyBorder="1"/>
    <xf numFmtId="166" fontId="20" fillId="0" borderId="1" xfId="42" applyNumberFormat="1" applyFont="1" applyBorder="1"/>
    <xf numFmtId="164" fontId="20" fillId="0" borderId="1" xfId="0" applyNumberFormat="1" applyFont="1" applyBorder="1"/>
    <xf numFmtId="166" fontId="19" fillId="0" borderId="0" xfId="42" applyNumberFormat="1" applyFont="1" applyBorder="1"/>
    <xf numFmtId="0" fontId="20" fillId="0" borderId="10" xfId="0" applyFont="1" applyBorder="1"/>
    <xf numFmtId="0" fontId="19" fillId="0" borderId="11" xfId="0" applyFont="1" applyBorder="1"/>
    <xf numFmtId="0" fontId="19" fillId="0" borderId="10" xfId="0" applyFont="1" applyBorder="1"/>
    <xf numFmtId="165" fontId="1" fillId="0" borderId="2" xfId="42" applyNumberFormat="1" applyFont="1" applyBorder="1"/>
    <xf numFmtId="167" fontId="1" fillId="0" borderId="2" xfId="42" applyNumberFormat="1" applyFont="1" applyBorder="1"/>
    <xf numFmtId="43" fontId="20" fillId="0" borderId="1" xfId="43" applyFont="1" applyFill="1" applyBorder="1"/>
    <xf numFmtId="0" fontId="20" fillId="0" borderId="1" xfId="0" applyFont="1" applyBorder="1" applyAlignment="1">
      <alignment horizontal="center"/>
    </xf>
    <xf numFmtId="0" fontId="19" fillId="0" borderId="12" xfId="0" applyFont="1" applyBorder="1"/>
    <xf numFmtId="0" fontId="20" fillId="0" borderId="4" xfId="0" applyFont="1" applyBorder="1"/>
    <xf numFmtId="167" fontId="3" fillId="31" borderId="1" xfId="42" applyNumberFormat="1" applyFont="1" applyFill="1" applyBorder="1" applyAlignment="1">
      <alignment horizontal="center" vertical="center"/>
    </xf>
    <xf numFmtId="164" fontId="1" fillId="0" borderId="2" xfId="42" applyFont="1" applyBorder="1"/>
    <xf numFmtId="0" fontId="20" fillId="0" borderId="6" xfId="0" applyFont="1" applyBorder="1"/>
    <xf numFmtId="0" fontId="20" fillId="0" borderId="0" xfId="0" applyFont="1"/>
    <xf numFmtId="0" fontId="3" fillId="0" borderId="0" xfId="0" applyFont="1"/>
    <xf numFmtId="43" fontId="3" fillId="0" borderId="0" xfId="43" applyFont="1" applyBorder="1"/>
    <xf numFmtId="0" fontId="1" fillId="0" borderId="12" xfId="0" applyFont="1" applyBorder="1"/>
    <xf numFmtId="0" fontId="3" fillId="0" borderId="4" xfId="0" applyFont="1" applyBorder="1"/>
    <xf numFmtId="164" fontId="20" fillId="0" borderId="1" xfId="42" applyFont="1" applyFill="1" applyBorder="1"/>
    <xf numFmtId="164" fontId="1" fillId="0" borderId="12" xfId="42" applyFont="1" applyBorder="1"/>
    <xf numFmtId="165" fontId="1" fillId="0" borderId="12" xfId="42" applyNumberFormat="1" applyFont="1" applyBorder="1"/>
    <xf numFmtId="164" fontId="3" fillId="0" borderId="1" xfId="42" applyFont="1" applyBorder="1"/>
    <xf numFmtId="165" fontId="20" fillId="0" borderId="1" xfId="42" applyNumberFormat="1" applyFont="1" applyBorder="1" applyAlignment="1">
      <alignment horizontal="center"/>
    </xf>
    <xf numFmtId="165" fontId="20" fillId="0" borderId="1" xfId="42" applyNumberFormat="1" applyFont="1" applyFill="1" applyBorder="1" applyAlignment="1">
      <alignment horizontal="center"/>
    </xf>
    <xf numFmtId="165" fontId="19" fillId="0" borderId="12" xfId="42" applyNumberFormat="1" applyFont="1" applyBorder="1"/>
    <xf numFmtId="164" fontId="19" fillId="0" borderId="14" xfId="0" applyNumberFormat="1" applyFont="1" applyBorder="1"/>
    <xf numFmtId="164" fontId="3" fillId="0" borderId="14" xfId="0" applyNumberFormat="1" applyFont="1" applyBorder="1"/>
    <xf numFmtId="164" fontId="19" fillId="0" borderId="12" xfId="42" applyFont="1" applyBorder="1"/>
    <xf numFmtId="164" fontId="20" fillId="0" borderId="5" xfId="42" applyFont="1" applyBorder="1"/>
    <xf numFmtId="164" fontId="20" fillId="0" borderId="4" xfId="42" applyFont="1" applyBorder="1"/>
    <xf numFmtId="164" fontId="20" fillId="0" borderId="13" xfId="42" applyFont="1" applyBorder="1"/>
    <xf numFmtId="0" fontId="1" fillId="0" borderId="6" xfId="0" applyFont="1" applyBorder="1"/>
    <xf numFmtId="167" fontId="1" fillId="0" borderId="12" xfId="42" applyNumberFormat="1" applyFont="1" applyBorder="1"/>
    <xf numFmtId="0" fontId="19" fillId="0" borderId="1" xfId="0" applyFont="1" applyBorder="1"/>
    <xf numFmtId="0" fontId="19" fillId="0" borderId="13" xfId="0" applyFont="1" applyBorder="1"/>
    <xf numFmtId="0" fontId="1" fillId="0" borderId="0" xfId="0" applyFont="1"/>
    <xf numFmtId="0" fontId="1" fillId="0" borderId="0" xfId="45" applyFont="1"/>
    <xf numFmtId="168" fontId="19" fillId="0" borderId="0" xfId="0" applyNumberFormat="1" applyFont="1"/>
    <xf numFmtId="167" fontId="19" fillId="0" borderId="0" xfId="0" applyNumberFormat="1" applyFont="1"/>
    <xf numFmtId="0" fontId="19" fillId="0" borderId="24" xfId="0" pivotButton="1" applyFont="1" applyBorder="1"/>
    <xf numFmtId="0" fontId="19" fillId="0" borderId="27" xfId="0" applyFont="1" applyBorder="1"/>
    <xf numFmtId="0" fontId="19" fillId="0" borderId="24" xfId="0" applyFont="1" applyBorder="1"/>
    <xf numFmtId="3" fontId="19" fillId="0" borderId="27" xfId="0" applyNumberFormat="1" applyFont="1" applyBorder="1"/>
    <xf numFmtId="0" fontId="19" fillId="0" borderId="25" xfId="0" applyFont="1" applyBorder="1"/>
    <xf numFmtId="3" fontId="19" fillId="0" borderId="28" xfId="0" applyNumberFormat="1" applyFont="1" applyBorder="1"/>
    <xf numFmtId="0" fontId="19" fillId="0" borderId="26" xfId="0" applyFont="1" applyBorder="1"/>
    <xf numFmtId="3" fontId="19" fillId="0" borderId="29" xfId="0" applyNumberFormat="1" applyFont="1" applyBorder="1"/>
    <xf numFmtId="0" fontId="20" fillId="0" borderId="13" xfId="0" applyFont="1" applyBorder="1"/>
    <xf numFmtId="43" fontId="19" fillId="0" borderId="0" xfId="43" applyFont="1" applyBorder="1" applyAlignment="1">
      <alignment horizontal="center" vertical="center"/>
    </xf>
    <xf numFmtId="164" fontId="19" fillId="0" borderId="0" xfId="42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164" fontId="19" fillId="0" borderId="0" xfId="42" applyFont="1"/>
    <xf numFmtId="43" fontId="19" fillId="0" borderId="0" xfId="43" applyFont="1" applyAlignment="1">
      <alignment horizontal="center" vertical="center"/>
    </xf>
    <xf numFmtId="164" fontId="19" fillId="0" borderId="0" xfId="42" applyFont="1" applyAlignment="1">
      <alignment horizontal="center" vertical="center"/>
    </xf>
    <xf numFmtId="0" fontId="20" fillId="0" borderId="5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rmal 2" xfId="30" xr:uid="{00000000-0005-0000-0000-00001E000000}"/>
    <cellStyle name="Normal 2 2" xfId="31" xr:uid="{00000000-0005-0000-0000-00001F000000}"/>
    <cellStyle name="Normal 4" xfId="45" xr:uid="{00000000-0005-0000-0000-000020000000}"/>
    <cellStyle name="Nota" xfId="32" builtinId="10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  <cellStyle name="Vírgula" xfId="42" builtinId="3"/>
    <cellStyle name="Vírgula 2" xfId="43" xr:uid="{00000000-0005-0000-0000-00002C000000}"/>
    <cellStyle name="Vírgula 2 3" xfId="44" xr:uid="{00000000-0005-0000-0000-00002D000000}"/>
  </cellStyles>
  <dxfs count="14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oseli Reina" refreshedDate="45055.336255671296" createdVersion="5" refreshedVersion="5" recordCount="354" xr:uid="{00000000-000A-0000-FFFF-FFFF08000000}">
  <cacheSource type="worksheet">
    <worksheetSource ref="A1:S355" sheet="DADOS BASE- ESTIMATIVA LARANJAS"/>
  </cacheSource>
  <cacheFields count="19">
    <cacheField name="SETOR" numFmtId="0">
      <sharedItems/>
    </cacheField>
    <cacheField name="REGIAO" numFmtId="0">
      <sharedItems/>
    </cacheField>
    <cacheField name="GPO_VARIEDADE" numFmtId="0">
      <sharedItems count="5">
        <s v="1) HAMLIN, WESTIN e RUBI"/>
        <s v="5) NATAL"/>
        <s v="2) OUTRAS PRECOCES"/>
        <s v="3) PERA RIO"/>
        <s v="4) VALÊNCIA e V. FOLHA MURCHA"/>
      </sharedItems>
    </cacheField>
    <cacheField name="GPO_IDADE (VEJA LEGENDA)" numFmtId="0">
      <sharedItems/>
    </cacheField>
    <cacheField name="ÁRVORES" numFmtId="165">
      <sharedItems containsSemiMixedTypes="0" containsString="0" containsNumber="1" minValue="11.615281300364964" maxValue="7092530.9084704854"/>
    </cacheField>
    <cacheField name="FRUTOS_F1" numFmtId="165">
      <sharedItems containsSemiMixedTypes="0" containsString="0" containsNumber="1" minValue="0" maxValue="1132"/>
    </cacheField>
    <cacheField name="FRUTOS_F2" numFmtId="165">
      <sharedItems containsSemiMixedTypes="0" containsString="0" containsNumber="1" minValue="0" maxValue="1246"/>
    </cacheField>
    <cacheField name="FRUTOS_F3" numFmtId="165">
      <sharedItems containsSemiMixedTypes="0" containsString="0" containsNumber="1" minValue="0" maxValue="489.33333333333331"/>
    </cacheField>
    <cacheField name="FRUTOS_F4_65%" numFmtId="165">
      <sharedItems containsSemiMixedTypes="0" containsString="0" containsNumber="1" minValue="0" maxValue="192.75"/>
    </cacheField>
    <cacheField name="FRUTOS_TOT" numFmtId="165">
      <sharedItems containsSemiMixedTypes="0" containsString="0" containsNumber="1" minValue="28.5" maxValue="1420"/>
    </cacheField>
    <cacheField name="TOT_FRUTOS_F1" numFmtId="165">
      <sharedItems containsSemiMixedTypes="0" containsString="0" containsNumber="1" minValue="0" maxValue="1842292158.7587292"/>
    </cacheField>
    <cacheField name="TOT_FRUTOS_F2" numFmtId="165">
      <sharedItems containsSemiMixedTypes="0" containsString="0" containsNumber="1" minValue="0" maxValue="2613751825.2259059"/>
    </cacheField>
    <cacheField name="TOT_FRUTOS_F3" numFmtId="165">
      <sharedItems containsSemiMixedTypes="0" containsString="0" containsNumber="1" minValue="0" maxValue="1276594677.8995719"/>
    </cacheField>
    <cacheField name="TOT_FRUTOS_F4" numFmtId="165">
      <sharedItems containsSemiMixedTypes="0" containsString="0" containsNumber="1" minValue="0" maxValue="118374661.90635276"/>
    </cacheField>
    <cacheField name="TOT_FRUTOS" numFmtId="165">
      <sharedItems containsSemiMixedTypes="0" containsString="0" containsNumber="1" minValue="1259.5351897557575" maxValue="4429054274.158021"/>
    </cacheField>
    <cacheField name="FR_CX_FINAL" numFmtId="0">
      <sharedItems containsSemiMixedTypes="0" containsString="0" containsNumber="1" containsInteger="1" minValue="214" maxValue="309"/>
    </cacheField>
    <cacheField name="QUEDA (%)" numFmtId="0">
      <sharedItems containsSemiMixedTypes="0" containsString="0" containsNumber="1" minValue="8.5" maxValue="29.6"/>
    </cacheField>
    <cacheField name="FRUTOS_ARV" numFmtId="165">
      <sharedItems containsSemiMixedTypes="0" containsString="0" containsNumber="1" minValue="28.500000000000004" maxValue="1420"/>
    </cacheField>
    <cacheField name="CAIXAS " numFmtId="164">
      <sharedItems containsSemiMixedTypes="0" containsString="0" containsNumber="1" minValue="4.1428085157026722" maxValue="13347285.731173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4">
  <r>
    <s v="1) NORTE"/>
    <s v="03) ALT"/>
    <x v="0"/>
    <s v="1"/>
    <n v="35989.348046644947"/>
    <n v="25.666666666666668"/>
    <n v="11.333333333333334"/>
    <n v="55"/>
    <n v="25.833333333333332"/>
    <n v="117.83333333333333"/>
    <n v="923726.59986388707"/>
    <n v="407879.27786197606"/>
    <n v="1979414.1425654721"/>
    <n v="929724.82453832775"/>
    <n v="4240744.8448296627"/>
    <n v="306"/>
    <n v="9.5"/>
    <n v="117.83333333333333"/>
    <n v="11287.864954620132"/>
  </r>
  <r>
    <s v="1) NORTE"/>
    <s v="03) ALT"/>
    <x v="0"/>
    <s v="2"/>
    <n v="47270.837287733557"/>
    <n v="265.33333333333331"/>
    <n v="251.66666666666666"/>
    <n v="16.666666666666668"/>
    <n v="1"/>
    <n v="534.66666666666663"/>
    <n v="12542528.827011969"/>
    <n v="11896494.050746279"/>
    <n v="787847.28812889266"/>
    <n v="47270.837287733557"/>
    <n v="25274141.003174879"/>
    <n v="306"/>
    <n v="9.5"/>
    <n v="534.66666666666674"/>
    <n v="67273.816493744904"/>
  </r>
  <r>
    <s v="1) NORTE"/>
    <s v="03) ALT"/>
    <x v="0"/>
    <s v="3"/>
    <n v="627579.82765334728"/>
    <n v="20"/>
    <n v="1246"/>
    <n v="40.200000000000003"/>
    <n v="0.8"/>
    <n v="1307"/>
    <n v="12551596.553066947"/>
    <n v="781964465.25607073"/>
    <n v="25228709.071664564"/>
    <n v="502063.86212267785"/>
    <n v="820246834.74292493"/>
    <n v="306"/>
    <n v="9.5"/>
    <n v="1307"/>
    <n v="2183304.0748304329"/>
  </r>
  <r>
    <s v="1) NORTE"/>
    <s v="03) ALT"/>
    <x v="0"/>
    <s v="T2_1"/>
    <n v="286.86313384813479"/>
    <n v="61.5"/>
    <n v="137"/>
    <n v="25.5"/>
    <n v="37"/>
    <n v="261"/>
    <n v="17642.082731660288"/>
    <n v="39300.249337194466"/>
    <n v="7315.0099131274374"/>
    <n v="10613.935952380987"/>
    <n v="74871.277934363185"/>
    <n v="306"/>
    <n v="9.5"/>
    <n v="261"/>
    <n v="199.28972508999613"/>
  </r>
  <r>
    <s v="1) NORTE"/>
    <s v="03) ALT"/>
    <x v="0"/>
    <s v="T3_1"/>
    <n v="4251.6495751707216"/>
    <n v="0"/>
    <n v="127"/>
    <n v="0"/>
    <n v="0"/>
    <n v="127"/>
    <n v="0"/>
    <n v="539959.49604668166"/>
    <n v="0"/>
    <n v="0"/>
    <n v="539959.49604668166"/>
    <n v="306"/>
    <n v="9.5"/>
    <n v="127"/>
    <n v="1437.2451291830791"/>
  </r>
  <r>
    <s v="1) NORTE"/>
    <s v="03) ALT"/>
    <x v="0"/>
    <s v="T3_2"/>
    <n v="12890.185168487626"/>
    <n v="0"/>
    <n v="171.5"/>
    <n v="0"/>
    <n v="12.5"/>
    <n v="184"/>
    <n v="0"/>
    <n v="2210666.7563956277"/>
    <n v="0"/>
    <n v="161127.31460609531"/>
    <n v="2371794.0710017229"/>
    <n v="306"/>
    <n v="9.5"/>
    <n v="184"/>
    <n v="6313.1577478134104"/>
  </r>
  <r>
    <s v="1) NORTE"/>
    <s v="03) ALT"/>
    <x v="1"/>
    <s v="1"/>
    <n v="29023.970635973463"/>
    <n v="0"/>
    <n v="194.33333333333334"/>
    <n v="6.666666666666667"/>
    <n v="4.666666666666667"/>
    <n v="205.66666666666666"/>
    <n v="0"/>
    <n v="5640324.9602575097"/>
    <n v="193493.13757315642"/>
    <n v="135445.19630120951"/>
    <n v="5969263.294131876"/>
    <n v="219"/>
    <n v="23.9"/>
    <n v="205.66666666666669"/>
    <n v="18668.257671922016"/>
  </r>
  <r>
    <s v="1) NORTE"/>
    <s v="03) ALT"/>
    <x v="1"/>
    <s v="2"/>
    <n v="127175.57241901674"/>
    <n v="198.66666666666666"/>
    <n v="442"/>
    <n v="43.333333333333336"/>
    <n v="9.8333333333333339"/>
    <n v="693.83333333333337"/>
    <n v="25265547.053911325"/>
    <n v="56211603.009205401"/>
    <n v="5510941.4714907259"/>
    <n v="1250559.7954536646"/>
    <n v="88238651.330061123"/>
    <n v="219"/>
    <n v="23.9"/>
    <n v="693.83333333333337"/>
    <n v="275957.31641990348"/>
  </r>
  <r>
    <s v="1) NORTE"/>
    <s v="03) ALT"/>
    <x v="1"/>
    <s v="3"/>
    <n v="237976.25097700232"/>
    <n v="272"/>
    <n v="570.66666666666663"/>
    <n v="167.66666666666666"/>
    <n v="15.5"/>
    <n v="1025.8333333333333"/>
    <n v="64729540.265744627"/>
    <n v="135805113.89087597"/>
    <n v="39900684.747144051"/>
    <n v="3688631.890143536"/>
    <n v="244123970.79390818"/>
    <n v="219"/>
    <n v="23.9"/>
    <n v="1025.8333333333333"/>
    <n v="763472.63742807182"/>
  </r>
  <r>
    <s v="1) NORTE"/>
    <s v="03) ALT"/>
    <x v="1"/>
    <s v="T2_1"/>
    <n v="5081.0382328307533"/>
    <n v="42.5"/>
    <n v="141.5"/>
    <n v="0"/>
    <n v="0"/>
    <n v="184"/>
    <n v="215944.124895307"/>
    <n v="718966.90994555154"/>
    <n v="0"/>
    <n v="0"/>
    <n v="934911.03484085854"/>
    <n v="219"/>
    <n v="23.9"/>
    <n v="184"/>
    <n v="2923.8382089612055"/>
  </r>
  <r>
    <s v="1) NORTE"/>
    <s v="03) ALT"/>
    <x v="1"/>
    <s v="T3_1"/>
    <n v="1859.4624670846558"/>
    <n v="0"/>
    <n v="129.5"/>
    <n v="0"/>
    <n v="2.25"/>
    <n v="131.75"/>
    <n v="0"/>
    <n v="240800.38948746293"/>
    <n v="0"/>
    <n v="4183.7905509404754"/>
    <n v="244984.1800384034"/>
    <n v="219"/>
    <n v="23.9"/>
    <n v="131.75"/>
    <n v="766.16285346256848"/>
  </r>
  <r>
    <s v="1) NORTE"/>
    <s v="03) ALT"/>
    <x v="1"/>
    <s v="T3_2"/>
    <n v="9363.4821707733245"/>
    <n v="0"/>
    <n v="208.5"/>
    <n v="116"/>
    <n v="18"/>
    <n v="342.5"/>
    <n v="0"/>
    <n v="1952286.0326062383"/>
    <n v="1086163.9318097057"/>
    <n v="168542.67907391983"/>
    <n v="3206992.6434898642"/>
    <n v="219"/>
    <n v="23.9"/>
    <n v="342.50000000000006"/>
    <n v="10029.540006968986"/>
  </r>
  <r>
    <s v="1) NORTE"/>
    <s v="03) ALT"/>
    <x v="2"/>
    <s v="2"/>
    <n v="2827.8877897284874"/>
    <n v="547.84201303235727"/>
    <n v="72.10359689936314"/>
    <n v="17.21533801805101"/>
    <n v="0"/>
    <n v="637.16094794977141"/>
    <n v="1549235.739354478"/>
    <n v="203900.88126721384"/>
    <n v="48683.044177295073"/>
    <n v="0"/>
    <n v="1801819.6647989871"/>
    <n v="249"/>
    <n v="9"/>
    <n v="637.16094794977153"/>
    <n v="5926.4670902424514"/>
  </r>
  <r>
    <s v="1) NORTE"/>
    <s v="03) ALT"/>
    <x v="2"/>
    <s v="3"/>
    <n v="98302.813417015597"/>
    <n v="0"/>
    <n v="950.33333333333337"/>
    <n v="2.3333333333333335"/>
    <n v="0"/>
    <n v="952.66666666666674"/>
    <n v="0"/>
    <n v="93420440.350637153"/>
    <n v="229373.23130636974"/>
    <n v="0"/>
    <n v="93649813.581943527"/>
    <n v="249"/>
    <n v="9"/>
    <n v="952.66666666666663"/>
    <n v="308028.90491410339"/>
  </r>
  <r>
    <s v="1) NORTE"/>
    <s v="03) ALT"/>
    <x v="2"/>
    <s v="T2_1"/>
    <n v="29.855460936778258"/>
    <n v="37.728758318201415"/>
    <n v="0"/>
    <n v="4.4590073446011704"/>
    <n v="0"/>
    <n v="42.187765662802583"/>
    <n v="1126.40947016221"/>
    <n v="0"/>
    <n v="133.12571959354759"/>
    <n v="0"/>
    <n v="1259.5351897557575"/>
    <n v="249"/>
    <n v="9"/>
    <n v="42.187765662802583"/>
    <n v="4.1428085157026722"/>
  </r>
  <r>
    <s v="1) NORTE"/>
    <s v="03) ALT"/>
    <x v="2"/>
    <s v="T3_1"/>
    <n v="1086.9434585349941"/>
    <n v="0"/>
    <n v="107.5"/>
    <n v="64"/>
    <n v="0"/>
    <n v="171.5"/>
    <n v="0"/>
    <n v="116846.42179251186"/>
    <n v="69564.381346239621"/>
    <n v="0"/>
    <n v="186410.80313875148"/>
    <n v="249"/>
    <n v="9"/>
    <n v="171.5"/>
    <n v="613.13432839613438"/>
  </r>
  <r>
    <s v="1) NORTE"/>
    <s v="03) ALT"/>
    <x v="2"/>
    <s v="T3_2"/>
    <n v="12357.059183486144"/>
    <n v="0"/>
    <n v="211"/>
    <n v="0"/>
    <n v="0"/>
    <n v="211"/>
    <n v="0"/>
    <n v="2607339.4877155763"/>
    <n v="0"/>
    <n v="0"/>
    <n v="2607339.4877155763"/>
    <n v="249"/>
    <n v="9"/>
    <n v="211"/>
    <n v="8575.9479535705104"/>
  </r>
  <r>
    <s v="1) NORTE"/>
    <s v="03) ALT"/>
    <x v="3"/>
    <s v="1"/>
    <n v="182263.21495236093"/>
    <n v="99.666666666666671"/>
    <n v="124.66666666666667"/>
    <n v="17.666666666666668"/>
    <n v="21.833333333333332"/>
    <n v="263.83333333333331"/>
    <n v="18165567.090251975"/>
    <n v="22722147.464060996"/>
    <n v="3219983.4641583767"/>
    <n v="3979413.5264598802"/>
    <n v="48087111.544931233"/>
    <n v="240"/>
    <n v="19.5"/>
    <n v="263.83333333333337"/>
    <n v="145162.96797626116"/>
  </r>
  <r>
    <s v="1) NORTE"/>
    <s v="03) ALT"/>
    <x v="3"/>
    <s v="2"/>
    <n v="272843.56104812765"/>
    <n v="0"/>
    <n v="414.33333333333331"/>
    <n v="69.666666666666671"/>
    <n v="55.166666666666664"/>
    <n v="539.16666666666663"/>
    <n v="0"/>
    <n v="113048182.12760755"/>
    <n v="19008101.419686228"/>
    <n v="15051869.784488374"/>
    <n v="147108153.33178216"/>
    <n v="240"/>
    <n v="19.5"/>
    <n v="539.16666666666663"/>
    <n v="444082.73787031742"/>
  </r>
  <r>
    <s v="1) NORTE"/>
    <s v="03) ALT"/>
    <x v="3"/>
    <s v="3"/>
    <n v="1293590.7327432244"/>
    <n v="0"/>
    <n v="253.55555555555554"/>
    <n v="416.44444444444446"/>
    <n v="35.888888888888886"/>
    <n v="705.88888888888891"/>
    <n v="0"/>
    <n v="327997116.90222645"/>
    <n v="538708674.03573394"/>
    <n v="46425534.075117938"/>
    <n v="913131325.01307833"/>
    <n v="240"/>
    <n v="19.5"/>
    <n v="705.88888888888891"/>
    <n v="2756515.1873832298"/>
  </r>
  <r>
    <s v="1) NORTE"/>
    <s v="03) ALT"/>
    <x v="3"/>
    <s v="T2_1"/>
    <n v="1131.1857979887172"/>
    <n v="51.5"/>
    <n v="27"/>
    <n v="9.5"/>
    <n v="4.5"/>
    <n v="92.5"/>
    <n v="58256.06859641894"/>
    <n v="30542.016545695365"/>
    <n v="10746.265080892814"/>
    <n v="5090.3360909492276"/>
    <n v="104634.68631395635"/>
    <n v="240"/>
    <n v="19.5"/>
    <n v="92.5"/>
    <n v="315.86595931025573"/>
  </r>
  <r>
    <s v="1) NORTE"/>
    <s v="03) ALT"/>
    <x v="3"/>
    <s v="T3_1"/>
    <n v="8135.0393719975473"/>
    <n v="0"/>
    <n v="40"/>
    <n v="23.5"/>
    <n v="20.75"/>
    <n v="84.25"/>
    <n v="0"/>
    <n v="325401.57487990189"/>
    <n v="191173.42524194237"/>
    <n v="168802.0669689491"/>
    <n v="685377.06709079328"/>
    <n v="240"/>
    <n v="19.5"/>
    <n v="84.249999999999986"/>
    <n v="2068.982021280332"/>
  </r>
  <r>
    <s v="1) NORTE"/>
    <s v="03) ALT"/>
    <x v="3"/>
    <s v="T3_2"/>
    <n v="9707.1958176772441"/>
    <n v="84.5"/>
    <n v="41.5"/>
    <n v="49.5"/>
    <n v="4.25"/>
    <n v="179.75"/>
    <n v="820258.04659372708"/>
    <n v="402848.62643360562"/>
    <n v="480506.19297502359"/>
    <n v="41255.582225128288"/>
    <n v="1744868.4482274845"/>
    <n v="240"/>
    <n v="19.5"/>
    <n v="179.74999999999997"/>
    <n v="5267.3216280867182"/>
  </r>
  <r>
    <s v="1) NORTE"/>
    <s v="03) ALT"/>
    <x v="4"/>
    <s v="1"/>
    <n v="107660.69017674112"/>
    <n v="0"/>
    <n v="202.33333333333334"/>
    <n v="0"/>
    <n v="0"/>
    <n v="202.33333333333334"/>
    <n v="0"/>
    <n v="21783346.312427286"/>
    <n v="0"/>
    <n v="0"/>
    <n v="21783346.312427286"/>
    <n v="214"/>
    <n v="22.9"/>
    <n v="202.33333333333334"/>
    <n v="70633.009374735018"/>
  </r>
  <r>
    <s v="1) NORTE"/>
    <s v="03) ALT"/>
    <x v="4"/>
    <s v="2"/>
    <n v="112067.2104151261"/>
    <n v="266"/>
    <n v="538"/>
    <n v="8"/>
    <n v="0.66666666666666663"/>
    <n v="812.66666666666663"/>
    <n v="29809877.970423542"/>
    <n v="60292159.203337841"/>
    <n v="896537.68332100881"/>
    <n v="74711.473610084067"/>
    <n v="91073286.330692485"/>
    <n v="214"/>
    <n v="22.9"/>
    <n v="812.66666666666674"/>
    <n v="295307.2588077921"/>
  </r>
  <r>
    <s v="1) NORTE"/>
    <s v="03) ALT"/>
    <x v="4"/>
    <s v="3"/>
    <n v="1715924.0317466056"/>
    <n v="199"/>
    <n v="942.36363636363637"/>
    <n v="160.90909090909091"/>
    <n v="13.045454545454545"/>
    <n v="1315.318181818182"/>
    <n v="341468882.3175745"/>
    <n v="1617024410.280483"/>
    <n v="276107776.01740837"/>
    <n v="22385008.959603444"/>
    <n v="2256986077.5750694"/>
    <n v="214"/>
    <n v="22.9"/>
    <n v="1315.3181818181818"/>
    <n v="7318330.0898567326"/>
  </r>
  <r>
    <s v="1) NORTE"/>
    <s v="03) ALT"/>
    <x v="4"/>
    <s v="T3_1"/>
    <n v="3710.9192353355479"/>
    <n v="0"/>
    <n v="201"/>
    <n v="9.5"/>
    <n v="0"/>
    <n v="210.5"/>
    <n v="0"/>
    <n v="745894.76630244509"/>
    <n v="35253.732735687707"/>
    <n v="0"/>
    <n v="781148.49903813284"/>
    <n v="214"/>
    <n v="22.9"/>
    <n v="210.5"/>
    <n v="2532.8922592643007"/>
  </r>
  <r>
    <s v="1) NORTE"/>
    <s v="03) ALT"/>
    <x v="4"/>
    <s v="T3_2"/>
    <n v="25543.391708309504"/>
    <n v="42"/>
    <n v="154"/>
    <n v="0"/>
    <n v="0"/>
    <n v="196"/>
    <n v="1072822.4517489991"/>
    <n v="3933682.3230796638"/>
    <n v="0"/>
    <n v="0"/>
    <n v="5006504.7748286631"/>
    <n v="214"/>
    <n v="22.9"/>
    <n v="196"/>
    <n v="16233.708706792566"/>
  </r>
  <r>
    <s v="5) SUDOESTE"/>
    <s v="11) AVA"/>
    <x v="0"/>
    <s v="1"/>
    <n v="630210.20047756867"/>
    <n v="208.25"/>
    <n v="72"/>
    <n v="2"/>
    <n v="0"/>
    <n v="282.25"/>
    <n v="131241274.24945368"/>
    <n v="45375134.434384942"/>
    <n v="1260420.4009551373"/>
    <n v="0"/>
    <n v="177876829.08479375"/>
    <n v="302"/>
    <n v="8.5"/>
    <n v="282.25"/>
    <n v="485038.30712360155"/>
  </r>
  <r>
    <s v="5) SUDOESTE"/>
    <s v="11) AVA"/>
    <x v="0"/>
    <s v="2"/>
    <n v="181488.49775376145"/>
    <n v="551.33333333333337"/>
    <n v="357.66666666666669"/>
    <n v="124.33333333333333"/>
    <n v="0"/>
    <n v="1033.3333333333333"/>
    <n v="100060658.42824048"/>
    <n v="64912386.029928684"/>
    <n v="22565069.88738434"/>
    <n v="0"/>
    <n v="187538114.34555352"/>
    <n v="302"/>
    <n v="8.5"/>
    <n v="1033.3333333333335"/>
    <n v="511382.90451511042"/>
  </r>
  <r>
    <s v="5) SUDOESTE"/>
    <s v="11) AVA"/>
    <x v="0"/>
    <s v="3"/>
    <n v="3098481.9878211785"/>
    <n v="594.57894736842104"/>
    <n v="185.57894736842104"/>
    <n v="96.473684210526315"/>
    <n v="0.97368421052631582"/>
    <n v="877.6052631578948"/>
    <n v="1842292158.7587292"/>
    <n v="575013025.73986709"/>
    <n v="298921972.82506424"/>
    <n v="3016942.9881416741"/>
    <n v="2719244100.3118019"/>
    <n v="302"/>
    <n v="8.5"/>
    <n v="877.60526315789468"/>
    <n v="7414892.4390952615"/>
  </r>
  <r>
    <s v="5) SUDOESTE"/>
    <s v="11) AVA"/>
    <x v="0"/>
    <s v="T2_1"/>
    <n v="5674.4925519387343"/>
    <n v="0"/>
    <n v="50"/>
    <n v="35"/>
    <n v="49.5"/>
    <n v="134.5"/>
    <n v="0"/>
    <n v="283724.62759693671"/>
    <n v="198607.23931785571"/>
    <n v="280887.38132096734"/>
    <n v="763219.24823575979"/>
    <n v="302"/>
    <n v="8.5"/>
    <n v="134.5"/>
    <n v="2081.1624202720141"/>
  </r>
  <r>
    <s v="5) SUDOESTE"/>
    <s v="11) AVA"/>
    <x v="0"/>
    <s v="T3_1"/>
    <n v="107963.00573047067"/>
    <n v="0"/>
    <n v="135"/>
    <n v="8"/>
    <n v="0"/>
    <n v="143"/>
    <n v="0"/>
    <n v="14575005.77361354"/>
    <n v="863704.04584376537"/>
    <n v="0"/>
    <n v="15438709.819457306"/>
    <n v="302"/>
    <n v="8.5"/>
    <n v="143"/>
    <n v="42098.601113652621"/>
  </r>
  <r>
    <s v="5) SUDOESTE"/>
    <s v="11) AVA"/>
    <x v="0"/>
    <s v="T3_2"/>
    <n v="149086.88692930408"/>
    <n v="306"/>
    <n v="27"/>
    <n v="0"/>
    <n v="0"/>
    <n v="333"/>
    <n v="45620587.400367044"/>
    <n v="4025345.9470912102"/>
    <n v="0"/>
    <n v="0"/>
    <n v="49645933.347458251"/>
    <n v="302"/>
    <n v="8.5"/>
    <n v="332.99999999999994"/>
    <n v="135375.58315109892"/>
  </r>
  <r>
    <s v="5) SUDOESTE"/>
    <s v="11) AVA"/>
    <x v="1"/>
    <s v="1"/>
    <n v="479315.21226801851"/>
    <n v="228.33333333333334"/>
    <n v="89"/>
    <n v="49.333333333333336"/>
    <n v="8.3333333333333339"/>
    <n v="375"/>
    <n v="109443640.1345309"/>
    <n v="42659053.891853645"/>
    <n v="23646217.138555583"/>
    <n v="3994293.4355668211"/>
    <n v="179743204.60050693"/>
    <n v="219"/>
    <n v="29.6"/>
    <n v="375"/>
    <n v="520024.1755017406"/>
  </r>
  <r>
    <s v="5) SUDOESTE"/>
    <s v="11) AVA"/>
    <x v="1"/>
    <s v="2"/>
    <n v="399855.4271243792"/>
    <n v="334"/>
    <n v="213.33333333333334"/>
    <n v="5.333333333333333"/>
    <n v="7.5"/>
    <n v="560.16666666666674"/>
    <n v="133551712.65954265"/>
    <n v="85302491.119867563"/>
    <n v="2132562.2779966891"/>
    <n v="2998915.703432844"/>
    <n v="223985681.76083976"/>
    <n v="219"/>
    <n v="29.6"/>
    <n v="560.16666666666674"/>
    <n v="648024.328601224"/>
  </r>
  <r>
    <s v="5) SUDOESTE"/>
    <s v="11) AVA"/>
    <x v="1"/>
    <s v="3"/>
    <n v="2713491.1612376142"/>
    <n v="215.1764705882353"/>
    <n v="244.29411764705881"/>
    <n v="145.8235294117647"/>
    <n v="12.117647058823529"/>
    <n v="617.41176470588232"/>
    <n v="583879451.04748201"/>
    <n v="662889928.97763598"/>
    <n v="395690858.15929675"/>
    <n v="32881128.189114619"/>
    <n v="1675341366.3735292"/>
    <n v="219"/>
    <n v="29.6"/>
    <n v="617.41176470588232"/>
    <n v="4847015.0216176622"/>
  </r>
  <r>
    <s v="5) SUDOESTE"/>
    <s v="11) AVA"/>
    <x v="1"/>
    <s v="T2_1"/>
    <n v="7922.2635437364925"/>
    <n v="12.5"/>
    <n v="79"/>
    <n v="5"/>
    <n v="0"/>
    <n v="96.5"/>
    <n v="99028.294296706154"/>
    <n v="625858.81995518296"/>
    <n v="39611.317718682461"/>
    <n v="0"/>
    <n v="764498.43197057152"/>
    <n v="219"/>
    <n v="29.6"/>
    <n v="96.5"/>
    <n v="2211.8091620847222"/>
  </r>
  <r>
    <s v="5) SUDOESTE"/>
    <s v="11) AVA"/>
    <x v="1"/>
    <s v="T3_1"/>
    <n v="57316.286358380872"/>
    <n v="82.5"/>
    <n v="0"/>
    <n v="24"/>
    <n v="0"/>
    <n v="106.5"/>
    <n v="4728593.6245664218"/>
    <n v="0"/>
    <n v="1375590.872601141"/>
    <n v="0"/>
    <n v="6104184.4971675631"/>
    <n v="219"/>
    <n v="29.6"/>
    <n v="106.5"/>
    <n v="17660.32555892862"/>
  </r>
  <r>
    <s v="5) SUDOESTE"/>
    <s v="11) AVA"/>
    <x v="1"/>
    <s v="T3_2"/>
    <n v="69768.522618090545"/>
    <n v="163.5"/>
    <n v="20.5"/>
    <n v="27"/>
    <n v="0.25"/>
    <n v="211.25"/>
    <n v="11407153.448057804"/>
    <n v="1430254.7136708561"/>
    <n v="1883750.1106884447"/>
    <n v="17442.130654522636"/>
    <n v="14738600.403071627"/>
    <n v="219"/>
    <n v="29.6"/>
    <n v="211.25"/>
    <n v="42640.991851078463"/>
  </r>
  <r>
    <s v="5) SUDOESTE"/>
    <s v="11) AVA"/>
    <x v="2"/>
    <s v="1"/>
    <n v="135795.19361786518"/>
    <n v="96"/>
    <n v="39.666666666666664"/>
    <n v="4.333333333333333"/>
    <n v="0"/>
    <n v="140"/>
    <n v="13036338.587315056"/>
    <n v="5386542.6801753184"/>
    <n v="588445.83901074913"/>
    <n v="0"/>
    <n v="19011327.106501125"/>
    <n v="269"/>
    <n v="9.8000000000000007"/>
    <n v="140"/>
    <n v="57373.216896124963"/>
  </r>
  <r>
    <s v="5) SUDOESTE"/>
    <s v="11) AVA"/>
    <x v="2"/>
    <s v="2"/>
    <n v="80351.67321235461"/>
    <n v="476.66666666666669"/>
    <n v="0"/>
    <n v="20.666666666666668"/>
    <n v="2"/>
    <n v="499.33333333333337"/>
    <n v="38300964.231222369"/>
    <n v="0"/>
    <n v="1660601.2463886621"/>
    <n v="160703.34642470922"/>
    <n v="40122268.824035734"/>
    <n v="269"/>
    <n v="9.8000000000000007"/>
    <n v="499.33333333333331"/>
    <n v="121082.74286748034"/>
  </r>
  <r>
    <s v="5) SUDOESTE"/>
    <s v="11) AVA"/>
    <x v="2"/>
    <s v="3"/>
    <n v="537985.2944913914"/>
    <n v="632"/>
    <n v="111.66666666666667"/>
    <n v="98.666666666666671"/>
    <n v="0"/>
    <n v="842.33333333333326"/>
    <n v="340006706.11855936"/>
    <n v="60075024.551538706"/>
    <n v="53081215.723150618"/>
    <n v="0"/>
    <n v="453162946.39324868"/>
    <n v="269"/>
    <n v="9.8000000000000007"/>
    <n v="842.33333333333337"/>
    <n v="1367575.0181488451"/>
  </r>
  <r>
    <s v="5) SUDOESTE"/>
    <s v="11) AVA"/>
    <x v="2"/>
    <s v="T2_1"/>
    <n v="3683.9727658516986"/>
    <n v="273"/>
    <n v="0"/>
    <n v="11"/>
    <n v="0"/>
    <n v="284"/>
    <n v="1005724.5650775137"/>
    <n v="0"/>
    <n v="40523.700424368682"/>
    <n v="0"/>
    <n v="1046248.2655018824"/>
    <n v="269"/>
    <n v="9.8000000000000007"/>
    <n v="284"/>
    <n v="3157.4139105369077"/>
  </r>
  <r>
    <s v="5) SUDOESTE"/>
    <s v="11) AVA"/>
    <x v="2"/>
    <s v="T3_1"/>
    <n v="837.33748625892599"/>
    <n v="50"/>
    <n v="0"/>
    <n v="44.5"/>
    <n v="0"/>
    <n v="94.5"/>
    <n v="41866.874312946296"/>
    <n v="0"/>
    <n v="37261.518138522209"/>
    <n v="0"/>
    <n v="79128.392451468506"/>
    <n v="269"/>
    <n v="9.8000000000000007"/>
    <n v="94.5"/>
    <n v="238.79713379963621"/>
  </r>
  <r>
    <s v="5) SUDOESTE"/>
    <s v="11) AVA"/>
    <x v="2"/>
    <s v="T3_2"/>
    <n v="16662.472188911364"/>
    <n v="110"/>
    <n v="130"/>
    <n v="63.5"/>
    <n v="0"/>
    <n v="303.5"/>
    <n v="1832871.9407802501"/>
    <n v="2166121.3845584774"/>
    <n v="1058066.9839958716"/>
    <n v="0"/>
    <n v="5057060.3093345994"/>
    <n v="269"/>
    <n v="9.8000000000000007"/>
    <n v="303.5"/>
    <n v="15261.41843538226"/>
  </r>
  <r>
    <s v="5) SUDOESTE"/>
    <s v="11) AVA"/>
    <x v="3"/>
    <s v="1"/>
    <n v="1561748.3826560006"/>
    <n v="180.44444444444446"/>
    <n v="43"/>
    <n v="48.333333333333336"/>
    <n v="1.3333333333333333"/>
    <n v="273.11111111111109"/>
    <n v="281808819.27037168"/>
    <n v="67155180.454208016"/>
    <n v="75484505.161706701"/>
    <n v="2082331.1768746674"/>
    <n v="426530836.06316102"/>
    <n v="232"/>
    <n v="23.9"/>
    <n v="273.11111111111109"/>
    <n v="1259185.2138778404"/>
  </r>
  <r>
    <s v="5) SUDOESTE"/>
    <s v="11) AVA"/>
    <x v="3"/>
    <s v="2"/>
    <n v="863357.28017908346"/>
    <n v="273.66666666666669"/>
    <n v="211.83333333333334"/>
    <n v="71.5"/>
    <n v="13"/>
    <n v="570"/>
    <n v="236272109.00900918"/>
    <n v="182887850.51793584"/>
    <n v="61730045.532804467"/>
    <n v="11223644.642328085"/>
    <n v="492113649.70207757"/>
    <n v="232"/>
    <n v="23.9"/>
    <n v="570"/>
    <n v="1452795.8563834177"/>
  </r>
  <r>
    <s v="5) SUDOESTE"/>
    <s v="11) AVA"/>
    <x v="3"/>
    <s v="3"/>
    <n v="4726968.8045417164"/>
    <n v="140.90322580645162"/>
    <n v="299.54838709677421"/>
    <n v="244.70967741935485"/>
    <n v="3.693548387096774"/>
    <n v="688.85483870967755"/>
    <n v="666045152.84639406"/>
    <n v="1415955881.2572381"/>
    <n v="1156735011.3307569"/>
    <n v="17459288.003871821"/>
    <n v="3256195333.438261"/>
    <n v="232"/>
    <n v="23.9"/>
    <n v="688.85483870967744"/>
    <n v="9612793.8959994186"/>
  </r>
  <r>
    <s v="5) SUDOESTE"/>
    <s v="11) AVA"/>
    <x v="3"/>
    <s v="T2_1"/>
    <n v="40679.450110199716"/>
    <n v="39.5"/>
    <n v="43"/>
    <n v="21.5"/>
    <n v="0.75"/>
    <n v="104.75"/>
    <n v="1606838.2793528887"/>
    <n v="1749216.3547385877"/>
    <n v="874608.17736929387"/>
    <n v="30509.587582649787"/>
    <n v="4261172.3990434203"/>
    <n v="232"/>
    <n v="23.9"/>
    <n v="104.75"/>
    <n v="12579.642138382926"/>
  </r>
  <r>
    <s v="5) SUDOESTE"/>
    <s v="11) AVA"/>
    <x v="3"/>
    <s v="T3_1"/>
    <n v="122516.19395949748"/>
    <n v="0"/>
    <n v="100"/>
    <n v="39.5"/>
    <n v="5.75"/>
    <n v="145.25"/>
    <n v="0"/>
    <n v="12251619.395949747"/>
    <n v="4839389.6614001505"/>
    <n v="704468.11526711052"/>
    <n v="17795477.172617007"/>
    <n v="232"/>
    <n v="23.9"/>
    <n v="145.24999999999997"/>
    <n v="52535.009980712879"/>
  </r>
  <r>
    <s v="5) SUDOESTE"/>
    <s v="11) AVA"/>
    <x v="3"/>
    <s v="T3_2"/>
    <n v="188289.41232928223"/>
    <n v="0"/>
    <n v="359.5"/>
    <n v="184.5"/>
    <n v="3"/>
    <n v="547"/>
    <n v="0"/>
    <n v="67690043.732376963"/>
    <n v="34739396.574752569"/>
    <n v="564868.23698784667"/>
    <n v="102994308.54411738"/>
    <n v="232"/>
    <n v="23.9"/>
    <n v="547"/>
    <n v="304055.18069769826"/>
  </r>
  <r>
    <s v="5) SUDOESTE"/>
    <s v="11) AVA"/>
    <x v="4"/>
    <s v="1"/>
    <n v="926721.28545409057"/>
    <n v="116.66666666666667"/>
    <n v="0"/>
    <n v="8.8333333333333339"/>
    <n v="0"/>
    <n v="125.5"/>
    <n v="108117483.30297723"/>
    <n v="0"/>
    <n v="8186038.0215111338"/>
    <n v="0"/>
    <n v="116303521.32448837"/>
    <n v="221"/>
    <n v="26"/>
    <n v="125.5"/>
    <n v="350489.34480592428"/>
  </r>
  <r>
    <s v="5) SUDOESTE"/>
    <s v="11) AVA"/>
    <x v="4"/>
    <s v="2"/>
    <n v="619575.05326933716"/>
    <n v="474"/>
    <n v="66.25"/>
    <n v="53.5"/>
    <n v="3.625"/>
    <n v="597.375"/>
    <n v="293678575.2496658"/>
    <n v="41046847.279093586"/>
    <n v="33147265.349909537"/>
    <n v="2245959.5681013474"/>
    <n v="370118647.44677025"/>
    <n v="221"/>
    <n v="26"/>
    <n v="597.37499999999989"/>
    <n v="1115380.177373525"/>
  </r>
  <r>
    <s v="5) SUDOESTE"/>
    <s v="11) AVA"/>
    <x v="4"/>
    <s v="3"/>
    <n v="7092530.9084704854"/>
    <n v="168.47826086956522"/>
    <n v="368.52173913043481"/>
    <n v="85.282608695652172"/>
    <n v="2.1847826086956523"/>
    <n v="624.46739130434776"/>
    <n v="1194937272.6227448"/>
    <n v="2613751825.2259059"/>
    <n v="604869538.12890685"/>
    <n v="15495638.180462692"/>
    <n v="4429054274.158021"/>
    <n v="221"/>
    <n v="26"/>
    <n v="624.46739130434798"/>
    <n v="13347285.73117304"/>
  </r>
  <r>
    <s v="5) SUDOESTE"/>
    <s v="11) AVA"/>
    <x v="4"/>
    <s v="T2_1"/>
    <n v="17819.60664664967"/>
    <n v="89.5"/>
    <n v="37.5"/>
    <n v="57.5"/>
    <n v="11.5"/>
    <n v="196"/>
    <n v="1594854.7948751454"/>
    <n v="668235.24924936262"/>
    <n v="1024627.3821823561"/>
    <n v="204925.47643647122"/>
    <n v="3492642.9027433353"/>
    <n v="221"/>
    <n v="26"/>
    <n v="196"/>
    <n v="10525.340150348695"/>
  </r>
  <r>
    <s v="5) SUDOESTE"/>
    <s v="11) AVA"/>
    <x v="4"/>
    <s v="T3_1"/>
    <n v="158800.78089146968"/>
    <n v="13"/>
    <n v="10"/>
    <n v="12"/>
    <n v="0"/>
    <n v="35"/>
    <n v="2064410.1515891058"/>
    <n v="1588007.8089146968"/>
    <n v="1905609.3706976362"/>
    <n v="0"/>
    <n v="5558027.3312014388"/>
    <n v="221"/>
    <n v="26"/>
    <n v="35"/>
    <n v="16749.530328417004"/>
  </r>
  <r>
    <s v="5) SUDOESTE"/>
    <s v="11) AVA"/>
    <x v="4"/>
    <s v="T3_2"/>
    <n v="322241.60295898054"/>
    <n v="0"/>
    <n v="59.5"/>
    <n v="28"/>
    <n v="0"/>
    <n v="87.5"/>
    <n v="0"/>
    <n v="19173375.376059342"/>
    <n v="9022764.8828514554"/>
    <n v="0"/>
    <n v="28196140.258910798"/>
    <n v="221"/>
    <n v="26"/>
    <n v="87.5"/>
    <n v="84971.173811921239"/>
  </r>
  <r>
    <s v="1) NORTE"/>
    <s v="02) BEB"/>
    <x v="0"/>
    <s v="1"/>
    <n v="439742.59903604491"/>
    <n v="35"/>
    <n v="66.333333333333329"/>
    <n v="14.666666666666666"/>
    <n v="0"/>
    <n v="116"/>
    <n v="15390990.966261571"/>
    <n v="29169592.402724311"/>
    <n v="6449558.1191953253"/>
    <n v="0"/>
    <n v="51010141.488181211"/>
    <n v="306"/>
    <n v="9.5"/>
    <n v="116"/>
    <n v="135776.99425530588"/>
  </r>
  <r>
    <s v="1) NORTE"/>
    <s v="02) BEB"/>
    <x v="0"/>
    <s v="2"/>
    <n v="388623.00420341949"/>
    <n v="741"/>
    <n v="0"/>
    <n v="489.33333333333331"/>
    <n v="0"/>
    <n v="1230.3333333333333"/>
    <n v="287969646.11473382"/>
    <n v="0"/>
    <n v="190166190.05687326"/>
    <n v="0"/>
    <n v="478135836.17160708"/>
    <n v="306"/>
    <n v="9.5"/>
    <n v="1230.3333333333333"/>
    <n v="1272685.0933391305"/>
  </r>
  <r>
    <s v="1) NORTE"/>
    <s v="02) BEB"/>
    <x v="0"/>
    <s v="3"/>
    <n v="2778909.0376800401"/>
    <n v="556.10526315789468"/>
    <n v="419.63157894736844"/>
    <n v="36.789473684210527"/>
    <n v="5.4210526315789478"/>
    <n v="1017.9473684210526"/>
    <n v="1545365941.6909106"/>
    <n v="1166117987.2327874"/>
    <n v="102234600.91254464"/>
    <n v="15064612.151633903"/>
    <n v="2828783141.9878764"/>
    <n v="306"/>
    <n v="9.5"/>
    <n v="1017.9473684210526"/>
    <n v="7529555.1279383181"/>
  </r>
  <r>
    <s v="1) NORTE"/>
    <s v="02) BEB"/>
    <x v="0"/>
    <s v="T2_1"/>
    <n v="3560.3158771877038"/>
    <n v="363.5"/>
    <n v="0"/>
    <n v="0"/>
    <n v="0"/>
    <n v="363.5"/>
    <n v="1294174.8213577303"/>
    <n v="0"/>
    <n v="0"/>
    <n v="0"/>
    <n v="1294174.8213577303"/>
    <n v="306"/>
    <n v="9.5"/>
    <n v="363.5"/>
    <n v="3444.7888627316056"/>
  </r>
  <r>
    <s v="1) NORTE"/>
    <s v="02) BEB"/>
    <x v="0"/>
    <s v="T3_1"/>
    <n v="44519.214095264615"/>
    <n v="28"/>
    <n v="16.5"/>
    <n v="0"/>
    <n v="0"/>
    <n v="44.5"/>
    <n v="1246537.9946674092"/>
    <n v="734567.03257186618"/>
    <n v="0"/>
    <n v="0"/>
    <n v="1981105.0272392754"/>
    <n v="306"/>
    <n v="9.5"/>
    <n v="44.5"/>
    <n v="5273.2354401516013"/>
  </r>
  <r>
    <s v="1) NORTE"/>
    <s v="02) BEB"/>
    <x v="0"/>
    <s v="T3_2"/>
    <n v="150820.05664576212"/>
    <n v="265"/>
    <n v="0"/>
    <n v="105.5"/>
    <n v="0"/>
    <n v="370.5"/>
    <n v="39967315.011126958"/>
    <n v="0"/>
    <n v="15911515.976127904"/>
    <n v="0"/>
    <n v="55878830.987254858"/>
    <n v="306"/>
    <n v="9.5"/>
    <n v="370.49999999999994"/>
    <n v="148736.30012784016"/>
  </r>
  <r>
    <s v="1) NORTE"/>
    <s v="02) BEB"/>
    <x v="1"/>
    <s v="1"/>
    <n v="268239.72022809437"/>
    <n v="78.333333333333329"/>
    <n v="45"/>
    <n v="36.666666666666664"/>
    <n v="13.666666666666666"/>
    <n v="173.66666666666666"/>
    <n v="21012111.417867392"/>
    <n v="12070787.410264246"/>
    <n v="9835456.4083634596"/>
    <n v="3665942.8431172897"/>
    <n v="46584298.079612389"/>
    <n v="219"/>
    <n v="23.9"/>
    <n v="173.66666666666666"/>
    <n v="145687.60618596585"/>
  </r>
  <r>
    <s v="1) NORTE"/>
    <s v="02) BEB"/>
    <x v="1"/>
    <s v="2"/>
    <n v="568209.11019639159"/>
    <n v="374"/>
    <n v="77"/>
    <n v="272.66666666666669"/>
    <n v="14.833333333333334"/>
    <n v="738.50000000000011"/>
    <n v="212510207.21345046"/>
    <n v="43752101.485122152"/>
    <n v="154931684.04688278"/>
    <n v="8428435.1345798094"/>
    <n v="419622427.88003522"/>
    <n v="219"/>
    <n v="23.9"/>
    <n v="738.50000000000011"/>
    <n v="1312326.0313015347"/>
  </r>
  <r>
    <s v="1) NORTE"/>
    <s v="02) BEB"/>
    <x v="1"/>
    <s v="3"/>
    <n v="923236.5127290776"/>
    <n v="166"/>
    <n v="385.375"/>
    <n v="4.5"/>
    <n v="14"/>
    <n v="569.875"/>
    <n v="153257261.11302689"/>
    <n v="355792271.09296829"/>
    <n v="4154564.3072808492"/>
    <n v="12925311.178207086"/>
    <n v="526129407.69148314"/>
    <n v="219"/>
    <n v="23.9"/>
    <n v="569.875"/>
    <n v="1645415.6681639124"/>
  </r>
  <r>
    <s v="1) NORTE"/>
    <s v="02) BEB"/>
    <x v="1"/>
    <s v="T2_1"/>
    <n v="15161.226413096521"/>
    <n v="24"/>
    <n v="17.5"/>
    <n v="1.5"/>
    <n v="0"/>
    <n v="43"/>
    <n v="363869.43391431653"/>
    <n v="265321.46222918911"/>
    <n v="22741.839619644783"/>
    <n v="0"/>
    <n v="651932.73576315038"/>
    <n v="219"/>
    <n v="23.9"/>
    <n v="43"/>
    <n v="2038.8526517085922"/>
  </r>
  <r>
    <s v="1) NORTE"/>
    <s v="02) BEB"/>
    <x v="1"/>
    <s v="T3_1"/>
    <n v="50616.646082090316"/>
    <n v="30"/>
    <n v="65.5"/>
    <n v="0"/>
    <n v="0"/>
    <n v="95.5"/>
    <n v="1518499.3824627094"/>
    <n v="3315390.3183769155"/>
    <n v="0"/>
    <n v="0"/>
    <n v="4833889.7008396247"/>
    <n v="219"/>
    <n v="23.9"/>
    <n v="95.499999999999986"/>
    <n v="15117.493406872416"/>
  </r>
  <r>
    <s v="1) NORTE"/>
    <s v="02) BEB"/>
    <x v="1"/>
    <s v="T3_2"/>
    <n v="107522.2960144931"/>
    <n v="132"/>
    <n v="0"/>
    <n v="20"/>
    <n v="37.5"/>
    <n v="189.5"/>
    <n v="14192943.07391309"/>
    <n v="0"/>
    <n v="2150445.920289862"/>
    <n v="4032086.1005434911"/>
    <n v="20375475.094746444"/>
    <n v="219"/>
    <n v="23.9"/>
    <n v="189.50000000000003"/>
    <n v="63722.204988090598"/>
  </r>
  <r>
    <s v="1) NORTE"/>
    <s v="02) BEB"/>
    <x v="2"/>
    <s v="1"/>
    <n v="658762.21628922317"/>
    <n v="590.33333333333337"/>
    <n v="0"/>
    <n v="0"/>
    <n v="0"/>
    <n v="590.33333333333337"/>
    <n v="388889295.01607144"/>
    <n v="0"/>
    <n v="0"/>
    <n v="0"/>
    <n v="388889295.01607144"/>
    <n v="249"/>
    <n v="9"/>
    <n v="590.33333333333337"/>
    <n v="1279117.8016793677"/>
  </r>
  <r>
    <s v="1) NORTE"/>
    <s v="02) BEB"/>
    <x v="2"/>
    <s v="2"/>
    <n v="168972.62558574401"/>
    <n v="542.20000000000005"/>
    <n v="72.8"/>
    <n v="14.6"/>
    <n v="0"/>
    <n v="629.6"/>
    <n v="91616957.592590407"/>
    <n v="12301207.142642163"/>
    <n v="2467000.3335518627"/>
    <n v="0"/>
    <n v="106385165.06878443"/>
    <n v="249"/>
    <n v="9"/>
    <n v="629.6"/>
    <n v="349917.47064792953"/>
  </r>
  <r>
    <s v="1) NORTE"/>
    <s v="02) BEB"/>
    <x v="2"/>
    <s v="3"/>
    <n v="894622.00609824946"/>
    <n v="621.5"/>
    <n v="502.125"/>
    <n v="13.875"/>
    <n v="0.5"/>
    <n v="1138"/>
    <n v="556007576.79006207"/>
    <n v="449212074.81208348"/>
    <n v="12412880.334613211"/>
    <n v="447311.00304912473"/>
    <n v="1018079842.9398079"/>
    <n v="249"/>
    <n v="9"/>
    <n v="1138"/>
    <n v="3348624.0617176816"/>
  </r>
  <r>
    <s v="1) NORTE"/>
    <s v="02) BEB"/>
    <x v="2"/>
    <s v="T2_1"/>
    <n v="1740.4120543701558"/>
    <n v="37"/>
    <n v="0"/>
    <n v="4.5"/>
    <n v="0"/>
    <n v="41.5"/>
    <n v="64395.246011695766"/>
    <n v="0"/>
    <n v="7831.8542446657011"/>
    <n v="0"/>
    <n v="72227.100256361475"/>
    <n v="249"/>
    <n v="9"/>
    <n v="41.500000000000007"/>
    <n v="237.56624542152633"/>
  </r>
  <r>
    <s v="1) NORTE"/>
    <s v="02) BEB"/>
    <x v="2"/>
    <s v="T3_1"/>
    <n v="16690.273613456084"/>
    <n v="118"/>
    <n v="0"/>
    <n v="4.5"/>
    <n v="0"/>
    <n v="122.5"/>
    <n v="1969452.2863878179"/>
    <n v="0"/>
    <n v="75106.231260552377"/>
    <n v="0"/>
    <n v="2044558.5176483702"/>
    <n v="249"/>
    <n v="9"/>
    <n v="122.5"/>
    <n v="6724.8731966024716"/>
  </r>
  <r>
    <s v="1) NORTE"/>
    <s v="02) BEB"/>
    <x v="2"/>
    <s v="T3_2"/>
    <n v="79133.747103817295"/>
    <n v="144"/>
    <n v="112.5"/>
    <n v="7.5"/>
    <n v="0"/>
    <n v="264"/>
    <n v="11395259.582949691"/>
    <n v="8902546.549179446"/>
    <n v="593503.10327862971"/>
    <n v="0"/>
    <n v="20891309.235407766"/>
    <n v="249"/>
    <n v="9"/>
    <n v="264"/>
    <n v="68714.788208027967"/>
  </r>
  <r>
    <s v="1) NORTE"/>
    <s v="02) BEB"/>
    <x v="3"/>
    <s v="1"/>
    <n v="1155916.8235566006"/>
    <n v="160.85714285714286"/>
    <n v="31.285714285714285"/>
    <n v="77.571428571428569"/>
    <n v="23.928571428571427"/>
    <n v="293.64285714285717"/>
    <n v="185937477.61781889"/>
    <n v="36163683.479842216"/>
    <n v="89666119.313033447"/>
    <n v="27659438.277961511"/>
    <n v="339426718.68865603"/>
    <n v="240"/>
    <n v="19.5"/>
    <n v="293.64285714285711"/>
    <n v="1024644.4070413804"/>
  </r>
  <r>
    <s v="1) NORTE"/>
    <s v="02) BEB"/>
    <x v="3"/>
    <s v="2"/>
    <n v="2415227.537687208"/>
    <n v="100.38461538461539"/>
    <n v="191.84615384615384"/>
    <n v="199.15384615384616"/>
    <n v="18.5"/>
    <n v="509.88461538461536"/>
    <n v="242451687.43706205"/>
    <n v="463352113.76860744"/>
    <n v="481001853.4670909"/>
    <n v="44681709.447213352"/>
    <n v="1231487364.1199739"/>
    <n v="240"/>
    <n v="19.5"/>
    <n v="509.88461538461547"/>
    <n v="3717552.4804371712"/>
  </r>
  <r>
    <s v="1) NORTE"/>
    <s v="02) BEB"/>
    <x v="3"/>
    <s v="3"/>
    <n v="3381279.2366025988"/>
    <n v="165.33333333333334"/>
    <n v="406.33333333333331"/>
    <n v="263.47619047619048"/>
    <n v="3.6904761904761907"/>
    <n v="838.83333333333326"/>
    <n v="559038167.11829638"/>
    <n v="1373926463.1395226"/>
    <n v="890886572.19629431"/>
    <n v="12478530.516033402"/>
    <n v="2836329732.9701462"/>
    <n v="240"/>
    <n v="19.5"/>
    <n v="838.83333333333314"/>
    <n v="8562170.3814036269"/>
  </r>
  <r>
    <s v="1) NORTE"/>
    <s v="02) BEB"/>
    <x v="3"/>
    <s v="T2_1"/>
    <n v="75467.247282222801"/>
    <n v="100"/>
    <n v="25.5"/>
    <n v="78"/>
    <n v="0"/>
    <n v="203.5"/>
    <n v="7546724.7282222798"/>
    <n v="1924414.8056966814"/>
    <n v="5886445.2880133782"/>
    <n v="0"/>
    <n v="15357584.82193234"/>
    <n v="240"/>
    <n v="19.5"/>
    <n v="203.5"/>
    <n v="46360.709181208251"/>
  </r>
  <r>
    <s v="1) NORTE"/>
    <s v="02) BEB"/>
    <x v="3"/>
    <s v="T3_1"/>
    <n v="78299.162158091538"/>
    <n v="176.5"/>
    <n v="0"/>
    <n v="84"/>
    <n v="0"/>
    <n v="260.5"/>
    <n v="13819802.120903157"/>
    <n v="0"/>
    <n v="6577129.6212796895"/>
    <n v="0"/>
    <n v="20396931.742182847"/>
    <n v="240"/>
    <n v="19.5"/>
    <n v="260.5"/>
    <n v="61573.237696714466"/>
  </r>
  <r>
    <s v="1) NORTE"/>
    <s v="02) BEB"/>
    <x v="3"/>
    <s v="T3_2"/>
    <n v="234589.5455486803"/>
    <n v="0"/>
    <n v="66.5"/>
    <n v="78.5"/>
    <n v="0"/>
    <n v="145"/>
    <n v="0"/>
    <n v="15600204.77898724"/>
    <n v="18415279.325571403"/>
    <n v="0"/>
    <n v="34015484.104558647"/>
    <n v="240"/>
    <n v="19.5"/>
    <n v="145.00000000000003"/>
    <n v="102684.24264063641"/>
  </r>
  <r>
    <s v="1) NORTE"/>
    <s v="02) BEB"/>
    <x v="4"/>
    <s v="1"/>
    <n v="783241.75880964694"/>
    <n v="314.8"/>
    <n v="118.2"/>
    <n v="187.8"/>
    <n v="0.7"/>
    <n v="621.5"/>
    <n v="246564505.67327687"/>
    <n v="92579175.891300276"/>
    <n v="147092802.3044517"/>
    <n v="548269.23116675287"/>
    <n v="486784753.10019565"/>
    <n v="214"/>
    <n v="22.9"/>
    <n v="621.50000000000011"/>
    <n v="1578410.9354029242"/>
  </r>
  <r>
    <s v="1) NORTE"/>
    <s v="02) BEB"/>
    <x v="4"/>
    <s v="2"/>
    <n v="1175544.4151425117"/>
    <n v="127.88888888888889"/>
    <n v="378.55555555555554"/>
    <n v="8.1111111111111107"/>
    <n v="0"/>
    <n v="514.55555555555554"/>
    <n v="150339069.09211454"/>
    <n v="445008869.15450412"/>
    <n v="9534971.3672670387"/>
    <n v="0"/>
    <n v="604882909.61388564"/>
    <n v="214"/>
    <n v="22.9"/>
    <n v="514.55555555555543"/>
    <n v="1961346.9672012865"/>
  </r>
  <r>
    <s v="1) NORTE"/>
    <s v="02) BEB"/>
    <x v="4"/>
    <s v="3"/>
    <n v="4705852.1633157292"/>
    <n v="364.37931034482756"/>
    <n v="332.75862068965517"/>
    <n v="63.862068965517238"/>
    <n v="4.8103448275862073"/>
    <n v="765.81034482758616"/>
    <n v="1714715165.8537002"/>
    <n v="1565912875.0343721"/>
    <n v="300525455.39519757"/>
    <n v="22636771.613191184"/>
    <n v="3603790267.8964605"/>
    <n v="214"/>
    <n v="22.9"/>
    <n v="765.81034482758605"/>
    <n v="11685374.144361468"/>
  </r>
  <r>
    <s v="1) NORTE"/>
    <s v="02) BEB"/>
    <x v="4"/>
    <s v="T2_1"/>
    <n v="25934.589663570998"/>
    <n v="0"/>
    <n v="79.5"/>
    <n v="0"/>
    <n v="0"/>
    <n v="79.5"/>
    <n v="0"/>
    <n v="2061799.8782538944"/>
    <n v="0"/>
    <n v="0"/>
    <n v="2061799.8782538944"/>
    <n v="214"/>
    <n v="22.9"/>
    <n v="79.5"/>
    <n v="6685.434278132605"/>
  </r>
  <r>
    <s v="1) NORTE"/>
    <s v="02) BEB"/>
    <x v="4"/>
    <s v="T3_1"/>
    <n v="60058.964047700407"/>
    <n v="202.5"/>
    <n v="69.5"/>
    <n v="0"/>
    <n v="0"/>
    <n v="272"/>
    <n v="12161940.219659332"/>
    <n v="4174098.0013151783"/>
    <n v="0"/>
    <n v="0"/>
    <n v="16336038.220974511"/>
    <n v="214"/>
    <n v="22.9"/>
    <n v="272"/>
    <n v="52969.985614645862"/>
  </r>
  <r>
    <s v="1) NORTE"/>
    <s v="02) BEB"/>
    <x v="4"/>
    <s v="T3_2"/>
    <n v="293943.73563497694"/>
    <n v="235"/>
    <n v="156.5"/>
    <n v="17.5"/>
    <n v="0"/>
    <n v="409"/>
    <n v="69076777.874219581"/>
    <n v="46002194.626873888"/>
    <n v="5144015.3736120965"/>
    <n v="0"/>
    <n v="120222987.87470557"/>
    <n v="214"/>
    <n v="22.9"/>
    <n v="409"/>
    <n v="389825.84713204764"/>
  </r>
  <r>
    <s v="3) CENTRO"/>
    <s v="08) BRO"/>
    <x v="0"/>
    <s v="1"/>
    <n v="94491.649705478354"/>
    <n v="41.75"/>
    <n v="13.75"/>
    <n v="74.5"/>
    <n v="32.75"/>
    <n v="162.75"/>
    <n v="3945026.3752037212"/>
    <n v="1299260.1834503273"/>
    <n v="7039627.9030581377"/>
    <n v="3094601.5278544161"/>
    <n v="15378515.989566602"/>
    <n v="301"/>
    <n v="11.6"/>
    <n v="162.75"/>
    <n v="40648.329971093648"/>
  </r>
  <r>
    <s v="3) CENTRO"/>
    <s v="08) BRO"/>
    <x v="0"/>
    <s v="2"/>
    <n v="26344.636263114622"/>
    <n v="44.333333333333336"/>
    <n v="523.66666666666663"/>
    <n v="36.333333333333336"/>
    <n v="1.5"/>
    <n v="605.83333333333337"/>
    <n v="1167945.5409980817"/>
    <n v="13795807.856451023"/>
    <n v="957188.45089316461"/>
    <n v="39516.954394671935"/>
    <n v="15960458.802736942"/>
    <n v="301"/>
    <n v="11.6"/>
    <n v="605.83333333333337"/>
    <n v="42186.515028098045"/>
  </r>
  <r>
    <s v="3) CENTRO"/>
    <s v="08) BRO"/>
    <x v="0"/>
    <s v="3"/>
    <n v="461412.57777175907"/>
    <n v="0"/>
    <n v="539.5"/>
    <n v="330.75"/>
    <n v="0"/>
    <n v="870.25"/>
    <n v="0"/>
    <n v="248932085.70786402"/>
    <n v="152612210.09800932"/>
    <n v="0"/>
    <n v="401544295.80587333"/>
    <n v="301"/>
    <n v="11.6"/>
    <n v="870.25"/>
    <n v="1061357.6137646274"/>
  </r>
  <r>
    <s v="3) CENTRO"/>
    <s v="08) BRO"/>
    <x v="0"/>
    <s v="T2_1"/>
    <n v="948.14153128237479"/>
    <n v="0"/>
    <n v="240"/>
    <n v="0"/>
    <n v="0"/>
    <n v="240"/>
    <n v="0"/>
    <n v="227553.96750776994"/>
    <n v="0"/>
    <n v="0"/>
    <n v="227553.96750776994"/>
    <n v="301"/>
    <n v="11.6"/>
    <n v="240"/>
    <n v="601.4682277381454"/>
  </r>
  <r>
    <s v="3) CENTRO"/>
    <s v="08) BRO"/>
    <x v="0"/>
    <s v="T3_1"/>
    <n v="4094.3242449676281"/>
    <n v="149.5"/>
    <n v="0"/>
    <n v="1.5"/>
    <n v="0"/>
    <n v="151"/>
    <n v="612101.47462266043"/>
    <n v="0"/>
    <n v="6141.4863674514418"/>
    <n v="0"/>
    <n v="618242.96099011193"/>
    <n v="301"/>
    <n v="11.6"/>
    <n v="151.00000000000003"/>
    <n v="1634.1332218064222"/>
  </r>
  <r>
    <s v="3) CENTRO"/>
    <s v="08) BRO"/>
    <x v="0"/>
    <s v="T3_2"/>
    <n v="17838.652761891404"/>
    <n v="154.5"/>
    <n v="246"/>
    <n v="13"/>
    <n v="0"/>
    <n v="413.5"/>
    <n v="2756071.8517122217"/>
    <n v="4388308.5794252856"/>
    <n v="231902.48590458825"/>
    <n v="0"/>
    <n v="7376282.9170420961"/>
    <n v="301"/>
    <n v="11.6"/>
    <n v="413.5"/>
    <n v="19496.912587371069"/>
  </r>
  <r>
    <s v="3) CENTRO"/>
    <s v="08) BRO"/>
    <x v="1"/>
    <s v="1"/>
    <n v="73331.937103084201"/>
    <n v="122.33333333333333"/>
    <n v="13.666666666666666"/>
    <n v="3.6666666666666665"/>
    <n v="81.5"/>
    <n v="221.16666666666666"/>
    <n v="8970940.3056106344"/>
    <n v="1002203.1404088173"/>
    <n v="268883.76937797538"/>
    <n v="5976552.8739013625"/>
    <n v="16218580.089298788"/>
    <n v="235"/>
    <n v="23.1"/>
    <n v="221.16666666666666"/>
    <n v="47765.443743845492"/>
  </r>
  <r>
    <s v="3) CENTRO"/>
    <s v="08) BRO"/>
    <x v="1"/>
    <s v="2"/>
    <n v="42116.687263250358"/>
    <n v="0"/>
    <n v="189.33333333333334"/>
    <n v="8.3333333333333339"/>
    <n v="5.166666666666667"/>
    <n v="202.83333333333334"/>
    <n v="0"/>
    <n v="7974092.7885087347"/>
    <n v="350972.39386041969"/>
    <n v="217602.8841934602"/>
    <n v="8542668.0665626135"/>
    <n v="235"/>
    <n v="23.1"/>
    <n v="202.83333333333331"/>
    <n v="25159.066250502063"/>
  </r>
  <r>
    <s v="3) CENTRO"/>
    <s v="08) BRO"/>
    <x v="1"/>
    <s v="3"/>
    <n v="259654.00778315176"/>
    <n v="0"/>
    <n v="248"/>
    <n v="215"/>
    <n v="19"/>
    <n v="482"/>
    <n v="0"/>
    <n v="64394193.930221632"/>
    <n v="55825611.673377626"/>
    <n v="4933426.1478798836"/>
    <n v="125153231.75147913"/>
    <n v="235"/>
    <n v="23.1"/>
    <n v="481.99999999999994"/>
    <n v="368589.58168169664"/>
  </r>
  <r>
    <s v="3) CENTRO"/>
    <s v="08) BRO"/>
    <x v="1"/>
    <s v="T2_1"/>
    <n v="702.26991268041354"/>
    <n v="0"/>
    <n v="100.5"/>
    <n v="0"/>
    <n v="0"/>
    <n v="100.5"/>
    <n v="0"/>
    <n v="70578.126224381558"/>
    <n v="0"/>
    <n v="0"/>
    <n v="70578.126224381558"/>
    <n v="235"/>
    <n v="23.1"/>
    <n v="100.5"/>
    <n v="207.86009004210419"/>
  </r>
  <r>
    <s v="3) CENTRO"/>
    <s v="08) BRO"/>
    <x v="1"/>
    <s v="T3_2"/>
    <n v="22295.81723154262"/>
    <n v="172.5"/>
    <n v="0"/>
    <n v="55"/>
    <n v="0"/>
    <n v="227.5"/>
    <n v="3846028.4724411019"/>
    <n v="0"/>
    <n v="1226269.9477348442"/>
    <n v="0"/>
    <n v="5072298.4201759463"/>
    <n v="235"/>
    <n v="23.1"/>
    <n v="227.5"/>
    <n v="14938.458453633077"/>
  </r>
  <r>
    <s v="3) CENTRO"/>
    <s v="08) BRO"/>
    <x v="2"/>
    <s v="1"/>
    <n v="8380.8275423511332"/>
    <n v="0"/>
    <n v="321.5"/>
    <n v="3"/>
    <n v="1.25"/>
    <n v="325.75"/>
    <n v="0"/>
    <n v="2694436.0548658893"/>
    <n v="25142.482627053399"/>
    <n v="10476.034427938917"/>
    <n v="2730054.5719208815"/>
    <n v="250"/>
    <n v="13.9"/>
    <n v="325.75"/>
    <n v="8462.0771511259645"/>
  </r>
  <r>
    <s v="3) CENTRO"/>
    <s v="08) BRO"/>
    <x v="2"/>
    <s v="2"/>
    <n v="119318.01340505606"/>
    <n v="636"/>
    <n v="172"/>
    <n v="2"/>
    <n v="0"/>
    <n v="810"/>
    <n v="75886256.525615647"/>
    <n v="20522698.305669643"/>
    <n v="238636.02681011212"/>
    <n v="0"/>
    <n v="96647590.858095407"/>
    <n v="250"/>
    <n v="13.9"/>
    <n v="810"/>
    <n v="299568.87262375251"/>
  </r>
  <r>
    <s v="3) CENTRO"/>
    <s v="08) BRO"/>
    <x v="2"/>
    <s v="3"/>
    <n v="122191.59638993515"/>
    <n v="0"/>
    <n v="1026.3333333333333"/>
    <n v="123.66666666666667"/>
    <n v="0"/>
    <n v="1150"/>
    <n v="0"/>
    <n v="125409308.42820343"/>
    <n v="15111027.420221981"/>
    <n v="0"/>
    <n v="140520335.84842542"/>
    <n v="250"/>
    <n v="13.9"/>
    <n v="1150"/>
    <n v="435556.8329957794"/>
  </r>
  <r>
    <s v="3) CENTRO"/>
    <s v="08) BRO"/>
    <x v="2"/>
    <s v="T2_1"/>
    <n v="2707.015754290615"/>
    <n v="59"/>
    <n v="180.5"/>
    <n v="0"/>
    <n v="0"/>
    <n v="239.5"/>
    <n v="159713.92950314627"/>
    <n v="488616.34364945599"/>
    <n v="0"/>
    <n v="0"/>
    <n v="648330.27315260225"/>
    <n v="250"/>
    <n v="13.9"/>
    <n v="239.5"/>
    <n v="2009.5645146638062"/>
  </r>
  <r>
    <s v="3) CENTRO"/>
    <s v="08) BRO"/>
    <x v="2"/>
    <s v="T3_1"/>
    <n v="57.655483462573201"/>
    <n v="33"/>
    <n v="268.5"/>
    <n v="72.5"/>
    <n v="0.25"/>
    <n v="374.25"/>
    <n v="1902.6309542649155"/>
    <n v="15480.497309700904"/>
    <n v="4180.0225510365572"/>
    <n v="14.4138708656433"/>
    <n v="21577.564685868019"/>
    <n v="250"/>
    <n v="13.9"/>
    <n v="374.25"/>
    <n v="66.88181950031651"/>
  </r>
  <r>
    <s v="3) CENTRO"/>
    <s v="08) BRO"/>
    <x v="2"/>
    <s v="T3_2"/>
    <n v="11641.335613896126"/>
    <n v="0"/>
    <n v="434"/>
    <n v="2.5"/>
    <n v="0"/>
    <n v="436.5"/>
    <n v="0"/>
    <n v="5052339.6564309187"/>
    <n v="29103.339034740315"/>
    <n v="0"/>
    <n v="5081442.9954656586"/>
    <n v="250"/>
    <n v="13.9"/>
    <n v="436.49999999999994"/>
    <n v="15750.440708745355"/>
  </r>
  <r>
    <s v="3) CENTRO"/>
    <s v="08) BRO"/>
    <x v="3"/>
    <s v="1"/>
    <n v="285453.95219472999"/>
    <n v="72.333333333333329"/>
    <n v="39"/>
    <n v="52"/>
    <n v="15.166666666666666"/>
    <n v="178.49999999999997"/>
    <n v="20647835.875418801"/>
    <n v="11132704.13559447"/>
    <n v="14843605.51412596"/>
    <n v="4329384.9416200714"/>
    <n v="50953530.466759302"/>
    <n v="246"/>
    <n v="25.2"/>
    <n v="178.5"/>
    <n v="139438.68581391202"/>
  </r>
  <r>
    <s v="3) CENTRO"/>
    <s v="08) BRO"/>
    <x v="3"/>
    <s v="2"/>
    <n v="762853.43361358158"/>
    <n v="292.5"/>
    <n v="206.5"/>
    <n v="25.75"/>
    <n v="0"/>
    <n v="524.75"/>
    <n v="223134629.3319726"/>
    <n v="157529234.0412046"/>
    <n v="19643475.915549725"/>
    <n v="0"/>
    <n v="400307339.28872693"/>
    <n v="246"/>
    <n v="25.2"/>
    <n v="524.75"/>
    <n v="1095475.2065413455"/>
  </r>
  <r>
    <s v="3) CENTRO"/>
    <s v="08) BRO"/>
    <x v="3"/>
    <s v="3"/>
    <n v="707555.36747467262"/>
    <n v="0"/>
    <n v="387"/>
    <n v="288.5"/>
    <n v="11.375"/>
    <n v="686.875"/>
    <n v="0"/>
    <n v="273823927.21269828"/>
    <n v="204129723.51644304"/>
    <n v="8048442.3050244013"/>
    <n v="486002093.03416574"/>
    <n v="246"/>
    <n v="25.2"/>
    <n v="686.875"/>
    <n v="1329986.2155715462"/>
  </r>
  <r>
    <s v="3) CENTRO"/>
    <s v="08) BRO"/>
    <x v="3"/>
    <s v="T2_1"/>
    <n v="22155.186347203235"/>
    <n v="0"/>
    <n v="47"/>
    <n v="37.5"/>
    <n v="2"/>
    <n v="86.5"/>
    <n v="0"/>
    <n v="1041293.758318552"/>
    <n v="830819.48802012135"/>
    <n v="44310.372694406469"/>
    <n v="1916423.6190330798"/>
    <n v="246"/>
    <n v="25.2"/>
    <n v="86.5"/>
    <n v="5244.4568306222336"/>
  </r>
  <r>
    <s v="3) CENTRO"/>
    <s v="08) BRO"/>
    <x v="3"/>
    <s v="T3_1"/>
    <n v="607.26664699087064"/>
    <n v="26.5"/>
    <n v="61.5"/>
    <n v="89.5"/>
    <n v="0"/>
    <n v="177.5"/>
    <n v="16092.566145258072"/>
    <n v="37346.898789938547"/>
    <n v="54350.364905682924"/>
    <n v="0"/>
    <n v="107789.82984087954"/>
    <n v="246"/>
    <n v="25.2"/>
    <n v="177.5"/>
    <n v="294.97607093040693"/>
  </r>
  <r>
    <s v="3) CENTRO"/>
    <s v="08) BRO"/>
    <x v="3"/>
    <s v="T3_2"/>
    <n v="16987.826016070354"/>
    <n v="0"/>
    <n v="25"/>
    <n v="46"/>
    <n v="0"/>
    <n v="71"/>
    <n v="0"/>
    <n v="424695.65040175884"/>
    <n v="781439.99673923629"/>
    <n v="0"/>
    <n v="1206135.6471409951"/>
    <n v="246"/>
    <n v="25.2"/>
    <n v="71"/>
    <n v="3300.6931612004796"/>
  </r>
  <r>
    <s v="3) CENTRO"/>
    <s v="08) BRO"/>
    <x v="4"/>
    <s v="1"/>
    <n v="48260.009580708356"/>
    <n v="0"/>
    <n v="146.33333333333334"/>
    <n v="35"/>
    <n v="33.666666666666664"/>
    <n v="215"/>
    <n v="0"/>
    <n v="7062048.0686436566"/>
    <n v="1689100.3353247924"/>
    <n v="1624753.655883848"/>
    <n v="10375902.059852298"/>
    <n v="226"/>
    <n v="26.6"/>
    <n v="215.00000000000003"/>
    <n v="30328.853543090394"/>
  </r>
  <r>
    <s v="3) CENTRO"/>
    <s v="08) BRO"/>
    <x v="4"/>
    <s v="2"/>
    <n v="188409.10248422294"/>
    <n v="18.666666666666668"/>
    <n v="314"/>
    <n v="96.666666666666671"/>
    <n v="0"/>
    <n v="429.33333333333337"/>
    <n v="3516969.9130388284"/>
    <n v="59160458.180046"/>
    <n v="18212879.90680822"/>
    <n v="0"/>
    <n v="80890307.999893039"/>
    <n v="226"/>
    <n v="26.6"/>
    <n v="429.33333333333331"/>
    <n v="236443.08612712097"/>
  </r>
  <r>
    <s v="3) CENTRO"/>
    <s v="08) BRO"/>
    <x v="4"/>
    <s v="3"/>
    <n v="1479588.7168143562"/>
    <n v="31.6"/>
    <n v="560.4"/>
    <n v="129.9"/>
    <n v="0"/>
    <n v="721.9"/>
    <n v="46755003.451333657"/>
    <n v="829161516.90276515"/>
    <n v="192198574.31418487"/>
    <n v="0"/>
    <n v="1068115094.6682837"/>
    <n v="226"/>
    <n v="26.6"/>
    <n v="721.9"/>
    <n v="3122109.8740613637"/>
  </r>
  <r>
    <s v="3) CENTRO"/>
    <s v="08) BRO"/>
    <x v="4"/>
    <s v="T2_1"/>
    <n v="4154.3437126985446"/>
    <n v="0"/>
    <n v="58"/>
    <n v="28.5"/>
    <n v="0"/>
    <n v="86.5"/>
    <n v="0"/>
    <n v="240951.9353365156"/>
    <n v="118398.79581190852"/>
    <n v="0"/>
    <n v="359350.73114842409"/>
    <n v="226"/>
    <n v="26.6"/>
    <n v="86.5"/>
    <n v="1050.3853672418095"/>
  </r>
  <r>
    <s v="3) CENTRO"/>
    <s v="08) BRO"/>
    <x v="4"/>
    <s v="T3_1"/>
    <n v="2288.3134023295456"/>
    <n v="0"/>
    <n v="412.5"/>
    <n v="0"/>
    <n v="0"/>
    <n v="412.5"/>
    <n v="0"/>
    <n v="943929.27846093755"/>
    <n v="0"/>
    <n v="0"/>
    <n v="943929.27846093755"/>
    <n v="226"/>
    <n v="26.6"/>
    <n v="412.5"/>
    <n v="2759.1136342977675"/>
  </r>
  <r>
    <s v="3) CENTRO"/>
    <s v="08) BRO"/>
    <x v="4"/>
    <s v="T3_2"/>
    <n v="65621.952660554787"/>
    <n v="149.5"/>
    <n v="0"/>
    <n v="134"/>
    <n v="0"/>
    <n v="283.5"/>
    <n v="9810481.922752941"/>
    <n v="0"/>
    <n v="8793341.656514341"/>
    <n v="0"/>
    <n v="18603823.579267282"/>
    <n v="226"/>
    <n v="26.6"/>
    <n v="283.5"/>
    <n v="54379.140957805161"/>
  </r>
  <r>
    <s v="3) CENTRO"/>
    <s v="07) DUA"/>
    <x v="0"/>
    <s v="1"/>
    <n v="880760.35496392392"/>
    <n v="211.4"/>
    <n v="10"/>
    <n v="32"/>
    <n v="0"/>
    <n v="253.4"/>
    <n v="186192739.03937352"/>
    <n v="8807603.5496392399"/>
    <n v="28184331.358845565"/>
    <n v="0"/>
    <n v="223184673.9478583"/>
    <n v="301"/>
    <n v="11.6"/>
    <n v="253.39999999999998"/>
    <n v="589919.35745154833"/>
  </r>
  <r>
    <s v="3) CENTRO"/>
    <s v="07) DUA"/>
    <x v="0"/>
    <s v="2"/>
    <n v="641627.12617916055"/>
    <n v="246.25"/>
    <n v="59.25"/>
    <n v="29"/>
    <n v="8.875"/>
    <n v="343.375"/>
    <n v="158000679.82161829"/>
    <n v="38016407.226115264"/>
    <n v="18607186.659195654"/>
    <n v="5694440.7448400501"/>
    <n v="220318714.45176926"/>
    <n v="301"/>
    <n v="11.6"/>
    <n v="343.375"/>
    <n v="582344.08378015819"/>
  </r>
  <r>
    <s v="3) CENTRO"/>
    <s v="07) DUA"/>
    <x v="0"/>
    <s v="3"/>
    <n v="2037562.6880823928"/>
    <n v="632.35714285714289"/>
    <n v="289.21428571428572"/>
    <n v="183.64285714285714"/>
    <n v="1.1785714285714286"/>
    <n v="1106.3928571428571"/>
    <n v="1288467319.8281016"/>
    <n v="589292237.43182921"/>
    <n v="374183833.64713085"/>
    <n v="2401413.1680971058"/>
    <n v="2254344804.0751586"/>
    <n v="301"/>
    <n v="11.6"/>
    <n v="1106.3928571428571"/>
    <n v="5958660.2196750706"/>
  </r>
  <r>
    <s v="3) CENTRO"/>
    <s v="07) DUA"/>
    <x v="0"/>
    <s v="T2_1"/>
    <n v="7511.9397789620571"/>
    <n v="286"/>
    <n v="0"/>
    <n v="4"/>
    <n v="0"/>
    <n v="290"/>
    <n v="2148414.7767831483"/>
    <n v="0"/>
    <n v="30047.759115848228"/>
    <n v="0"/>
    <n v="2178462.5358989965"/>
    <n v="301"/>
    <n v="11.6"/>
    <n v="290"/>
    <n v="5758.0890151536269"/>
  </r>
  <r>
    <s v="3) CENTRO"/>
    <s v="07) DUA"/>
    <x v="0"/>
    <s v="T3_1"/>
    <n v="60677.696879219431"/>
    <n v="73.5"/>
    <n v="142"/>
    <n v="0"/>
    <n v="0"/>
    <n v="215.5"/>
    <n v="4459810.720622628"/>
    <n v="8616232.9568491597"/>
    <n v="0"/>
    <n v="0"/>
    <n v="13076043.677471787"/>
    <n v="301"/>
    <n v="11.6"/>
    <n v="215.5"/>
    <n v="34562.459633875595"/>
  </r>
  <r>
    <s v="3) CENTRO"/>
    <s v="07) DUA"/>
    <x v="0"/>
    <s v="T3_2"/>
    <n v="102817.62876950327"/>
    <n v="125"/>
    <n v="86.5"/>
    <n v="151.5"/>
    <n v="0"/>
    <n v="363"/>
    <n v="12852203.596187908"/>
    <n v="8893724.888562033"/>
    <n v="15576870.758579744"/>
    <n v="0"/>
    <n v="37322799.243329689"/>
    <n v="301"/>
    <n v="11.6"/>
    <n v="363.00000000000006"/>
    <n v="98651.226172734561"/>
  </r>
  <r>
    <s v="3) CENTRO"/>
    <s v="07) DUA"/>
    <x v="1"/>
    <s v="1"/>
    <n v="418425.75527308683"/>
    <n v="435"/>
    <n v="173.33333333333334"/>
    <n v="23.333333333333332"/>
    <n v="1"/>
    <n v="632.66666666666674"/>
    <n v="182015203.54379278"/>
    <n v="72527130.914001718"/>
    <n v="9763267.6230386924"/>
    <n v="418425.75527308683"/>
    <n v="264724027.83610624"/>
    <n v="235"/>
    <n v="23.1"/>
    <n v="632.66666666666663"/>
    <n v="779640.42410795391"/>
  </r>
  <r>
    <s v="3) CENTRO"/>
    <s v="07) DUA"/>
    <x v="1"/>
    <s v="2"/>
    <n v="517260.26057894807"/>
    <n v="370.75"/>
    <n v="5"/>
    <n v="40"/>
    <n v="0"/>
    <n v="415.75"/>
    <n v="191774241.60964501"/>
    <n v="2586301.3028947404"/>
    <n v="20690410.423157923"/>
    <n v="0"/>
    <n v="215050953.33569768"/>
    <n v="235"/>
    <n v="23.1"/>
    <n v="415.75000000000006"/>
    <n v="633347.93533462286"/>
  </r>
  <r>
    <s v="3) CENTRO"/>
    <s v="07) DUA"/>
    <x v="1"/>
    <s v="3"/>
    <n v="1700336.6907751095"/>
    <n v="208.27272727272728"/>
    <n v="235.27272727272728"/>
    <n v="101.45454545454545"/>
    <n v="5.3181818181818183"/>
    <n v="550.31818181818187"/>
    <n v="354133759.86961597"/>
    <n v="400042850.52054393"/>
    <n v="172506886.08227473"/>
    <n v="9042699.6736676283"/>
    <n v="935726196.14610219"/>
    <n v="235"/>
    <n v="23.1"/>
    <n v="550.31818181818176"/>
    <n v="2755813.1929902863"/>
  </r>
  <r>
    <s v="3) CENTRO"/>
    <s v="07) DUA"/>
    <x v="1"/>
    <s v="T2_1"/>
    <n v="23247.981908097343"/>
    <n v="86.5"/>
    <n v="196.5"/>
    <n v="0"/>
    <n v="0"/>
    <n v="283"/>
    <n v="2010950.4350504202"/>
    <n v="4568228.4449411277"/>
    <n v="0"/>
    <n v="0"/>
    <n v="6579178.8799915481"/>
    <n v="235"/>
    <n v="23.1"/>
    <n v="283"/>
    <n v="19376.38171422192"/>
  </r>
  <r>
    <s v="3) CENTRO"/>
    <s v="07) DUA"/>
    <x v="1"/>
    <s v="T3_1"/>
    <n v="29177.547613421371"/>
    <n v="120.5"/>
    <n v="0"/>
    <n v="38"/>
    <n v="6.25"/>
    <n v="164.75"/>
    <n v="3515894.4874172751"/>
    <n v="0"/>
    <n v="1108746.809310012"/>
    <n v="182359.67258388357"/>
    <n v="4807000.9693111703"/>
    <n v="235"/>
    <n v="23.1"/>
    <n v="164.74999999999997"/>
    <n v="14157.129237703239"/>
  </r>
  <r>
    <s v="3) CENTRO"/>
    <s v="07) DUA"/>
    <x v="1"/>
    <s v="T3_2"/>
    <n v="62334.924859131614"/>
    <n v="0"/>
    <n v="109.5"/>
    <n v="0"/>
    <n v="18"/>
    <n v="127.5"/>
    <n v="0"/>
    <n v="6825674.2720749117"/>
    <n v="0"/>
    <n v="1122028.647464369"/>
    <n v="7947702.9195392802"/>
    <n v="235"/>
    <n v="23.1"/>
    <n v="127.49999999999999"/>
    <n v="23406.830598353772"/>
  </r>
  <r>
    <s v="3) CENTRO"/>
    <s v="07) DUA"/>
    <x v="2"/>
    <s v="1"/>
    <n v="435561.47235480073"/>
    <n v="275.66666666666669"/>
    <n v="0"/>
    <n v="88.666666666666671"/>
    <n v="0"/>
    <n v="364.33333333333337"/>
    <n v="120069779.21247341"/>
    <n v="0"/>
    <n v="38619783.882125668"/>
    <n v="0"/>
    <n v="158689563.09459907"/>
    <n v="250"/>
    <n v="13.9"/>
    <n v="364.33333333333331"/>
    <n v="491874.16976801929"/>
  </r>
  <r>
    <s v="3) CENTRO"/>
    <s v="07) DUA"/>
    <x v="2"/>
    <s v="2"/>
    <n v="471221.85025448503"/>
    <n v="328.4"/>
    <n v="315.60000000000002"/>
    <n v="0"/>
    <n v="0"/>
    <n v="644"/>
    <n v="154749255.62357289"/>
    <n v="148717615.94031549"/>
    <n v="0"/>
    <n v="0"/>
    <n v="303466871.56388837"/>
    <n v="250"/>
    <n v="13.9"/>
    <n v="644"/>
    <n v="940625.91509942838"/>
  </r>
  <r>
    <s v="3) CENTRO"/>
    <s v="07) DUA"/>
    <x v="2"/>
    <s v="3"/>
    <n v="600358.40337950038"/>
    <n v="366.5"/>
    <n v="397.75"/>
    <n v="116.25"/>
    <n v="0"/>
    <n v="880.5"/>
    <n v="220031354.8385869"/>
    <n v="238792554.94419628"/>
    <n v="69791664.392866924"/>
    <n v="0"/>
    <n v="528615574.17565006"/>
    <n v="250"/>
    <n v="13.9"/>
    <n v="880.5"/>
    <n v="1638496.8337148449"/>
  </r>
  <r>
    <s v="3) CENTRO"/>
    <s v="07) DUA"/>
    <x v="2"/>
    <s v="T2_1"/>
    <n v="34071.472514568297"/>
    <n v="155"/>
    <n v="0"/>
    <n v="0"/>
    <n v="0"/>
    <n v="155"/>
    <n v="5281078.2397580864"/>
    <n v="0"/>
    <n v="0"/>
    <n v="0"/>
    <n v="5281078.2397580864"/>
    <n v="250"/>
    <n v="13.9"/>
    <n v="155"/>
    <n v="16369.230111954166"/>
  </r>
  <r>
    <s v="3) CENTRO"/>
    <s v="07) DUA"/>
    <x v="2"/>
    <s v="T3_1"/>
    <n v="1034.6275915512483"/>
    <n v="46.5"/>
    <n v="0"/>
    <n v="15"/>
    <n v="0"/>
    <n v="61.5"/>
    <n v="48110.183007133048"/>
    <n v="0"/>
    <n v="15519.413873268724"/>
    <n v="0"/>
    <n v="63629.596880401776"/>
    <n v="250"/>
    <n v="13.9"/>
    <n v="61.500000000000007"/>
    <n v="197.22629849049335"/>
  </r>
  <r>
    <s v="3) CENTRO"/>
    <s v="07) DUA"/>
    <x v="2"/>
    <s v="T3_2"/>
    <n v="26307.962901766456"/>
    <n v="0"/>
    <n v="396"/>
    <n v="0"/>
    <n v="0"/>
    <n v="396"/>
    <n v="0"/>
    <n v="10417953.309099516"/>
    <n v="0"/>
    <n v="0"/>
    <n v="10417953.309099516"/>
    <n v="250"/>
    <n v="13.9"/>
    <n v="396"/>
    <n v="32291.48807688486"/>
  </r>
  <r>
    <s v="3) CENTRO"/>
    <s v="07) DUA"/>
    <x v="3"/>
    <s v="1"/>
    <n v="3018242.7998409402"/>
    <n v="184.05263157894737"/>
    <n v="52.578947368421055"/>
    <n v="78"/>
    <n v="6.1315789473684212"/>
    <n v="320.76315789473688"/>
    <n v="555515530.0549351"/>
    <n v="158696029.3179526"/>
    <n v="235422938.38759333"/>
    <n v="18506594.00955103"/>
    <n v="968141091.77003217"/>
    <n v="246"/>
    <n v="25.2"/>
    <n v="320.76315789473688"/>
    <n v="2649400.7438194542"/>
  </r>
  <r>
    <s v="3) CENTRO"/>
    <s v="07) DUA"/>
    <x v="3"/>
    <s v="2"/>
    <n v="2336947.2728345767"/>
    <n v="293.35714285714283"/>
    <n v="225.35714285714286"/>
    <n v="126.85714285714286"/>
    <n v="12.642857142857142"/>
    <n v="658.21428571428567"/>
    <n v="685560174.9665432"/>
    <n v="526647760.41379213"/>
    <n v="296458454.03958631"/>
    <n v="29545690.520837147"/>
    <n v="1538212079.9407587"/>
    <n v="246"/>
    <n v="25.2"/>
    <n v="658.21428571428567"/>
    <n v="4209448.6675451975"/>
  </r>
  <r>
    <s v="3) CENTRO"/>
    <s v="07) DUA"/>
    <x v="3"/>
    <s v="3"/>
    <n v="4542196.0650870809"/>
    <n v="203.72972972972974"/>
    <n v="160.75675675675674"/>
    <n v="258.43243243243245"/>
    <n v="2.6081081081081079"/>
    <n v="625.52702702702709"/>
    <n v="925380376.71963286"/>
    <n v="730188707.9767015"/>
    <n v="1173850777.6854775"/>
    <n v="11846538.38597036"/>
    <n v="2841266400.7677827"/>
    <n v="246"/>
    <n v="25.2"/>
    <n v="625.52702702702709"/>
    <n v="7775368.0528328111"/>
  </r>
  <r>
    <s v="3) CENTRO"/>
    <s v="07) DUA"/>
    <x v="3"/>
    <s v="T2_1"/>
    <n v="117839.37805013522"/>
    <n v="80.5"/>
    <n v="0"/>
    <n v="63"/>
    <n v="15.75"/>
    <n v="159.25"/>
    <n v="9486069.9330358841"/>
    <n v="0"/>
    <n v="7423880.8171585184"/>
    <n v="1855970.2042896296"/>
    <n v="18765920.954484031"/>
    <n v="246"/>
    <n v="25.2"/>
    <n v="159.24999999999997"/>
    <n v="51354.544660807514"/>
  </r>
  <r>
    <s v="3) CENTRO"/>
    <s v="07) DUA"/>
    <x v="3"/>
    <s v="T3_1"/>
    <n v="70087.49694714557"/>
    <n v="19"/>
    <n v="23.5"/>
    <n v="23.5"/>
    <n v="0"/>
    <n v="66"/>
    <n v="1331662.4419957658"/>
    <n v="1647056.1782579208"/>
    <n v="1647056.1782579208"/>
    <n v="0"/>
    <n v="4625774.7985116076"/>
    <n v="246"/>
    <n v="25.2"/>
    <n v="66"/>
    <n v="12658.827619341522"/>
  </r>
  <r>
    <s v="3) CENTRO"/>
    <s v="07) DUA"/>
    <x v="3"/>
    <s v="T3_2"/>
    <n v="98562.30844703941"/>
    <n v="218.5"/>
    <n v="9.5"/>
    <n v="32.5"/>
    <n v="0"/>
    <n v="260.5"/>
    <n v="21535864.39567811"/>
    <n v="936341.93024687434"/>
    <n v="3203275.024528781"/>
    <n v="0"/>
    <n v="25675481.350453764"/>
    <n v="246"/>
    <n v="25.2"/>
    <n v="260.5"/>
    <n v="70263.146524900309"/>
  </r>
  <r>
    <s v="3) CENTRO"/>
    <s v="07) DUA"/>
    <x v="4"/>
    <s v="1"/>
    <n v="2867017.1050443291"/>
    <n v="198.22222222222223"/>
    <n v="2.9444444444444446"/>
    <n v="42.333333333333336"/>
    <n v="3.3333333333333335"/>
    <n v="246.83333333333337"/>
    <n v="568306501.71100926"/>
    <n v="8441772.587074969"/>
    <n v="121370390.78020994"/>
    <n v="9556723.6834810972"/>
    <n v="707675388.76177526"/>
    <n v="226"/>
    <n v="26.6"/>
    <n v="246.83333333333334"/>
    <n v="2068541.4239647288"/>
  </r>
  <r>
    <s v="3) CENTRO"/>
    <s v="07) DUA"/>
    <x v="4"/>
    <s v="2"/>
    <n v="1638676.4595441755"/>
    <n v="446.2"/>
    <n v="88.6"/>
    <n v="63.8"/>
    <n v="0"/>
    <n v="598.59999999999991"/>
    <n v="731177436.24861109"/>
    <n v="145186734.31561396"/>
    <n v="104547558.11891839"/>
    <n v="0"/>
    <n v="980911728.6831435"/>
    <n v="226"/>
    <n v="26.6"/>
    <n v="598.6"/>
    <n v="2867213.6635755952"/>
  </r>
  <r>
    <s v="3) CENTRO"/>
    <s v="07) DUA"/>
    <x v="4"/>
    <s v="3"/>
    <n v="4072384.907292407"/>
    <n v="177.74074074074073"/>
    <n v="337.25925925925924"/>
    <n v="173.25925925925927"/>
    <n v="1.2592592592592593"/>
    <n v="689.51851851851848"/>
    <n v="723828710.00356519"/>
    <n v="1373449517.2520242"/>
    <n v="705578392.45606971"/>
    <n v="5128188.4017756237"/>
    <n v="2807984808.1134353"/>
    <n v="226"/>
    <n v="26.6"/>
    <n v="689.51851851851859"/>
    <n v="8207764.4435386527"/>
  </r>
  <r>
    <s v="3) CENTRO"/>
    <s v="07) DUA"/>
    <x v="4"/>
    <s v="T2_1"/>
    <n v="64960.105906881836"/>
    <n v="162.5"/>
    <n v="55.5"/>
    <n v="15.5"/>
    <n v="0"/>
    <n v="233.5"/>
    <n v="10556017.209868299"/>
    <n v="3605285.8778319419"/>
    <n v="1006881.6415566684"/>
    <n v="0"/>
    <n v="15168184.729256909"/>
    <n v="226"/>
    <n v="26.6"/>
    <n v="233.5"/>
    <n v="44336.738195341211"/>
  </r>
  <r>
    <s v="3) CENTRO"/>
    <s v="07) DUA"/>
    <x v="4"/>
    <s v="T3_1"/>
    <n v="49377.696317833565"/>
    <n v="155"/>
    <n v="83.5"/>
    <n v="42.5"/>
    <n v="0"/>
    <n v="281"/>
    <n v="7653542.9292642027"/>
    <n v="4123037.6425391026"/>
    <n v="2098552.0935079264"/>
    <n v="0"/>
    <n v="13875132.665311232"/>
    <n v="226"/>
    <n v="26.6"/>
    <n v="281"/>
    <n v="40557.135569489379"/>
  </r>
  <r>
    <s v="3) CENTRO"/>
    <s v="07) DUA"/>
    <x v="4"/>
    <s v="T3_2"/>
    <n v="149758.84825220722"/>
    <n v="315.5"/>
    <n v="276.5"/>
    <n v="0"/>
    <n v="10"/>
    <n v="602"/>
    <n v="47248916.623571374"/>
    <n v="41408321.541735291"/>
    <n v="0"/>
    <n v="1497588.4825220723"/>
    <n v="90154826.647828728"/>
    <n v="226"/>
    <n v="26.6"/>
    <n v="601.99999999999989"/>
    <n v="263523.35612192767"/>
  </r>
  <r>
    <s v="5) SUDOESTE"/>
    <s v="12) ITG"/>
    <x v="0"/>
    <s v="1"/>
    <n v="384023.50325032492"/>
    <n v="288.33333333333331"/>
    <n v="87.666666666666671"/>
    <n v="6"/>
    <n v="0"/>
    <n v="382"/>
    <n v="110726776.77051035"/>
    <n v="33666060.451611817"/>
    <n v="2304141.0195019497"/>
    <n v="0"/>
    <n v="146696978.24162412"/>
    <n v="302"/>
    <n v="8.5"/>
    <n v="382"/>
    <n v="400016.42907939554"/>
  </r>
  <r>
    <s v="5) SUDOESTE"/>
    <s v="12) ITG"/>
    <x v="0"/>
    <s v="2"/>
    <n v="437636.09328167723"/>
    <n v="932.66666666666663"/>
    <n v="0"/>
    <n v="18.333333333333332"/>
    <n v="22"/>
    <n v="973"/>
    <n v="408168596.33404428"/>
    <n v="0"/>
    <n v="8023328.3768307483"/>
    <n v="9627994.0521968994"/>
    <n v="425819918.76307195"/>
    <n v="302"/>
    <n v="8.5"/>
    <n v="973"/>
    <n v="1161134.7784814232"/>
  </r>
  <r>
    <s v="5) SUDOESTE"/>
    <s v="12) ITG"/>
    <x v="0"/>
    <s v="3"/>
    <n v="643478.29739858175"/>
    <n v="868.5"/>
    <n v="168.5"/>
    <n v="23.5"/>
    <n v="1.5"/>
    <n v="1062"/>
    <n v="558860901.29066825"/>
    <n v="108426093.11166103"/>
    <n v="15121739.988866672"/>
    <n v="965217.44609787269"/>
    <n v="683373951.83729386"/>
    <n v="302"/>
    <n v="8.5"/>
    <n v="1062"/>
    <n v="1863438.5739669255"/>
  </r>
  <r>
    <s v="5) SUDOESTE"/>
    <s v="12) ITG"/>
    <x v="0"/>
    <s v="T2_1"/>
    <n v="944.21435412456799"/>
    <n v="195"/>
    <n v="0"/>
    <n v="6.5"/>
    <n v="3"/>
    <n v="204.5"/>
    <n v="184121.79905429075"/>
    <n v="0"/>
    <n v="6137.3933018096923"/>
    <n v="2832.6430623737042"/>
    <n v="193091.83541847416"/>
    <n v="302"/>
    <n v="8.5"/>
    <n v="204.5"/>
    <n v="526.5269088315016"/>
  </r>
  <r>
    <s v="5) SUDOESTE"/>
    <s v="12) ITG"/>
    <x v="0"/>
    <s v="T3_1"/>
    <n v="3887.6411547932948"/>
    <n v="143.5"/>
    <n v="0"/>
    <n v="0"/>
    <n v="0"/>
    <n v="143.5"/>
    <n v="557876.5057128378"/>
    <n v="0"/>
    <n v="0"/>
    <n v="0"/>
    <n v="557876.5057128378"/>
    <n v="302"/>
    <n v="8.5"/>
    <n v="143.5"/>
    <n v="1521.2294783262316"/>
  </r>
  <r>
    <s v="5) SUDOESTE"/>
    <s v="12) ITG"/>
    <x v="0"/>
    <s v="T3_2"/>
    <n v="947.20489641109555"/>
    <n v="151.5"/>
    <n v="73"/>
    <n v="0"/>
    <n v="0"/>
    <n v="224.5"/>
    <n v="143501.54180628096"/>
    <n v="69145.95743800998"/>
    <n v="0"/>
    <n v="0"/>
    <n v="212647.49924429093"/>
    <n v="302"/>
    <n v="8.5"/>
    <n v="224.49999999999997"/>
    <n v="579.8517073764026"/>
  </r>
  <r>
    <s v="5) SUDOESTE"/>
    <s v="12) ITG"/>
    <x v="1"/>
    <s v="1"/>
    <n v="625180.89496057108"/>
    <n v="157.5"/>
    <n v="101.75"/>
    <n v="1"/>
    <n v="0"/>
    <n v="260.25"/>
    <n v="98465990.956289947"/>
    <n v="63612156.062238105"/>
    <n v="625180.89496057108"/>
    <n v="0"/>
    <n v="162703327.91348863"/>
    <n v="219"/>
    <n v="29.6"/>
    <n v="260.25"/>
    <n v="470725.24459354515"/>
  </r>
  <r>
    <s v="5) SUDOESTE"/>
    <s v="12) ITG"/>
    <x v="1"/>
    <s v="2"/>
    <n v="366249.2694012397"/>
    <n v="324.33333333333331"/>
    <n v="62.666666666666664"/>
    <n v="23.666666666666668"/>
    <n v="49.666666666666664"/>
    <n v="460.33333333333337"/>
    <n v="118786846.37580207"/>
    <n v="22951620.882477686"/>
    <n v="8667899.375829339"/>
    <n v="18190380.38026157"/>
    <n v="168596747.01437065"/>
    <n v="219"/>
    <n v="29.6"/>
    <n v="460.33333333333326"/>
    <n v="487775.79410185036"/>
  </r>
  <r>
    <s v="5) SUDOESTE"/>
    <s v="12) ITG"/>
    <x v="1"/>
    <s v="3"/>
    <n v="1256683.7238660273"/>
    <n v="122.66666666666667"/>
    <n v="528.33333333333337"/>
    <n v="42.555555555555557"/>
    <n v="32.833333333333336"/>
    <n v="726.38888888888891"/>
    <n v="154153203.46089935"/>
    <n v="663947900.77588451"/>
    <n v="53478874.026743166"/>
    <n v="41261115.600267902"/>
    <n v="912841093.86379492"/>
    <n v="219"/>
    <n v="29.6"/>
    <n v="726.38888888888891"/>
    <n v="2640986.835945664"/>
  </r>
  <r>
    <s v="5) SUDOESTE"/>
    <s v="12) ITG"/>
    <x v="1"/>
    <s v="T2_1"/>
    <n v="3060.3542333402802"/>
    <n v="36.5"/>
    <n v="136"/>
    <n v="0"/>
    <n v="9.5"/>
    <n v="182"/>
    <n v="111702.92951692022"/>
    <n v="416208.17573427811"/>
    <n v="0"/>
    <n v="29073.365216732662"/>
    <n v="556984.47046793089"/>
    <n v="219"/>
    <n v="29.6"/>
    <n v="181.99999999999997"/>
    <n v="1611.4400022305069"/>
  </r>
  <r>
    <s v="5) SUDOESTE"/>
    <s v="12) ITG"/>
    <x v="1"/>
    <s v="T3_1"/>
    <n v="13724.367708327352"/>
    <n v="0"/>
    <n v="154.5"/>
    <n v="4.5"/>
    <n v="0"/>
    <n v="159"/>
    <n v="0"/>
    <n v="2120414.8109365758"/>
    <n v="61759.654687473085"/>
    <n v="0"/>
    <n v="2182174.4656240488"/>
    <n v="219"/>
    <n v="29.6"/>
    <n v="159"/>
    <n v="6313.3595498602617"/>
  </r>
  <r>
    <s v="5) SUDOESTE"/>
    <s v="12) ITG"/>
    <x v="1"/>
    <s v="T3_2"/>
    <n v="9308.2885137088415"/>
    <n v="0"/>
    <n v="476"/>
    <n v="0"/>
    <n v="0"/>
    <n v="476"/>
    <n v="0"/>
    <n v="4430745.3325254088"/>
    <n v="0"/>
    <n v="0"/>
    <n v="4430745.3325254088"/>
    <n v="219"/>
    <n v="29.6"/>
    <n v="476.00000000000006"/>
    <n v="12818.813893552964"/>
  </r>
  <r>
    <s v="5) SUDOESTE"/>
    <s v="12) ITG"/>
    <x v="2"/>
    <s v="1"/>
    <n v="496355.33949574415"/>
    <n v="212.25"/>
    <n v="65.5"/>
    <n v="0"/>
    <n v="0"/>
    <n v="277.75"/>
    <n v="105351420.8079717"/>
    <n v="32511274.73697124"/>
    <n v="0"/>
    <n v="0"/>
    <n v="137862695.54494295"/>
    <n v="269"/>
    <n v="9.8000000000000007"/>
    <n v="277.75"/>
    <n v="416048.09012410662"/>
  </r>
  <r>
    <s v="5) SUDOESTE"/>
    <s v="12) ITG"/>
    <x v="2"/>
    <s v="2"/>
    <n v="317605.52321157407"/>
    <n v="287"/>
    <n v="0"/>
    <n v="31"/>
    <n v="0"/>
    <n v="318"/>
    <n v="91152785.161721751"/>
    <n v="0"/>
    <n v="9845771.2195587959"/>
    <n v="0"/>
    <n v="100998556.38128054"/>
    <n v="269"/>
    <n v="9.8000000000000007"/>
    <n v="317.99999999999994"/>
    <n v="304797.8738673738"/>
  </r>
  <r>
    <s v="5) SUDOESTE"/>
    <s v="12) ITG"/>
    <x v="2"/>
    <s v="3"/>
    <n v="342188.58989395597"/>
    <n v="117"/>
    <n v="386"/>
    <n v="4.333333333333333"/>
    <n v="5.166666666666667"/>
    <n v="512.5"/>
    <n v="40036065.017592847"/>
    <n v="132084795.69906701"/>
    <n v="1482817.222873809"/>
    <n v="1767974.3811187726"/>
    <n v="175371652.32065243"/>
    <n v="269"/>
    <n v="9.8000000000000007"/>
    <n v="512.5"/>
    <n v="529244.26525615482"/>
  </r>
  <r>
    <s v="5) SUDOESTE"/>
    <s v="12) ITG"/>
    <x v="2"/>
    <s v="T2_1"/>
    <n v="562.22999595705994"/>
    <n v="122"/>
    <n v="0"/>
    <n v="9"/>
    <n v="0"/>
    <n v="131"/>
    <n v="68592.059506761318"/>
    <n v="0"/>
    <n v="5060.0699636135396"/>
    <n v="0"/>
    <n v="73652.129470374857"/>
    <n v="269"/>
    <n v="9.8000000000000007"/>
    <n v="131"/>
    <n v="222.2706271526034"/>
  </r>
  <r>
    <s v="5) SUDOESTE"/>
    <s v="12) ITG"/>
    <x v="2"/>
    <s v="T3_1"/>
    <n v="7429.4836219317185"/>
    <n v="18"/>
    <n v="111.5"/>
    <n v="12"/>
    <n v="0"/>
    <n v="141.5"/>
    <n v="133730.70519477094"/>
    <n v="828387.4238453866"/>
    <n v="89153.803463180622"/>
    <n v="0"/>
    <n v="1051271.9325033382"/>
    <n v="269"/>
    <n v="9.8000000000000007"/>
    <n v="141.5"/>
    <n v="3172.5745531829366"/>
  </r>
  <r>
    <s v="5) SUDOESTE"/>
    <s v="12) ITG"/>
    <x v="2"/>
    <s v="T3_2"/>
    <n v="914.738951856418"/>
    <n v="105"/>
    <n v="0"/>
    <n v="12"/>
    <n v="6.25"/>
    <n v="123.25"/>
    <n v="96047.589944923893"/>
    <n v="0"/>
    <n v="10976.867422277017"/>
    <n v="5717.1184491026124"/>
    <n v="112741.57581630352"/>
    <n v="269"/>
    <n v="9.8000000000000007"/>
    <n v="123.25"/>
    <n v="340.23647303968477"/>
  </r>
  <r>
    <s v="5) SUDOESTE"/>
    <s v="12) ITG"/>
    <x v="3"/>
    <s v="1"/>
    <n v="1208990.3196783825"/>
    <n v="123.25"/>
    <n v="127.25"/>
    <n v="22.75"/>
    <n v="1.5625"/>
    <n v="274.8125"/>
    <n v="149008056.90036064"/>
    <n v="153844018.17907417"/>
    <n v="27504529.772683203"/>
    <n v="1889047.3744974725"/>
    <n v="332245652.22661549"/>
    <n v="232"/>
    <n v="23.9"/>
    <n v="274.8125"/>
    <n v="980840.72073279717"/>
  </r>
  <r>
    <s v="5) SUDOESTE"/>
    <s v="12) ITG"/>
    <x v="3"/>
    <s v="2"/>
    <n v="1314077.2517218518"/>
    <n v="140"/>
    <n v="231.85714285714286"/>
    <n v="115.71428571428571"/>
    <n v="26.214285714285715"/>
    <n v="513.78571428571433"/>
    <n v="183970815.24105924"/>
    <n v="304678197.07779509"/>
    <n v="152057510.5563857"/>
    <n v="34447596.527279973"/>
    <n v="675154119.40252006"/>
    <n v="232"/>
    <n v="23.9"/>
    <n v="513.78571428571433"/>
    <n v="1993159.7257706292"/>
  </r>
  <r>
    <s v="5) SUDOESTE"/>
    <s v="12) ITG"/>
    <x v="3"/>
    <s v="3"/>
    <n v="1538713.9504837219"/>
    <n v="58.7"/>
    <n v="364.4"/>
    <n v="45.8"/>
    <n v="40.450000000000003"/>
    <n v="509.34999999999997"/>
    <n v="90322508.893394485"/>
    <n v="560707363.55626822"/>
    <n v="70473098.932154462"/>
    <n v="62240979.297066554"/>
    <n v="783743950.67888367"/>
    <n v="232"/>
    <n v="23.9"/>
    <n v="509.34999999999997"/>
    <n v="2313733.757844687"/>
  </r>
  <r>
    <s v="5) SUDOESTE"/>
    <s v="12) ITG"/>
    <x v="3"/>
    <s v="T2_1"/>
    <n v="4033.9321992375253"/>
    <n v="196"/>
    <n v="0"/>
    <n v="34"/>
    <n v="20.25"/>
    <n v="250.25"/>
    <n v="790650.71105055499"/>
    <n v="0"/>
    <n v="137153.69477407585"/>
    <n v="81687.12703455989"/>
    <n v="1009491.5328591907"/>
    <n v="232"/>
    <n v="23.9"/>
    <n v="250.25"/>
    <n v="2980.1756502381886"/>
  </r>
  <r>
    <s v="5) SUDOESTE"/>
    <s v="12) ITG"/>
    <x v="3"/>
    <s v="T3_1"/>
    <n v="36442.765861410488"/>
    <n v="0"/>
    <n v="238.5"/>
    <n v="0"/>
    <n v="0"/>
    <n v="238.5"/>
    <n v="0"/>
    <n v="8691599.6579464022"/>
    <n v="0"/>
    <n v="0"/>
    <n v="8691599.6579464022"/>
    <n v="232"/>
    <n v="23.9"/>
    <n v="238.50000000000003"/>
    <n v="25658.950886756429"/>
  </r>
  <r>
    <s v="5) SUDOESTE"/>
    <s v="12) ITG"/>
    <x v="3"/>
    <s v="T3_2"/>
    <n v="5161.8383937725657"/>
    <n v="0"/>
    <n v="258"/>
    <n v="17"/>
    <n v="2.75"/>
    <n v="277.75"/>
    <n v="0"/>
    <n v="1331754.305593322"/>
    <n v="87751.252694133611"/>
    <n v="14195.055582874556"/>
    <n v="1433700.6138703302"/>
    <n v="232"/>
    <n v="23.9"/>
    <n v="277.75"/>
    <n v="4232.5066829301259"/>
  </r>
  <r>
    <s v="5) SUDOESTE"/>
    <s v="12) ITG"/>
    <x v="4"/>
    <s v="1"/>
    <n v="583086.06656290055"/>
    <n v="221.25"/>
    <n v="69.75"/>
    <n v="10.5"/>
    <n v="122.875"/>
    <n v="424.375"/>
    <n v="129007792.22704175"/>
    <n v="40670253.142762311"/>
    <n v="6122403.6989104562"/>
    <n v="71646700.42891641"/>
    <n v="247447149.49763089"/>
    <n v="221"/>
    <n v="26"/>
    <n v="424.37499999999994"/>
    <n v="745700.45957204606"/>
  </r>
  <r>
    <s v="5) SUDOESTE"/>
    <s v="12) ITG"/>
    <x v="4"/>
    <s v="2"/>
    <n v="558573.3400871458"/>
    <n v="103.33333333333333"/>
    <n v="159.33333333333334"/>
    <n v="149.33333333333334"/>
    <n v="6.833333333333333"/>
    <n v="418.83333333333331"/>
    <n v="57719245.142338395"/>
    <n v="88999352.187218577"/>
    <n v="83413618.786347106"/>
    <n v="3816917.8239288293"/>
    <n v="233949133.93983293"/>
    <n v="221"/>
    <n v="26"/>
    <n v="418.83333333333337"/>
    <n v="705023.18191822967"/>
  </r>
  <r>
    <s v="5) SUDOESTE"/>
    <s v="12) ITG"/>
    <x v="4"/>
    <s v="3"/>
    <n v="2703381.7055378109"/>
    <n v="220.26666666666668"/>
    <n v="232.4"/>
    <n v="33.333333333333336"/>
    <n v="29.433333333333334"/>
    <n v="515.43333333333328"/>
    <n v="595464877.00646186"/>
    <n v="628265908.36698723"/>
    <n v="90112723.517927036"/>
    <n v="79569534.866329566"/>
    <n v="1393413043.7577057"/>
    <n v="221"/>
    <n v="26"/>
    <n v="515.43333333333339"/>
    <n v="4199154.2404643977"/>
  </r>
  <r>
    <s v="5) SUDOESTE"/>
    <s v="12) ITG"/>
    <x v="4"/>
    <s v="T2_1"/>
    <n v="7077.6736333848448"/>
    <n v="15"/>
    <n v="76.5"/>
    <n v="0"/>
    <n v="0"/>
    <n v="91.5"/>
    <n v="106165.10450077268"/>
    <n v="541442.03295394068"/>
    <n v="0"/>
    <n v="0"/>
    <n v="647607.13745471335"/>
    <n v="221"/>
    <n v="26"/>
    <n v="91.5"/>
    <n v="1951.6124594789101"/>
  </r>
  <r>
    <s v="5) SUDOESTE"/>
    <s v="12) ITG"/>
    <x v="4"/>
    <s v="T3_1"/>
    <n v="29986.626701589332"/>
    <n v="0"/>
    <n v="26"/>
    <n v="2.5"/>
    <n v="0"/>
    <n v="28.5"/>
    <n v="0"/>
    <n v="779652.29424132267"/>
    <n v="74966.566753973326"/>
    <n v="0"/>
    <n v="854618.86099529604"/>
    <n v="221"/>
    <n v="26"/>
    <n v="28.500000000000004"/>
    <n v="2575.4577439948739"/>
  </r>
  <r>
    <s v="5) SUDOESTE"/>
    <s v="12) ITG"/>
    <x v="4"/>
    <s v="T3_2"/>
    <n v="14496.508039646273"/>
    <n v="209.5"/>
    <n v="0"/>
    <n v="11"/>
    <n v="0"/>
    <n v="220.5"/>
    <n v="3037018.4343058942"/>
    <n v="0"/>
    <n v="159461.58843610901"/>
    <n v="0"/>
    <n v="3196480.0227420032"/>
    <n v="221"/>
    <n v="26"/>
    <n v="220.5"/>
    <n v="9632.8311997564451"/>
  </r>
  <r>
    <s v="4) SUL"/>
    <s v="10) LIM"/>
    <x v="0"/>
    <s v="1"/>
    <n v="407272.66084893158"/>
    <n v="126"/>
    <n v="35"/>
    <n v="8.3333333333333339"/>
    <n v="2.5"/>
    <n v="171.83333333333334"/>
    <n v="51316355.266965382"/>
    <n v="14254543.129712606"/>
    <n v="3393938.8404077636"/>
    <n v="1018181.652122329"/>
    <n v="69983018.889208078"/>
    <n v="309"/>
    <n v="12.1"/>
    <n v="171.83333333333334"/>
    <n v="179170.11729207932"/>
  </r>
  <r>
    <s v="4) SUL"/>
    <s v="10) LIM"/>
    <x v="0"/>
    <s v="2"/>
    <n v="291792.32857090893"/>
    <n v="366"/>
    <n v="25.666666666666668"/>
    <n v="37"/>
    <n v="7.166666666666667"/>
    <n v="435.83333333333337"/>
    <n v="106795992.25695267"/>
    <n v="7489336.4333199961"/>
    <n v="10796316.157123631"/>
    <n v="2091178.3547581807"/>
    <n v="127172823.20215449"/>
    <n v="309"/>
    <n v="12.1"/>
    <n v="435.83333333333337"/>
    <n v="325587.12114959361"/>
  </r>
  <r>
    <s v="4) SUL"/>
    <s v="10) LIM"/>
    <x v="0"/>
    <s v="3"/>
    <n v="1521547.6563570679"/>
    <n v="930.9"/>
    <n v="334.9"/>
    <n v="63.2"/>
    <n v="0"/>
    <n v="1329"/>
    <n v="1416408713.3027945"/>
    <n v="509566310.11398202"/>
    <n v="96161811.881766692"/>
    <n v="0"/>
    <n v="2022136835.2985432"/>
    <n v="309"/>
    <n v="12.1"/>
    <n v="1329"/>
    <n v="5177062.9462934546"/>
  </r>
  <r>
    <s v="4) SUL"/>
    <s v="10) LIM"/>
    <x v="0"/>
    <s v="T2_1"/>
    <n v="17594.087163600809"/>
    <n v="0"/>
    <n v="79.5"/>
    <n v="0"/>
    <n v="9.25"/>
    <n v="88.75"/>
    <n v="0"/>
    <n v="1398729.9295062644"/>
    <n v="0"/>
    <n v="162745.30626330749"/>
    <n v="1561475.235769572"/>
    <n v="309"/>
    <n v="12.1"/>
    <n v="88.750000000000014"/>
    <n v="3997.6798026450115"/>
  </r>
  <r>
    <s v="4) SUL"/>
    <s v="10) LIM"/>
    <x v="0"/>
    <s v="T3_1"/>
    <n v="16174.610187678467"/>
    <n v="53.5"/>
    <n v="34.5"/>
    <n v="11"/>
    <n v="14.25"/>
    <n v="113.25"/>
    <n v="865341.645040798"/>
    <n v="558024.05147490709"/>
    <n v="177920.71206446312"/>
    <n v="230488.19517441816"/>
    <n v="1831774.6037545863"/>
    <n v="309"/>
    <n v="12.1"/>
    <n v="113.25"/>
    <n v="4689.6986700008201"/>
  </r>
  <r>
    <s v="4) SUL"/>
    <s v="10) LIM"/>
    <x v="0"/>
    <s v="T3_2"/>
    <n v="128117.51808692132"/>
    <n v="475"/>
    <n v="25"/>
    <n v="1"/>
    <n v="0"/>
    <n v="501"/>
    <n v="60855821.091287628"/>
    <n v="3202937.9521730333"/>
    <n v="128117.51808692132"/>
    <n v="0"/>
    <n v="64186876.561547577"/>
    <n v="309"/>
    <n v="12.1"/>
    <n v="500.99999999999994"/>
    <n v="164330.86746873881"/>
  </r>
  <r>
    <s v="4) SUL"/>
    <s v="10) LIM"/>
    <x v="1"/>
    <s v="1"/>
    <n v="181103.14873026687"/>
    <n v="25.333333333333332"/>
    <n v="52"/>
    <n v="111"/>
    <n v="85.666666666666671"/>
    <n v="274"/>
    <n v="4587946.4345000936"/>
    <n v="9417363.7339738775"/>
    <n v="20102449.509059623"/>
    <n v="15514503.074559528"/>
    <n v="49622262.752093121"/>
    <n v="237"/>
    <n v="28.5"/>
    <n v="274"/>
    <n v="134733.86532055665"/>
  </r>
  <r>
    <s v="4) SUL"/>
    <s v="10) LIM"/>
    <x v="1"/>
    <s v="2"/>
    <n v="203060.87011671756"/>
    <n v="163.33333333333334"/>
    <n v="128.33333333333334"/>
    <n v="29"/>
    <n v="24.5"/>
    <n v="345.16666666666669"/>
    <n v="33166608.785730537"/>
    <n v="26059478.331645422"/>
    <n v="5888765.2333848095"/>
    <n v="4974991.3178595798"/>
    <n v="70089843.668620348"/>
    <n v="237"/>
    <n v="28.5"/>
    <n v="345.16666666666669"/>
    <n v="190307.23375846917"/>
  </r>
  <r>
    <s v="4) SUL"/>
    <s v="10) LIM"/>
    <x v="1"/>
    <s v="3"/>
    <n v="474239.5105059726"/>
    <n v="282.5"/>
    <n v="58"/>
    <n v="152.75"/>
    <n v="44.75"/>
    <n v="538"/>
    <n v="133972661.71793726"/>
    <n v="27505891.609346412"/>
    <n v="72440085.22978732"/>
    <n v="21222218.095142275"/>
    <n v="255140856.65221328"/>
    <n v="237"/>
    <n v="28.5"/>
    <n v="538"/>
    <n v="692755.87027721212"/>
  </r>
  <r>
    <s v="4) SUL"/>
    <s v="10) LIM"/>
    <x v="1"/>
    <s v="T2_1"/>
    <n v="425.01872669736412"/>
    <n v="0"/>
    <n v="111.5"/>
    <n v="28.5"/>
    <n v="24.5"/>
    <n v="164.5"/>
    <n v="0"/>
    <n v="47389.588026756101"/>
    <n v="12113.033710874877"/>
    <n v="10412.958804085421"/>
    <n v="69915.580541716394"/>
    <n v="237"/>
    <n v="28.5"/>
    <n v="164.5"/>
    <n v="189.83407628098948"/>
  </r>
  <r>
    <s v="4) SUL"/>
    <s v="10) LIM"/>
    <x v="1"/>
    <s v="T3_1"/>
    <n v="30647.17567410996"/>
    <n v="0"/>
    <n v="74.5"/>
    <n v="12.5"/>
    <n v="8.25"/>
    <n v="95.25"/>
    <n v="0"/>
    <n v="2283214.5877211918"/>
    <n v="383089.69592637452"/>
    <n v="252839.19931140717"/>
    <n v="2919143.4829589734"/>
    <n v="237"/>
    <n v="28.5"/>
    <n v="95.249999999999986"/>
    <n v="7926.0288239835427"/>
  </r>
  <r>
    <s v="4) SUL"/>
    <s v="10) LIM"/>
    <x v="1"/>
    <s v="T3_2"/>
    <n v="86720.809289310258"/>
    <n v="218"/>
    <n v="31.5"/>
    <n v="46"/>
    <n v="16.5"/>
    <n v="312"/>
    <n v="18905136.425069638"/>
    <n v="2731705.4926132732"/>
    <n v="3989157.2273082719"/>
    <n v="1430893.3532736192"/>
    <n v="27056892.498264804"/>
    <n v="237"/>
    <n v="28.5"/>
    <n v="312.00000000000006"/>
    <n v="73464.600517440529"/>
  </r>
  <r>
    <s v="4) SUL"/>
    <s v="10) LIM"/>
    <x v="2"/>
    <s v="1"/>
    <n v="22326.140075269457"/>
    <n v="87.333333333333329"/>
    <n v="20.333333333333332"/>
    <n v="8.6666666666666661"/>
    <n v="2.8333333333333335"/>
    <n v="119.16666666666666"/>
    <n v="1949816.233240199"/>
    <n v="453964.84819714562"/>
    <n v="193493.21398566861"/>
    <n v="63257.396879930129"/>
    <n v="2660531.6923029432"/>
    <n v="264"/>
    <n v="22.5"/>
    <n v="119.16666666666664"/>
    <n v="7029.2456643231171"/>
  </r>
  <r>
    <s v="4) SUL"/>
    <s v="10) LIM"/>
    <x v="2"/>
    <s v="2"/>
    <n v="10477.994959373078"/>
    <n v="0"/>
    <n v="389.5"/>
    <n v="17.5"/>
    <n v="0.75"/>
    <n v="407.75"/>
    <n v="0"/>
    <n v="4081179.0366758141"/>
    <n v="183364.91178902888"/>
    <n v="7858.4962195298085"/>
    <n v="4272402.4446843723"/>
    <n v="264"/>
    <n v="22.5"/>
    <n v="407.75"/>
    <n v="11287.881458967235"/>
  </r>
  <r>
    <s v="4) SUL"/>
    <s v="10) LIM"/>
    <x v="2"/>
    <s v="3"/>
    <n v="151261.89999256743"/>
    <n v="0"/>
    <n v="500.33333333333331"/>
    <n v="26"/>
    <n v="0"/>
    <n v="526.33333333333326"/>
    <n v="0"/>
    <n v="75681370.629614562"/>
    <n v="3932809.3998067533"/>
    <n v="0"/>
    <n v="79614180.029421315"/>
    <n v="264"/>
    <n v="22.5"/>
    <n v="526.33333333333326"/>
    <n v="210344.28246409609"/>
  </r>
  <r>
    <s v="4) SUL"/>
    <s v="10) LIM"/>
    <x v="2"/>
    <s v="T3_1"/>
    <n v="1695.0220222764988"/>
    <n v="42.5"/>
    <n v="0"/>
    <n v="1.5"/>
    <n v="0"/>
    <n v="44"/>
    <n v="72038.435946751197"/>
    <n v="0"/>
    <n v="2542.5330334147484"/>
    <n v="0"/>
    <n v="74580.968980165941"/>
    <n v="264"/>
    <n v="22.5"/>
    <n v="44"/>
    <n v="197.04631008964299"/>
  </r>
  <r>
    <s v="4) SUL"/>
    <s v="10) LIM"/>
    <x v="2"/>
    <s v="T3_2"/>
    <n v="5697.3386542695644"/>
    <n v="280"/>
    <n v="0"/>
    <n v="0"/>
    <n v="0"/>
    <n v="280"/>
    <n v="1595254.8231954779"/>
    <n v="0"/>
    <n v="0"/>
    <n v="0"/>
    <n v="1595254.8231954779"/>
    <n v="264"/>
    <n v="22.5"/>
    <n v="280"/>
    <n v="4214.735754465325"/>
  </r>
  <r>
    <s v="4) SUL"/>
    <s v="10) LIM"/>
    <x v="3"/>
    <s v="1"/>
    <n v="1290607.7998155165"/>
    <n v="64.666666666666671"/>
    <n v="40.555555555555557"/>
    <n v="45.666666666666664"/>
    <n v="13.777777777777779"/>
    <n v="164.66666666666666"/>
    <n v="83459304.388070077"/>
    <n v="52341316.3258515"/>
    <n v="58937756.191575252"/>
    <n v="17781707.464124896"/>
    <n v="212520084.36962172"/>
    <n v="251"/>
    <n v="23.6"/>
    <n v="164.66666666666669"/>
    <n v="582186.49407391204"/>
  </r>
  <r>
    <s v="4) SUL"/>
    <s v="10) LIM"/>
    <x v="3"/>
    <s v="2"/>
    <n v="913466.89380553167"/>
    <n v="50.875"/>
    <n v="270.125"/>
    <n v="87.75"/>
    <n v="32.625"/>
    <n v="441.375"/>
    <n v="46472628.222356424"/>
    <n v="246750244.68921924"/>
    <n v="80156719.931435406"/>
    <n v="29801857.410405472"/>
    <n v="403181450.25341654"/>
    <n v="251"/>
    <n v="23.6"/>
    <n v="441.375"/>
    <n v="1104492.2916105548"/>
  </r>
  <r>
    <s v="4) SUL"/>
    <s v="10) LIM"/>
    <x v="3"/>
    <s v="3"/>
    <n v="2674459.4244144657"/>
    <n v="53.631578947368418"/>
    <n v="298.57894736842104"/>
    <n v="220.47368421052633"/>
    <n v="19.710526315789473"/>
    <n v="592.39473684210532"/>
    <n v="143435481.76201791"/>
    <n v="798537279.72122443"/>
    <n v="589647922.57222092"/>
    <n v="52715002.865432493"/>
    <n v="1584335686.9208958"/>
    <n v="251"/>
    <n v="23.6"/>
    <n v="592.39473684210532"/>
    <n v="4340196.0889514266"/>
  </r>
  <r>
    <s v="4) SUL"/>
    <s v="10) LIM"/>
    <x v="3"/>
    <s v="T2_1"/>
    <n v="57773.404718944985"/>
    <n v="0"/>
    <n v="102.5"/>
    <n v="4.5"/>
    <n v="14"/>
    <n v="121"/>
    <n v="0"/>
    <n v="5921773.9836918609"/>
    <n v="259980.32123525243"/>
    <n v="808827.6660652298"/>
    <n v="6990581.9709923435"/>
    <n v="251"/>
    <n v="23.6"/>
    <n v="121"/>
    <n v="19150.295471132809"/>
  </r>
  <r>
    <s v="4) SUL"/>
    <s v="10) LIM"/>
    <x v="3"/>
    <s v="T3_1"/>
    <n v="109189.29348908851"/>
    <n v="133"/>
    <n v="0"/>
    <n v="36"/>
    <n v="15"/>
    <n v="184"/>
    <n v="14522176.034048771"/>
    <n v="0"/>
    <n v="3930814.5656071864"/>
    <n v="1637839.4023363276"/>
    <n v="20090830.001992285"/>
    <n v="251"/>
    <n v="23.6"/>
    <n v="184"/>
    <n v="55037.668164820301"/>
  </r>
  <r>
    <s v="4) SUL"/>
    <s v="10) LIM"/>
    <x v="3"/>
    <s v="T3_2"/>
    <n v="245262.69904321284"/>
    <n v="0"/>
    <n v="125"/>
    <n v="113.5"/>
    <n v="4.5"/>
    <n v="243"/>
    <n v="0"/>
    <n v="30657837.380401604"/>
    <n v="27837316.341404658"/>
    <n v="1103682.1456944577"/>
    <n v="59598835.867500715"/>
    <n v="251"/>
    <n v="23.6"/>
    <n v="242.99999999999997"/>
    <n v="163267.56789838042"/>
  </r>
  <r>
    <s v="4) SUL"/>
    <s v="10) LIM"/>
    <x v="4"/>
    <s v="1"/>
    <n v="457900.54868139443"/>
    <n v="169.33333333333334"/>
    <n v="0"/>
    <n v="55"/>
    <n v="25.833333333333332"/>
    <n v="250.16666666666669"/>
    <n v="77537826.243382797"/>
    <n v="0"/>
    <n v="25184530.177476693"/>
    <n v="11829097.50760269"/>
    <n v="114551453.92846218"/>
    <n v="230"/>
    <n v="26.4"/>
    <n v="250.16666666666669"/>
    <n v="329908.18731397105"/>
  </r>
  <r>
    <s v="4) SUL"/>
    <s v="10) LIM"/>
    <x v="4"/>
    <s v="2"/>
    <n v="613487.16907916509"/>
    <n v="20.5"/>
    <n v="148"/>
    <n v="208.25"/>
    <n v="14.875"/>
    <n v="391.625"/>
    <n v="12576486.966122884"/>
    <n v="90796101.023716435"/>
    <n v="127758702.96073613"/>
    <n v="9125621.6400525812"/>
    <n v="240256912.59062803"/>
    <n v="230"/>
    <n v="26.4"/>
    <n v="391.625"/>
    <n v="691939.90826100868"/>
  </r>
  <r>
    <s v="4) SUL"/>
    <s v="10) LIM"/>
    <x v="4"/>
    <s v="3"/>
    <n v="3146936.47160136"/>
    <n v="305.85000000000002"/>
    <n v="467.45"/>
    <n v="47.75"/>
    <n v="15.6"/>
    <n v="836.65"/>
    <n v="962490519.83927608"/>
    <n v="1471035453.6500556"/>
    <n v="150266216.51896495"/>
    <n v="49092208.956981212"/>
    <n v="2632884398.9652777"/>
    <n v="230"/>
    <n v="26.4"/>
    <n v="836.65"/>
    <n v="7582707.0690200003"/>
  </r>
  <r>
    <s v="4) SUL"/>
    <s v="10) LIM"/>
    <x v="4"/>
    <s v="T2_1"/>
    <n v="32016.124865967151"/>
    <n v="61"/>
    <n v="56"/>
    <n v="3"/>
    <n v="0"/>
    <n v="120"/>
    <n v="1952983.6168239962"/>
    <n v="1792902.9924941605"/>
    <n v="96048.374597901449"/>
    <n v="0"/>
    <n v="3841934.9839160582"/>
    <n v="230"/>
    <n v="26.4"/>
    <n v="120"/>
    <n v="11064.772753678248"/>
  </r>
  <r>
    <s v="4) SUL"/>
    <s v="10) LIM"/>
    <x v="4"/>
    <s v="T3_1"/>
    <n v="98027.408139851832"/>
    <n v="0"/>
    <n v="113"/>
    <n v="18"/>
    <n v="0"/>
    <n v="131"/>
    <n v="0"/>
    <n v="11077097.119803257"/>
    <n v="1764493.3465173331"/>
    <n v="0"/>
    <n v="12841590.466320591"/>
    <n v="230"/>
    <n v="26.4"/>
    <n v="131"/>
    <n v="36983.780543003304"/>
  </r>
  <r>
    <s v="4) SUL"/>
    <s v="10) LIM"/>
    <x v="4"/>
    <s v="T3_2"/>
    <n v="188137.58820895231"/>
    <n v="177"/>
    <n v="291"/>
    <n v="40"/>
    <n v="0.75"/>
    <n v="508.75"/>
    <n v="33300353.112984557"/>
    <n v="54748038.168805122"/>
    <n v="7525503.5283580925"/>
    <n v="141103.19115671422"/>
    <n v="95714998.001304477"/>
    <n v="230"/>
    <n v="26.4"/>
    <n v="508.74999999999994"/>
    <n v="275659.19424375694"/>
  </r>
  <r>
    <s v="3) CENTRO"/>
    <s v="06) MAT"/>
    <x v="0"/>
    <s v="1"/>
    <n v="419766.54105151322"/>
    <n v="131.66666666666666"/>
    <n v="74.333333333333329"/>
    <n v="25.333333333333332"/>
    <n v="0"/>
    <n v="231.33333333333334"/>
    <n v="55269261.238449238"/>
    <n v="31202646.218162481"/>
    <n v="10634085.706638334"/>
    <n v="0"/>
    <n v="97105993.163250059"/>
    <n v="301"/>
    <n v="11.6"/>
    <n v="231.33333333333334"/>
    <n v="256669.52877302907"/>
  </r>
  <r>
    <s v="3) CENTRO"/>
    <s v="06) MAT"/>
    <x v="0"/>
    <s v="2"/>
    <n v="622697.34729048191"/>
    <n v="488"/>
    <n v="233.33333333333334"/>
    <n v="58"/>
    <n v="0"/>
    <n v="779.33333333333337"/>
    <n v="303876305.47775519"/>
    <n v="145296047.70111245"/>
    <n v="36116446.142847948"/>
    <n v="0"/>
    <n v="485288799.32171559"/>
    <n v="301"/>
    <n v="11.6"/>
    <n v="779.33333333333337"/>
    <n v="1282710.1951506874"/>
  </r>
  <r>
    <s v="3) CENTRO"/>
    <s v="06) MAT"/>
    <x v="0"/>
    <s v="3"/>
    <n v="1147913.4724549542"/>
    <n v="626.625"/>
    <n v="367.5"/>
    <n v="1.25"/>
    <n v="0"/>
    <n v="995.375"/>
    <n v="719311279.67708564"/>
    <n v="421858201.12719566"/>
    <n v="1434891.8405686927"/>
    <n v="0"/>
    <n v="1142604372.64485"/>
    <n v="301"/>
    <n v="11.6"/>
    <n v="995.375"/>
    <n v="3020119.7304858561"/>
  </r>
  <r>
    <s v="3) CENTRO"/>
    <s v="06) MAT"/>
    <x v="0"/>
    <s v="T2_1"/>
    <n v="4693.1432723507432"/>
    <n v="168"/>
    <n v="446"/>
    <n v="0"/>
    <n v="0"/>
    <n v="614"/>
    <n v="788448.06975492486"/>
    <n v="2093141.8994684315"/>
    <n v="0"/>
    <n v="0"/>
    <n v="2881589.9692233563"/>
    <n v="301"/>
    <n v="11.6"/>
    <n v="614"/>
    <n v="7616.5879718076476"/>
  </r>
  <r>
    <s v="3) CENTRO"/>
    <s v="06) MAT"/>
    <x v="0"/>
    <s v="T3_1"/>
    <n v="15373.817012624395"/>
    <n v="98"/>
    <n v="29"/>
    <n v="0"/>
    <n v="0"/>
    <n v="127"/>
    <n v="1506634.0672371907"/>
    <n v="445840.69336610747"/>
    <n v="0"/>
    <n v="0"/>
    <n v="1952474.7606032982"/>
    <n v="301"/>
    <n v="11.6"/>
    <n v="127"/>
    <n v="5160.7605300198802"/>
  </r>
  <r>
    <s v="3) CENTRO"/>
    <s v="06) MAT"/>
    <x v="0"/>
    <s v="T3_2"/>
    <n v="60588.579629115338"/>
    <n v="165.5"/>
    <n v="36.5"/>
    <n v="0"/>
    <n v="0"/>
    <n v="202"/>
    <n v="10027409.928618589"/>
    <n v="2211483.1564627099"/>
    <n v="0"/>
    <n v="0"/>
    <n v="12238893.0850813"/>
    <n v="301"/>
    <n v="11.6"/>
    <n v="202.00000000000003"/>
    <n v="32349.71208800891"/>
  </r>
  <r>
    <s v="3) CENTRO"/>
    <s v="06) MAT"/>
    <x v="1"/>
    <s v="1"/>
    <n v="354303.75375117268"/>
    <n v="149.66666666666666"/>
    <n v="20.666666666666668"/>
    <n v="7.666666666666667"/>
    <n v="0"/>
    <n v="177.99999999999997"/>
    <n v="53027461.811425507"/>
    <n v="7322277.5775242355"/>
    <n v="2716328.7787589906"/>
    <n v="0"/>
    <n v="63066068.167708732"/>
    <n v="235"/>
    <n v="23.1"/>
    <n v="177.99999999999997"/>
    <n v="185736.27991009029"/>
  </r>
  <r>
    <s v="3) CENTRO"/>
    <s v="06) MAT"/>
    <x v="1"/>
    <s v="2"/>
    <n v="635986.72583187907"/>
    <n v="157.25"/>
    <n v="349.75"/>
    <n v="268.75"/>
    <n v="0"/>
    <n v="775.75"/>
    <n v="100008912.63706298"/>
    <n v="222436357.3596997"/>
    <n v="170921432.56731749"/>
    <n v="0"/>
    <n v="493366702.56408018"/>
    <n v="235"/>
    <n v="23.1"/>
    <n v="775.75"/>
    <n v="1453017.4248706382"/>
  </r>
  <r>
    <s v="3) CENTRO"/>
    <s v="06) MAT"/>
    <x v="1"/>
    <s v="3"/>
    <n v="452135.40997565968"/>
    <n v="332.66666666666669"/>
    <n v="627.66666666666663"/>
    <n v="82"/>
    <n v="0"/>
    <n v="1042.3333333333333"/>
    <n v="150410379.71856946"/>
    <n v="283790325.66138905"/>
    <n v="37075103.618004091"/>
    <n v="0"/>
    <n v="471275808.99796259"/>
    <n v="235"/>
    <n v="23.1"/>
    <n v="1042.3333333333333"/>
    <n v="1387957.3932233613"/>
  </r>
  <r>
    <s v="3) CENTRO"/>
    <s v="06) MAT"/>
    <x v="1"/>
    <s v="T2_1"/>
    <n v="21900.491810684845"/>
    <n v="0"/>
    <n v="43.5"/>
    <n v="1"/>
    <n v="0"/>
    <n v="44.5"/>
    <n v="0"/>
    <n v="952671.39376479073"/>
    <n v="21900.491810684845"/>
    <n v="0"/>
    <n v="974571.88557547552"/>
    <n v="235"/>
    <n v="23.1"/>
    <n v="44.499999999999993"/>
    <n v="2870.2178808799431"/>
  </r>
  <r>
    <s v="3) CENTRO"/>
    <s v="06) MAT"/>
    <x v="1"/>
    <s v="T3_1"/>
    <n v="1633.9909462477374"/>
    <n v="183.5"/>
    <n v="135.5"/>
    <n v="35"/>
    <n v="0"/>
    <n v="354"/>
    <n v="299837.33863645978"/>
    <n v="221405.77321656843"/>
    <n v="57189.683118670808"/>
    <n v="0"/>
    <n v="578432.79497169901"/>
    <n v="235"/>
    <n v="23.1"/>
    <n v="354"/>
    <n v="1703.5461165953741"/>
  </r>
  <r>
    <s v="3) CENTRO"/>
    <s v="06) MAT"/>
    <x v="1"/>
    <s v="T3_2"/>
    <n v="17154.030957987823"/>
    <n v="139.5"/>
    <n v="137"/>
    <n v="22.5"/>
    <n v="0"/>
    <n v="299"/>
    <n v="2392987.3186393012"/>
    <n v="2350102.2412443319"/>
    <n v="385965.69655472599"/>
    <n v="0"/>
    <n v="5129055.2564383596"/>
    <n v="235"/>
    <n v="23.1"/>
    <n v="299.00000000000006"/>
    <n v="15105.613374387189"/>
  </r>
  <r>
    <s v="3) CENTRO"/>
    <s v="06) MAT"/>
    <x v="2"/>
    <s v="1"/>
    <n v="355330.85159598378"/>
    <n v="212.25"/>
    <n v="0"/>
    <n v="0"/>
    <n v="1.125"/>
    <n v="213.375"/>
    <n v="75418973.251247555"/>
    <n v="0"/>
    <n v="0"/>
    <n v="399747.20804548176"/>
    <n v="75818720.459293038"/>
    <n v="250"/>
    <n v="13.9"/>
    <n v="213.375"/>
    <n v="235007.70593562469"/>
  </r>
  <r>
    <s v="3) CENTRO"/>
    <s v="06) MAT"/>
    <x v="2"/>
    <s v="2"/>
    <n v="546563.40019053861"/>
    <n v="182.66666666666666"/>
    <n v="601"/>
    <n v="0"/>
    <n v="0"/>
    <n v="783.66666666666663"/>
    <n v="99838914.43480505"/>
    <n v="328484603.51451373"/>
    <n v="0"/>
    <n v="0"/>
    <n v="428323517.94931877"/>
    <n v="250"/>
    <n v="13.9"/>
    <n v="783.66666666666663"/>
    <n v="1327631.5762357085"/>
  </r>
  <r>
    <s v="3) CENTRO"/>
    <s v="06) MAT"/>
    <x v="2"/>
    <s v="3"/>
    <n v="665015.19715346885"/>
    <n v="190.75"/>
    <n v="668.75"/>
    <n v="0"/>
    <n v="0"/>
    <n v="859.5"/>
    <n v="126851648.85702418"/>
    <n v="444728913.09638232"/>
    <n v="0"/>
    <n v="0"/>
    <n v="571580561.95340645"/>
    <n v="250"/>
    <n v="13.9"/>
    <n v="859.5"/>
    <n v="1771671.1098307788"/>
  </r>
  <r>
    <s v="3) CENTRO"/>
    <s v="06) MAT"/>
    <x v="2"/>
    <s v="T2_1"/>
    <n v="9477.2210045623688"/>
    <n v="204.5"/>
    <n v="552.5"/>
    <n v="0"/>
    <n v="0"/>
    <n v="757"/>
    <n v="1938091.6954330045"/>
    <n v="5236164.6050207084"/>
    <n v="0"/>
    <n v="0"/>
    <n v="7174256.3004537132"/>
    <n v="250"/>
    <n v="13.9"/>
    <n v="757"/>
    <n v="22237.324828886329"/>
  </r>
  <r>
    <s v="3) CENTRO"/>
    <s v="06) MAT"/>
    <x v="2"/>
    <s v="T3_1"/>
    <n v="11315.847647001066"/>
    <n v="0"/>
    <n v="287"/>
    <n v="0"/>
    <n v="0"/>
    <n v="287"/>
    <n v="0"/>
    <n v="3247648.274689306"/>
    <n v="0"/>
    <n v="0"/>
    <n v="3247648.274689306"/>
    <n v="250"/>
    <n v="13.9"/>
    <n v="287"/>
    <n v="10066.410592226974"/>
  </r>
  <r>
    <s v="3) CENTRO"/>
    <s v="06) MAT"/>
    <x v="2"/>
    <s v="T3_2"/>
    <n v="52801.219754664242"/>
    <n v="64.5"/>
    <n v="155.5"/>
    <n v="0"/>
    <n v="0"/>
    <n v="220"/>
    <n v="3405678.6741758436"/>
    <n v="8210589.6718502892"/>
    <n v="0"/>
    <n v="0"/>
    <n v="11616268.346026134"/>
    <n v="250"/>
    <n v="13.9"/>
    <n v="220"/>
    <n v="36005.785365342599"/>
  </r>
  <r>
    <s v="3) CENTRO"/>
    <s v="06) MAT"/>
    <x v="3"/>
    <s v="1"/>
    <n v="836409.50720392307"/>
    <n v="112.4"/>
    <n v="196.4"/>
    <n v="106"/>
    <n v="45"/>
    <n v="459.8"/>
    <n v="94012428.60972096"/>
    <n v="164270827.21485049"/>
    <n v="88659407.763615847"/>
    <n v="37638427.824176535"/>
    <n v="384581091.41236383"/>
    <n v="246"/>
    <n v="25.2"/>
    <n v="459.8"/>
    <n v="1052438.986743103"/>
  </r>
  <r>
    <s v="3) CENTRO"/>
    <s v="06) MAT"/>
    <x v="3"/>
    <s v="2"/>
    <n v="2835339.9118385976"/>
    <n v="186.94117647058823"/>
    <n v="324.52941176470586"/>
    <n v="239.8235294117647"/>
    <n v="5.4705882352941178"/>
    <n v="756.76470588235293"/>
    <n v="530041778.81312138"/>
    <n v="920151193.74197304"/>
    <n v="679981224.73917425"/>
    <n v="15510977.164764093"/>
    <n v="2145685174.4590328"/>
    <n v="246"/>
    <n v="25.2"/>
    <n v="756.76470588235293"/>
    <n v="5871850.6481537437"/>
  </r>
  <r>
    <s v="3) CENTRO"/>
    <s v="06) MAT"/>
    <x v="3"/>
    <s v="3"/>
    <n v="2052765.3150776871"/>
    <n v="59.714285714285715"/>
    <n v="450.71428571428572"/>
    <n v="70.285714285714292"/>
    <n v="57.535714285714285"/>
    <n v="638.25000000000011"/>
    <n v="122579414.52892475"/>
    <n v="925210652.72430038"/>
    <n v="144280076.43117461"/>
    <n v="118107318.66393407"/>
    <n v="1310177462.3483336"/>
    <n v="246"/>
    <n v="25.2"/>
    <n v="638.24999999999989"/>
    <n v="3585412.4701337325"/>
  </r>
  <r>
    <s v="3) CENTRO"/>
    <s v="06) MAT"/>
    <x v="3"/>
    <s v="T2_1"/>
    <n v="53827.580888940793"/>
    <n v="0"/>
    <n v="230.5"/>
    <n v="43.5"/>
    <n v="0"/>
    <n v="274"/>
    <n v="0"/>
    <n v="12407257.394900853"/>
    <n v="2341499.7686689245"/>
    <n v="0"/>
    <n v="14748757.163569778"/>
    <n v="246"/>
    <n v="25.2"/>
    <n v="274"/>
    <n v="40361.233018354375"/>
  </r>
  <r>
    <s v="3) CENTRO"/>
    <s v="06) MAT"/>
    <x v="3"/>
    <s v="T3_1"/>
    <n v="45698.679318929062"/>
    <n v="0"/>
    <n v="73"/>
    <n v="7.5"/>
    <n v="0"/>
    <n v="80.5"/>
    <n v="0"/>
    <n v="3336003.5902818213"/>
    <n v="342740.09489196795"/>
    <n v="0"/>
    <n v="3678743.685173789"/>
    <n v="246"/>
    <n v="25.2"/>
    <n v="80.499999999999986"/>
    <n v="10067.196133573148"/>
  </r>
  <r>
    <s v="3) CENTRO"/>
    <s v="06) MAT"/>
    <x v="3"/>
    <s v="T3_2"/>
    <n v="124411.73183135713"/>
    <n v="0"/>
    <n v="151"/>
    <n v="67.5"/>
    <n v="7.25"/>
    <n v="225.75"/>
    <n v="0"/>
    <n v="18786171.506534927"/>
    <n v="8397791.8986166064"/>
    <n v="901985.05577733915"/>
    <n v="28085948.460928869"/>
    <n v="246"/>
    <n v="25.2"/>
    <n v="225.74999999999997"/>
    <n v="76859.595544298019"/>
  </r>
  <r>
    <s v="3) CENTRO"/>
    <s v="06) MAT"/>
    <x v="4"/>
    <s v="1"/>
    <n v="495487.36453413789"/>
    <n v="201.66666666666666"/>
    <n v="105"/>
    <n v="0.66666666666666663"/>
    <n v="0"/>
    <n v="307.33333333333331"/>
    <n v="99923285.181051135"/>
    <n v="52026173.276084475"/>
    <n v="330324.90968942526"/>
    <n v="0"/>
    <n v="152279783.36682504"/>
    <n v="226"/>
    <n v="26.6"/>
    <n v="307.33333333333331"/>
    <n v="445115.15438993194"/>
  </r>
  <r>
    <s v="3) CENTRO"/>
    <s v="06) MAT"/>
    <x v="4"/>
    <s v="2"/>
    <n v="1398921.7695404256"/>
    <n v="304.625"/>
    <n v="412.125"/>
    <n v="21.625"/>
    <n v="0.25"/>
    <n v="738.625"/>
    <n v="426146544.04625213"/>
    <n v="576530634.27184796"/>
    <n v="30251683.266311705"/>
    <n v="349730.44238510641"/>
    <n v="1033278592.0267969"/>
    <n v="226"/>
    <n v="26.6"/>
    <n v="738.625"/>
    <n v="3020282.4685526639"/>
  </r>
  <r>
    <s v="3) CENTRO"/>
    <s v="06) MAT"/>
    <x v="4"/>
    <s v="3"/>
    <n v="2348283.5346883149"/>
    <n v="214.64285714285714"/>
    <n v="423.35714285714283"/>
    <n v="55.428571428571431"/>
    <n v="0"/>
    <n v="693.42857142857144"/>
    <n v="504042287.26702756"/>
    <n v="994162607.86411726"/>
    <n v="130162001.63700946"/>
    <n v="0"/>
    <n v="1628366896.7681541"/>
    <n v="226"/>
    <n v="26.6"/>
    <n v="693.42857142857133"/>
    <n v="4759730.8495798353"/>
  </r>
  <r>
    <s v="3) CENTRO"/>
    <s v="06) MAT"/>
    <x v="4"/>
    <s v="T2_1"/>
    <n v="32929.672224988222"/>
    <n v="139.5"/>
    <n v="0"/>
    <n v="33"/>
    <n v="7.75"/>
    <n v="180.25"/>
    <n v="4593689.2753858566"/>
    <n v="0"/>
    <n v="1086679.1834246113"/>
    <n v="255204.95974365872"/>
    <n v="5935573.4185541272"/>
    <n v="226"/>
    <n v="26.6"/>
    <n v="180.25"/>
    <n v="17349.733629632108"/>
  </r>
  <r>
    <s v="3) CENTRO"/>
    <s v="06) MAT"/>
    <x v="4"/>
    <s v="T3_1"/>
    <n v="43279.779776038893"/>
    <n v="100"/>
    <n v="0"/>
    <n v="5"/>
    <n v="0"/>
    <n v="105"/>
    <n v="4327977.9776038891"/>
    <n v="0"/>
    <n v="216398.89888019447"/>
    <n v="0"/>
    <n v="4544376.8764840839"/>
    <n v="226"/>
    <n v="26.6"/>
    <n v="105"/>
    <n v="13283.253825687549"/>
  </r>
  <r>
    <s v="3) CENTRO"/>
    <s v="06) MAT"/>
    <x v="4"/>
    <s v="T3_2"/>
    <n v="87440.714671724651"/>
    <n v="35"/>
    <n v="59.5"/>
    <n v="0"/>
    <n v="0"/>
    <n v="94.5"/>
    <n v="3060425.0135103627"/>
    <n v="5202722.522967617"/>
    <n v="0"/>
    <n v="0"/>
    <n v="8263147.5364779793"/>
    <n v="226"/>
    <n v="26.6"/>
    <n v="94.5"/>
    <n v="24153.253374324569"/>
  </r>
  <r>
    <s v="4) SUL"/>
    <s v="09) PFE"/>
    <x v="0"/>
    <s v="1"/>
    <n v="805736.88910299563"/>
    <n v="232.75"/>
    <n v="43.5"/>
    <n v="27.25"/>
    <n v="5"/>
    <n v="308.5"/>
    <n v="187535260.93872222"/>
    <n v="35049554.675980307"/>
    <n v="21956330.228056632"/>
    <n v="4028684.4455149779"/>
    <n v="248569830.28827414"/>
    <n v="309"/>
    <n v="12.1"/>
    <n v="308.5"/>
    <n v="636387.03152444551"/>
  </r>
  <r>
    <s v="4) SUL"/>
    <s v="09) PFE"/>
    <x v="0"/>
    <s v="2"/>
    <n v="351014.64808462874"/>
    <n v="102.33333333333333"/>
    <n v="692.33333333333337"/>
    <n v="19.666666666666668"/>
    <n v="0"/>
    <n v="814.33333333333337"/>
    <n v="35920498.987327009"/>
    <n v="243019141.35725799"/>
    <n v="6903288.0789976986"/>
    <n v="0"/>
    <n v="285842928.42358267"/>
    <n v="309"/>
    <n v="12.1"/>
    <n v="814.33333333333337"/>
    <n v="731813.40024561889"/>
  </r>
  <r>
    <s v="4) SUL"/>
    <s v="09) PFE"/>
    <x v="0"/>
    <s v="3"/>
    <n v="1264346.6050632359"/>
    <n v="589.33333333333337"/>
    <n v="403"/>
    <n v="36.333333333333336"/>
    <n v="4.1111111111111107"/>
    <n v="1032.7777777777778"/>
    <n v="745121599.25060034"/>
    <n v="509531681.84048402"/>
    <n v="45937926.650630906"/>
    <n v="5197869.3763710801"/>
    <n v="1305789077.1180866"/>
    <n v="309"/>
    <n v="12.1"/>
    <n v="1032.7777777777781"/>
    <n v="3343073.5886994116"/>
  </r>
  <r>
    <s v="4) SUL"/>
    <s v="09) PFE"/>
    <x v="0"/>
    <s v="T2_1"/>
    <n v="7248.491220414392"/>
    <n v="6.5"/>
    <n v="46"/>
    <n v="0.5"/>
    <n v="0"/>
    <n v="53"/>
    <n v="47115.19293269355"/>
    <n v="333430.59613906202"/>
    <n v="3624.245610207196"/>
    <n v="0"/>
    <n v="384170.0346819628"/>
    <n v="309"/>
    <n v="12.1"/>
    <n v="53"/>
    <n v="983.54988490906408"/>
  </r>
  <r>
    <s v="4) SUL"/>
    <s v="09) PFE"/>
    <x v="0"/>
    <s v="T3_1"/>
    <n v="36607.465019929921"/>
    <n v="0"/>
    <n v="65"/>
    <n v="1.5"/>
    <n v="0"/>
    <n v="66.5"/>
    <n v="0"/>
    <n v="2379485.2262954451"/>
    <n v="54911.197529894882"/>
    <n v="0"/>
    <n v="2434396.4238253399"/>
    <n v="309"/>
    <n v="12.1"/>
    <n v="66.5"/>
    <n v="6232.5275433275938"/>
  </r>
  <r>
    <s v="4) SUL"/>
    <s v="09) PFE"/>
    <x v="0"/>
    <s v="T3_2"/>
    <n v="119416.95548271851"/>
    <n v="0"/>
    <n v="981.5"/>
    <n v="0"/>
    <n v="0"/>
    <n v="981.5"/>
    <n v="0"/>
    <n v="117207741.80628821"/>
    <n v="0"/>
    <n v="0"/>
    <n v="117207741.80628821"/>
    <n v="309"/>
    <n v="12.1"/>
    <n v="981.5"/>
    <n v="300074.57780891465"/>
  </r>
  <r>
    <s v="4) SUL"/>
    <s v="09) PFE"/>
    <x v="1"/>
    <s v="1"/>
    <n v="407193.16088889877"/>
    <n v="103.33333333333333"/>
    <n v="258"/>
    <n v="2.6666666666666665"/>
    <n v="0"/>
    <n v="364"/>
    <n v="42076626.625186205"/>
    <n v="105055835.50933588"/>
    <n v="1085848.4290370634"/>
    <n v="0"/>
    <n v="148218310.56355914"/>
    <n v="237"/>
    <n v="28.5"/>
    <n v="364"/>
    <n v="402440.85589725873"/>
  </r>
  <r>
    <s v="4) SUL"/>
    <s v="09) PFE"/>
    <x v="1"/>
    <s v="2"/>
    <n v="573709.94421442563"/>
    <n v="198.5"/>
    <n v="270"/>
    <n v="24"/>
    <n v="8.125"/>
    <n v="500.625"/>
    <n v="113881423.92656349"/>
    <n v="154901684.93789491"/>
    <n v="13769038.661146216"/>
    <n v="4661393.2967422083"/>
    <n v="287213540.82234681"/>
    <n v="237"/>
    <n v="28.5"/>
    <n v="500.62499999999994"/>
    <n v="779839.2975492836"/>
  </r>
  <r>
    <s v="4) SUL"/>
    <s v="09) PFE"/>
    <x v="1"/>
    <s v="3"/>
    <n v="590039.33510621253"/>
    <n v="62.4"/>
    <n v="846.8"/>
    <n v="8.8000000000000007"/>
    <n v="4.7"/>
    <n v="922.69999999999993"/>
    <n v="36818454.510627665"/>
    <n v="499645308.96794075"/>
    <n v="5192346.1489346707"/>
    <n v="2773184.8749991991"/>
    <n v="544429294.50250232"/>
    <n v="237"/>
    <n v="28.5"/>
    <n v="922.7"/>
    <n v="1478228.907225149"/>
  </r>
  <r>
    <s v="4) SUL"/>
    <s v="09) PFE"/>
    <x v="1"/>
    <s v="T2_1"/>
    <n v="19679.49890636115"/>
    <n v="0"/>
    <n v="109.5"/>
    <n v="43"/>
    <n v="7.25"/>
    <n v="159.75"/>
    <n v="0"/>
    <n v="2154905.1302465461"/>
    <n v="846218.45297352946"/>
    <n v="142676.36707111835"/>
    <n v="3143799.950291194"/>
    <n v="237"/>
    <n v="28.5"/>
    <n v="159.75000000000003"/>
    <n v="8536.0137890817878"/>
  </r>
  <r>
    <s v="4) SUL"/>
    <s v="09) PFE"/>
    <x v="1"/>
    <s v="T3_1"/>
    <n v="1463.4158398870381"/>
    <n v="45.5"/>
    <n v="95.5"/>
    <n v="31.5"/>
    <n v="0.25"/>
    <n v="172.75"/>
    <n v="66585.420714860229"/>
    <n v="139756.21270921215"/>
    <n v="46097.598956441703"/>
    <n v="365.85395997175954"/>
    <n v="252805.08634048584"/>
    <n v="237"/>
    <n v="28.5"/>
    <n v="172.75"/>
    <n v="686.41381038018005"/>
  </r>
  <r>
    <s v="4) SUL"/>
    <s v="09) PFE"/>
    <x v="1"/>
    <s v="T3_2"/>
    <n v="17514.68294638826"/>
    <n v="239"/>
    <n v="6.5"/>
    <n v="2.5"/>
    <n v="0"/>
    <n v="248"/>
    <n v="4186009.2241867944"/>
    <n v="113845.43915152369"/>
    <n v="43786.707365970651"/>
    <n v="0"/>
    <n v="4343641.3707042895"/>
    <n v="237"/>
    <n v="28.5"/>
    <n v="248.00000000000006"/>
    <n v="11793.811063494561"/>
  </r>
  <r>
    <s v="4) SUL"/>
    <s v="09) PFE"/>
    <x v="2"/>
    <s v="1"/>
    <n v="148330.82385761495"/>
    <n v="7.666666666666667"/>
    <n v="109.33333333333333"/>
    <n v="0.66666666666666663"/>
    <n v="0"/>
    <n v="117.66666666666667"/>
    <n v="1137202.9829083814"/>
    <n v="16217503.408432567"/>
    <n v="98887.21590507662"/>
    <n v="0"/>
    <n v="17453593.607246026"/>
    <n v="264"/>
    <n v="22.5"/>
    <n v="117.66666666666667"/>
    <n v="46113.187655507973"/>
  </r>
  <r>
    <s v="4) SUL"/>
    <s v="09) PFE"/>
    <x v="2"/>
    <s v="2"/>
    <n v="18472.8297920035"/>
    <n v="508.33333333333331"/>
    <n v="0"/>
    <n v="4.333333333333333"/>
    <n v="5.666666666666667"/>
    <n v="518.33333333333326"/>
    <n v="9390355.1442684457"/>
    <n v="0"/>
    <n v="80048.929098681823"/>
    <n v="104679.36882135317"/>
    <n v="9575083.4421884809"/>
    <n v="264"/>
    <n v="22.5"/>
    <n v="518.33333333333337"/>
    <n v="25297.805685327519"/>
  </r>
  <r>
    <s v="4) SUL"/>
    <s v="09) PFE"/>
    <x v="2"/>
    <s v="3"/>
    <n v="156114.95402921434"/>
    <n v="196.66666666666666"/>
    <n v="203.66666666666666"/>
    <n v="11.666666666666666"/>
    <n v="3.3333333333333335"/>
    <n v="415.33333333333331"/>
    <n v="30702607.625745483"/>
    <n v="31795412.303949986"/>
    <n v="1821341.1303408339"/>
    <n v="520383.18009738112"/>
    <n v="64839744.240133688"/>
    <n v="264"/>
    <n v="22.5"/>
    <n v="415.33333333333331"/>
    <n v="171309.55154353502"/>
  </r>
  <r>
    <s v="4) SUL"/>
    <s v="09) PFE"/>
    <x v="2"/>
    <s v="T2_1"/>
    <n v="1430.9054112444164"/>
    <n v="233"/>
    <n v="0"/>
    <n v="0"/>
    <n v="0"/>
    <n v="233"/>
    <n v="333400.96081994905"/>
    <n v="0"/>
    <n v="0"/>
    <n v="0"/>
    <n v="333400.96081994905"/>
    <n v="264"/>
    <n v="22.5"/>
    <n v="233"/>
    <n v="880.86049307543362"/>
  </r>
  <r>
    <s v="4) SUL"/>
    <s v="09) PFE"/>
    <x v="2"/>
    <s v="T3_1"/>
    <n v="9842.8172928081331"/>
    <n v="79.5"/>
    <n v="0"/>
    <n v="1.5"/>
    <n v="0"/>
    <n v="81"/>
    <n v="782503.9747782466"/>
    <n v="0"/>
    <n v="14764.2259392122"/>
    <n v="0"/>
    <n v="797268.20071745885"/>
    <n v="264"/>
    <n v="22.5"/>
    <n v="81.000000000000014"/>
    <n v="2106.4188257591954"/>
  </r>
  <r>
    <s v="4) SUL"/>
    <s v="09) PFE"/>
    <x v="2"/>
    <s v="T3_2"/>
    <n v="17028.097870291076"/>
    <n v="177.5"/>
    <n v="77"/>
    <n v="2.5"/>
    <n v="0"/>
    <n v="257"/>
    <n v="3022487.3719766662"/>
    <n v="1311163.5360124127"/>
    <n v="42570.244675727692"/>
    <n v="0"/>
    <n v="4376221.1526648067"/>
    <n v="264"/>
    <n v="22.5"/>
    <n v="257"/>
    <n v="11562.175204483723"/>
  </r>
  <r>
    <s v="4) SUL"/>
    <s v="09) PFE"/>
    <x v="3"/>
    <s v="1"/>
    <n v="1420024.358914373"/>
    <n v="49.222222222222221"/>
    <n v="129.66666666666666"/>
    <n v="42.222222222222221"/>
    <n v="20.722222222222221"/>
    <n v="241.83333333333334"/>
    <n v="69896754.555451915"/>
    <n v="184129825.205897"/>
    <n v="59956584.043051302"/>
    <n v="29426060.326392282"/>
    <n v="343409224.1307925"/>
    <n v="251"/>
    <n v="23.6"/>
    <n v="241.83333333333331"/>
    <n v="940749.73112483241"/>
  </r>
  <r>
    <s v="4) SUL"/>
    <s v="09) PFE"/>
    <x v="3"/>
    <s v="2"/>
    <n v="1700798.5216210715"/>
    <n v="60.8"/>
    <n v="273.60000000000002"/>
    <n v="179.1"/>
    <n v="15.55"/>
    <n v="529.04999999999995"/>
    <n v="103408550.11456114"/>
    <n v="465338475.51552522"/>
    <n v="304613015.22233391"/>
    <n v="26447417.011207663"/>
    <n v="899807457.86362803"/>
    <n v="251"/>
    <n v="23.6"/>
    <n v="529.05000000000007"/>
    <n v="2464970.549908489"/>
  </r>
  <r>
    <s v="4) SUL"/>
    <s v="09) PFE"/>
    <x v="3"/>
    <s v="3"/>
    <n v="2909768.2256310177"/>
    <n v="15.090909090909092"/>
    <n v="397.40909090909093"/>
    <n v="438.72727272727275"/>
    <n v="40.68181818181818"/>
    <n v="891.90909090909088"/>
    <n v="43911047.76861354"/>
    <n v="1156368345.3041813"/>
    <n v="1276594677.8995719"/>
    <n v="118374661.90635276"/>
    <n v="2595248732.8787193"/>
    <n v="251"/>
    <n v="23.6"/>
    <n v="891.90909090909088"/>
    <n v="7109533.9789936552"/>
  </r>
  <r>
    <s v="4) SUL"/>
    <s v="09) PFE"/>
    <x v="3"/>
    <s v="T2_1"/>
    <n v="87949.50824582456"/>
    <n v="0"/>
    <n v="14.5"/>
    <n v="141.5"/>
    <n v="192.75"/>
    <n v="348.75"/>
    <n v="0"/>
    <n v="1275267.8695644562"/>
    <n v="12444855.416784175"/>
    <n v="16952267.714382686"/>
    <n v="30672391.000731319"/>
    <n v="251"/>
    <n v="23.6"/>
    <n v="348.75000000000006"/>
    <n v="84025.243235469548"/>
  </r>
  <r>
    <s v="4) SUL"/>
    <s v="09) PFE"/>
    <x v="3"/>
    <s v="T3_1"/>
    <n v="112974.46449422279"/>
    <n v="14"/>
    <n v="0"/>
    <n v="96.5"/>
    <n v="0"/>
    <n v="110.5"/>
    <n v="1581642.5029191191"/>
    <n v="0"/>
    <n v="10902035.823692499"/>
    <n v="0"/>
    <n v="12483678.326611618"/>
    <n v="251"/>
    <n v="23.6"/>
    <n v="110.5"/>
    <n v="34198.31560708426"/>
  </r>
  <r>
    <s v="4) SUL"/>
    <s v="09) PFE"/>
    <x v="3"/>
    <s v="T3_2"/>
    <n v="242450.78559951865"/>
    <n v="0"/>
    <n v="58.5"/>
    <n v="220"/>
    <n v="0"/>
    <n v="278.5"/>
    <n v="0"/>
    <n v="14183370.957571842"/>
    <n v="53339172.831894107"/>
    <n v="0"/>
    <n v="67522543.789465949"/>
    <n v="251"/>
    <n v="23.6"/>
    <n v="278.5"/>
    <n v="184974.10800652107"/>
  </r>
  <r>
    <s v="4) SUL"/>
    <s v="09) PFE"/>
    <x v="4"/>
    <s v="1"/>
    <n v="733623.6911307883"/>
    <n v="0"/>
    <n v="191.75"/>
    <n v="13"/>
    <n v="0"/>
    <n v="204.75"/>
    <n v="0"/>
    <n v="140672342.77432865"/>
    <n v="9537107.9847002476"/>
    <n v="0"/>
    <n v="150209450.75902891"/>
    <n v="230"/>
    <n v="26.4"/>
    <n v="204.75"/>
    <n v="432603.21818600327"/>
  </r>
  <r>
    <s v="4) SUL"/>
    <s v="09) PFE"/>
    <x v="4"/>
    <s v="2"/>
    <n v="820467.1054883874"/>
    <n v="188.4"/>
    <n v="287.60000000000002"/>
    <n v="140"/>
    <n v="14.5"/>
    <n v="630.5"/>
    <n v="154576002.67401218"/>
    <n v="235966339.53846022"/>
    <n v="114865394.76837423"/>
    <n v="11896773.029581618"/>
    <n v="517304510.01042825"/>
    <n v="230"/>
    <n v="26.4"/>
    <n v="630.5"/>
    <n v="1489836.9888300335"/>
  </r>
  <r>
    <s v="4) SUL"/>
    <s v="09) PFE"/>
    <x v="4"/>
    <s v="3"/>
    <n v="3081345.5340708243"/>
    <n v="89.478260869565219"/>
    <n v="801.6521739130435"/>
    <n v="111.69565217391305"/>
    <n v="12.456521739130435"/>
    <n v="1015.2826086956521"/>
    <n v="275713439.52685899"/>
    <n v="2470167345.9651241"/>
    <n v="344172899.0012151"/>
    <n v="38382847.630925708"/>
    <n v="3128436532.1241236"/>
    <n v="230"/>
    <n v="26.4"/>
    <n v="1015.282608695652"/>
    <n v="9009897.2125174776"/>
  </r>
  <r>
    <s v="4) SUL"/>
    <s v="09) PFE"/>
    <x v="4"/>
    <s v="T2_1"/>
    <n v="26722.783179904676"/>
    <n v="32.5"/>
    <n v="56"/>
    <n v="0"/>
    <n v="0"/>
    <n v="88.5"/>
    <n v="868490.45334690192"/>
    <n v="1496475.8580746618"/>
    <n v="0"/>
    <n v="0"/>
    <n v="2364966.3114215638"/>
    <n v="230"/>
    <n v="26.4"/>
    <n v="88.5"/>
    <n v="6811.1029768941044"/>
  </r>
  <r>
    <s v="4) SUL"/>
    <s v="09) PFE"/>
    <x v="4"/>
    <s v="T3_1"/>
    <n v="92207.512322321403"/>
    <n v="0"/>
    <n v="205.5"/>
    <n v="6"/>
    <n v="0"/>
    <n v="211.5"/>
    <n v="0"/>
    <n v="18948643.782237049"/>
    <n v="553245.07393392839"/>
    <n v="0"/>
    <n v="19501888.856170978"/>
    <n v="230"/>
    <n v="26.4"/>
    <n v="211.50000000000003"/>
    <n v="56165.439905772415"/>
  </r>
  <r>
    <s v="4) SUL"/>
    <s v="09) PFE"/>
    <x v="4"/>
    <s v="T3_2"/>
    <n v="301210.00624945475"/>
    <n v="80.5"/>
    <n v="241"/>
    <n v="14.5"/>
    <n v="3.5"/>
    <n v="339.5"/>
    <n v="24247405.503081106"/>
    <n v="72591611.506118596"/>
    <n v="4367545.0906170942"/>
    <n v="1054235.0218730916"/>
    <n v="102260797.12168989"/>
    <n v="230"/>
    <n v="26.4"/>
    <n v="339.5"/>
    <n v="294511.09571046685"/>
  </r>
  <r>
    <s v="2) NOROESTE"/>
    <s v="05) SJO"/>
    <x v="0"/>
    <s v="1"/>
    <n v="206820.0396190336"/>
    <n v="448.33333333333331"/>
    <n v="0"/>
    <n v="26"/>
    <n v="0"/>
    <n v="474.33333333333331"/>
    <n v="92724317.762533396"/>
    <n v="0"/>
    <n v="5377321.0300948741"/>
    <n v="0"/>
    <n v="98101638.792628273"/>
    <n v="301"/>
    <n v="13.8"/>
    <n v="474.33333333333331"/>
    <n v="252848.01121369109"/>
  </r>
  <r>
    <s v="2) NOROESTE"/>
    <s v="05) SJO"/>
    <x v="0"/>
    <s v="2"/>
    <n v="166500.86388591703"/>
    <n v="154.5"/>
    <n v="171.5"/>
    <n v="0"/>
    <n v="0"/>
    <n v="326"/>
    <n v="25724383.470374182"/>
    <n v="28554898.156434771"/>
    <n v="0"/>
    <n v="0"/>
    <n v="54279281.626808956"/>
    <n v="301"/>
    <n v="13.8"/>
    <n v="326"/>
    <n v="139899.88932251956"/>
  </r>
  <r>
    <s v="2) NOROESTE"/>
    <s v="05) SJO"/>
    <x v="0"/>
    <s v="3"/>
    <n v="1218663.9484664719"/>
    <n v="504.14285714285717"/>
    <n v="207.14285714285714"/>
    <n v="10.714285714285714"/>
    <n v="0"/>
    <n v="722"/>
    <n v="614380724.87688279"/>
    <n v="252437532.18234059"/>
    <n v="13057113.733569341"/>
    <n v="0"/>
    <n v="879875370.7927928"/>
    <n v="301"/>
    <n v="13.8"/>
    <n v="722.00000000000011"/>
    <n v="2267798.3809337164"/>
  </r>
  <r>
    <s v="2) NOROESTE"/>
    <s v="05) SJO"/>
    <x v="0"/>
    <s v="T3_1"/>
    <n v="11646.673950738181"/>
    <n v="0"/>
    <n v="105.5"/>
    <n v="8"/>
    <n v="0"/>
    <n v="113.5"/>
    <n v="0"/>
    <n v="1228724.1018028781"/>
    <n v="93173.391605905446"/>
    <n v="0"/>
    <n v="1321897.4934087836"/>
    <n v="301"/>
    <n v="13.8"/>
    <n v="113.5"/>
    <n v="3407.0700178954626"/>
  </r>
  <r>
    <s v="2) NOROESTE"/>
    <s v="05) SJO"/>
    <x v="0"/>
    <s v="T3_2"/>
    <n v="31386.953288868772"/>
    <n v="229.5"/>
    <n v="213.5"/>
    <n v="0"/>
    <n v="0"/>
    <n v="443"/>
    <n v="7203305.7797953831"/>
    <n v="6701114.5271734828"/>
    <n v="0"/>
    <n v="0"/>
    <n v="13904420.306968866"/>
    <n v="301"/>
    <n v="13.8"/>
    <n v="443"/>
    <n v="35837.373003808796"/>
  </r>
  <r>
    <s v="2) NOROESTE"/>
    <s v="05) SJO"/>
    <x v="1"/>
    <s v="1"/>
    <n v="61097.120680244712"/>
    <n v="0"/>
    <n v="159.66666666666666"/>
    <n v="0"/>
    <n v="0"/>
    <n v="159.66666666666666"/>
    <n v="0"/>
    <n v="9755173.6019457392"/>
    <n v="0"/>
    <n v="0"/>
    <n v="9755173.6019457392"/>
    <n v="246"/>
    <n v="28.9"/>
    <n v="159.66666666666666"/>
    <n v="25375.34791823203"/>
  </r>
  <r>
    <s v="2) NOROESTE"/>
    <s v="05) SJO"/>
    <x v="1"/>
    <s v="2"/>
    <n v="773911.09642742539"/>
    <n v="83.75"/>
    <n v="110.25"/>
    <n v="160"/>
    <n v="0"/>
    <n v="354"/>
    <n v="64815054.32579688"/>
    <n v="85323698.381123647"/>
    <n v="123825775.42838806"/>
    <n v="0"/>
    <n v="273964528.13530862"/>
    <n v="246"/>
    <n v="28.9"/>
    <n v="354.00000000000006"/>
    <n v="712641.87623489439"/>
  </r>
  <r>
    <s v="2) NOROESTE"/>
    <s v="05) SJO"/>
    <x v="1"/>
    <s v="3"/>
    <n v="333049.45352022408"/>
    <n v="0"/>
    <n v="867.33333333333337"/>
    <n v="0"/>
    <n v="0"/>
    <n v="867.33333333333337"/>
    <n v="0"/>
    <n v="288864892.68654102"/>
    <n v="0"/>
    <n v="0"/>
    <n v="288864892.68654102"/>
    <n v="246"/>
    <n v="28.9"/>
    <n v="867.33333333333337"/>
    <n v="751400.99524438067"/>
  </r>
  <r>
    <s v="2) NOROESTE"/>
    <s v="05) SJO"/>
    <x v="1"/>
    <s v="T2_1"/>
    <n v="1398.3581440596965"/>
    <n v="0"/>
    <n v="50.5"/>
    <n v="0"/>
    <n v="0"/>
    <n v="50.5"/>
    <n v="0"/>
    <n v="70617.086275014677"/>
    <n v="0"/>
    <n v="0"/>
    <n v="70617.086275014677"/>
    <n v="246"/>
    <n v="28.9"/>
    <n v="50.5"/>
    <n v="183.69054271293456"/>
  </r>
  <r>
    <s v="2) NOROESTE"/>
    <s v="05) SJO"/>
    <x v="1"/>
    <s v="T3_1"/>
    <n v="32123.156947600979"/>
    <n v="46.5"/>
    <n v="0"/>
    <n v="0"/>
    <n v="0"/>
    <n v="46.5"/>
    <n v="1493726.7980634456"/>
    <n v="0"/>
    <n v="0"/>
    <n v="0"/>
    <n v="1493726.7980634456"/>
    <n v="246"/>
    <n v="28.9"/>
    <n v="46.5"/>
    <n v="3885.5112930113778"/>
  </r>
  <r>
    <s v="2) NOROESTE"/>
    <s v="05) SJO"/>
    <x v="1"/>
    <s v="T3_2"/>
    <n v="8874.9308991365833"/>
    <n v="0"/>
    <n v="380.5"/>
    <n v="0"/>
    <n v="0"/>
    <n v="380.5"/>
    <n v="0"/>
    <n v="3376911.20712147"/>
    <n v="0"/>
    <n v="0"/>
    <n v="3376911.20712147"/>
    <n v="246"/>
    <n v="28.9"/>
    <n v="380.5"/>
    <n v="8784.087322914751"/>
  </r>
  <r>
    <s v="2) NOROESTE"/>
    <s v="05) SJO"/>
    <x v="2"/>
    <s v="1"/>
    <n v="830122.40183939994"/>
    <n v="89.2"/>
    <n v="272.60000000000002"/>
    <n v="0"/>
    <n v="0"/>
    <n v="361.8"/>
    <n v="74046918.244074479"/>
    <n v="226291366.74142045"/>
    <n v="0"/>
    <n v="0"/>
    <n v="300338284.98549491"/>
    <n v="250"/>
    <n v="18"/>
    <n v="361.8"/>
    <n v="886598.61727718113"/>
  </r>
  <r>
    <s v="2) NOROESTE"/>
    <s v="05) SJO"/>
    <x v="2"/>
    <s v="2"/>
    <n v="75318.903480545036"/>
    <n v="85"/>
    <n v="338"/>
    <n v="0"/>
    <n v="0"/>
    <n v="423"/>
    <n v="6402106.7958463281"/>
    <n v="25457789.376424223"/>
    <n v="0"/>
    <n v="0"/>
    <n v="31859896.172270551"/>
    <n v="250"/>
    <n v="18"/>
    <n v="423"/>
    <n v="94050.41350054268"/>
  </r>
  <r>
    <s v="2) NOROESTE"/>
    <s v="05) SJO"/>
    <x v="2"/>
    <s v="3"/>
    <n v="627932.76290670247"/>
    <n v="136"/>
    <n v="348"/>
    <n v="0"/>
    <n v="0"/>
    <n v="484"/>
    <n v="85398855.755311534"/>
    <n v="218520601.49153244"/>
    <n v="0"/>
    <n v="0"/>
    <n v="303919457.24684399"/>
    <n v="250"/>
    <n v="18"/>
    <n v="484"/>
    <n v="897170.23779268365"/>
  </r>
  <r>
    <s v="2) NOROESTE"/>
    <s v="05) SJO"/>
    <x v="2"/>
    <s v="T2_1"/>
    <n v="2634.6206563831765"/>
    <n v="0"/>
    <n v="94"/>
    <n v="0"/>
    <n v="0"/>
    <n v="94"/>
    <n v="0"/>
    <n v="247654.34170001859"/>
    <n v="0"/>
    <n v="0"/>
    <n v="247654.34170001859"/>
    <n v="250"/>
    <n v="18"/>
    <n v="94"/>
    <n v="731.07561669845495"/>
  </r>
  <r>
    <s v="2) NOROESTE"/>
    <s v="05) SJO"/>
    <x v="2"/>
    <s v="T3_1"/>
    <n v="3423.0528911491783"/>
    <n v="0"/>
    <n v="103"/>
    <n v="3"/>
    <n v="0"/>
    <n v="106"/>
    <n v="0"/>
    <n v="352574.44778836536"/>
    <n v="10269.158673447535"/>
    <n v="0"/>
    <n v="362843.60646181292"/>
    <n v="250"/>
    <n v="18"/>
    <n v="106"/>
    <n v="1071.1143262752719"/>
  </r>
  <r>
    <s v="2) NOROESTE"/>
    <s v="05) SJO"/>
    <x v="2"/>
    <s v="T3_2"/>
    <n v="14099.283243319671"/>
    <n v="68.5"/>
    <n v="248"/>
    <n v="0"/>
    <n v="0"/>
    <n v="316.5"/>
    <n v="965800.90216739743"/>
    <n v="3496622.2443432785"/>
    <n v="0"/>
    <n v="0"/>
    <n v="4462423.1465106755"/>
    <n v="250"/>
    <n v="18"/>
    <n v="316.5"/>
    <n v="13173.073128499514"/>
  </r>
  <r>
    <s v="2) NOROESTE"/>
    <s v="05) SJO"/>
    <x v="3"/>
    <s v="1"/>
    <n v="708676.05486121762"/>
    <n v="84.5"/>
    <n v="87.5"/>
    <n v="98.25"/>
    <n v="3.375"/>
    <n v="273.625"/>
    <n v="59883126.635772891"/>
    <n v="62009154.800356545"/>
    <n v="69627422.390114635"/>
    <n v="2391781.6851566094"/>
    <n v="193911485.51140067"/>
    <n v="249"/>
    <n v="17.5"/>
    <n v="273.625"/>
    <n v="578230.03209724894"/>
  </r>
  <r>
    <s v="2) NOROESTE"/>
    <s v="05) SJO"/>
    <x v="3"/>
    <s v="2"/>
    <n v="752393.24125228217"/>
    <n v="0"/>
    <n v="575"/>
    <n v="72.5"/>
    <n v="0.375"/>
    <n v="647.875"/>
    <n v="0"/>
    <n v="432626113.72006226"/>
    <n v="54548509.990790457"/>
    <n v="282147.46546960581"/>
    <n v="487456771.17632234"/>
    <n v="249"/>
    <n v="17.5"/>
    <n v="647.875"/>
    <n v="1453560.8538089129"/>
  </r>
  <r>
    <s v="2) NOROESTE"/>
    <s v="05) SJO"/>
    <x v="3"/>
    <s v="3"/>
    <n v="859546.58530931966"/>
    <n v="55.166666666666664"/>
    <n v="539.16666666666663"/>
    <n v="253.5"/>
    <n v="5.583333333333333"/>
    <n v="853.41666666666663"/>
    <n v="47418319.956230797"/>
    <n v="463438867.24594146"/>
    <n v="217895059.37591255"/>
    <n v="4799135.1013103677"/>
    <n v="733551381.6793952"/>
    <n v="249"/>
    <n v="17.5"/>
    <n v="853.41666666666663"/>
    <n v="2187397.1923572323"/>
  </r>
  <r>
    <s v="2) NOROESTE"/>
    <s v="05) SJO"/>
    <x v="3"/>
    <s v="T2_1"/>
    <n v="11781.838251950796"/>
    <n v="0"/>
    <n v="41.5"/>
    <n v="28"/>
    <n v="0"/>
    <n v="69.5"/>
    <n v="0"/>
    <n v="488946.28745595802"/>
    <n v="329891.47105462226"/>
    <n v="0"/>
    <n v="818837.75851058029"/>
    <n v="249"/>
    <n v="17.5"/>
    <n v="69.5"/>
    <n v="2441.7150027875737"/>
  </r>
  <r>
    <s v="2) NOROESTE"/>
    <s v="05) SJO"/>
    <x v="3"/>
    <s v="T3_1"/>
    <n v="36558.054694887731"/>
    <n v="80"/>
    <n v="0"/>
    <n v="26.5"/>
    <n v="20"/>
    <n v="126.5"/>
    <n v="2924644.3755910182"/>
    <n v="0"/>
    <n v="968788.44941452483"/>
    <n v="731161.09389775456"/>
    <n v="4624593.9189032977"/>
    <n v="249"/>
    <n v="17.5"/>
    <n v="126.5"/>
    <n v="13790.204758175496"/>
  </r>
  <r>
    <s v="2) NOROESTE"/>
    <s v="05) SJO"/>
    <x v="3"/>
    <s v="T3_2"/>
    <n v="55177.354937707663"/>
    <n v="155.5"/>
    <n v="150"/>
    <n v="136"/>
    <n v="9.25"/>
    <n v="450.75"/>
    <n v="8580078.6928135417"/>
    <n v="8276603.2406561496"/>
    <n v="7504120.2715282422"/>
    <n v="510390.53317379591"/>
    <n v="24871192.73817173"/>
    <n v="249"/>
    <n v="17.5"/>
    <n v="450.75"/>
    <n v="74164.098827680762"/>
  </r>
  <r>
    <s v="2) NOROESTE"/>
    <s v="05) SJO"/>
    <x v="4"/>
    <s v="1"/>
    <n v="97612.001416687126"/>
    <n v="26.333333333333332"/>
    <n v="123.33333333333333"/>
    <n v="0"/>
    <n v="0"/>
    <n v="149.66666666666666"/>
    <n v="2570449.3706394276"/>
    <n v="12038813.508058079"/>
    <n v="0"/>
    <n v="0"/>
    <n v="14609262.878697507"/>
    <n v="229"/>
    <n v="29.5"/>
    <n v="149.66666666666669"/>
    <n v="40478.50347831253"/>
  </r>
  <r>
    <s v="2) NOROESTE"/>
    <s v="05) SJO"/>
    <x v="4"/>
    <s v="2"/>
    <n v="672558.94077483471"/>
    <n v="68.333333333333329"/>
    <n v="528.5"/>
    <n v="112.66666666666667"/>
    <n v="1.25"/>
    <n v="710.75"/>
    <n v="45958194.286280371"/>
    <n v="355447400.19950014"/>
    <n v="75774973.993964717"/>
    <n v="840698.67596854339"/>
    <n v="478021267.1557138"/>
    <n v="229"/>
    <n v="29.5"/>
    <n v="710.75"/>
    <n v="1324473.7729707442"/>
  </r>
  <r>
    <s v="2) NOROESTE"/>
    <s v="05) SJO"/>
    <x v="4"/>
    <s v="3"/>
    <n v="1546811.3321340634"/>
    <n v="122"/>
    <n v="618"/>
    <n v="33"/>
    <n v="0"/>
    <n v="773"/>
    <n v="188710982.52035573"/>
    <n v="955929403.25885117"/>
    <n v="51044773.960424088"/>
    <n v="0"/>
    <n v="1195685159.7396312"/>
    <n v="229"/>
    <n v="29.5"/>
    <n v="773.00000000000011"/>
    <n v="3312935.5190165765"/>
  </r>
  <r>
    <s v="2) NOROESTE"/>
    <s v="05) SJO"/>
    <x v="4"/>
    <s v="T2_1"/>
    <n v="2950.1623544253321"/>
    <n v="65"/>
    <n v="44"/>
    <n v="4.5"/>
    <n v="0"/>
    <n v="113.5"/>
    <n v="191760.55303764658"/>
    <n v="129807.14359471461"/>
    <n v="13275.730594913994"/>
    <n v="0"/>
    <n v="334843.42722727516"/>
    <n v="229"/>
    <n v="29.5"/>
    <n v="113.49999999999999"/>
    <n v="927.76486714282134"/>
  </r>
  <r>
    <s v="2) NOROESTE"/>
    <s v="05) SJO"/>
    <x v="4"/>
    <s v="T3_1"/>
    <n v="9539.546436320461"/>
    <n v="50"/>
    <n v="0"/>
    <n v="0"/>
    <n v="0"/>
    <n v="50"/>
    <n v="476977.32181602303"/>
    <n v="0"/>
    <n v="0"/>
    <n v="0"/>
    <n v="476977.32181602303"/>
    <n v="229"/>
    <n v="29.5"/>
    <n v="50"/>
    <n v="1321.5812693985445"/>
  </r>
  <r>
    <s v="2) NOROESTE"/>
    <s v="05) SJO"/>
    <x v="4"/>
    <s v="T3_2"/>
    <n v="17909.152004101277"/>
    <n v="0"/>
    <n v="234"/>
    <n v="2"/>
    <n v="0"/>
    <n v="236"/>
    <n v="0"/>
    <n v="4190741.568959699"/>
    <n v="35818.304008202555"/>
    <n v="0"/>
    <n v="4226559.8729679016"/>
    <n v="229"/>
    <n v="29.5"/>
    <n v="236"/>
    <n v="11710.708468987483"/>
  </r>
  <r>
    <s v="1) NORTE"/>
    <s v="01) TMG"/>
    <x v="0"/>
    <s v="1"/>
    <n v="88590.354083254948"/>
    <n v="0"/>
    <n v="749.33333333333337"/>
    <n v="0"/>
    <n v="0"/>
    <n v="749.33333333333337"/>
    <n v="0"/>
    <n v="66383705.326385714"/>
    <n v="0"/>
    <n v="0"/>
    <n v="66383705.326385714"/>
    <n v="306"/>
    <n v="9.5"/>
    <n v="749.33333333333337"/>
    <n v="176697.80388346786"/>
  </r>
  <r>
    <s v="1) NORTE"/>
    <s v="01) TMG"/>
    <x v="0"/>
    <s v="2"/>
    <n v="161285.01354780485"/>
    <n v="90.333333333333329"/>
    <n v="694.33333333333337"/>
    <n v="15.666666666666666"/>
    <n v="0"/>
    <n v="800.33333333333337"/>
    <n v="14569412.890485037"/>
    <n v="111985561.07335918"/>
    <n v="2526798.5455822758"/>
    <n v="0"/>
    <n v="129081772.50942649"/>
    <n v="306"/>
    <n v="9.5"/>
    <n v="800.33333333333337"/>
    <n v="343585.30623832642"/>
  </r>
  <r>
    <s v="1) NORTE"/>
    <s v="01) TMG"/>
    <x v="0"/>
    <s v="3"/>
    <n v="1671851.4645090527"/>
    <n v="747.72727272727275"/>
    <n v="478.90909090909093"/>
    <n v="0.36363636363636365"/>
    <n v="0"/>
    <n v="1227"/>
    <n v="1250088935.9624507"/>
    <n v="800664865.00306273"/>
    <n v="607945.98709420103"/>
    <n v="0"/>
    <n v="2051361746.9526076"/>
    <n v="306"/>
    <n v="9.5"/>
    <n v="1227"/>
    <n v="5460242.2970356178"/>
  </r>
  <r>
    <s v="1) NORTE"/>
    <s v="01) TMG"/>
    <x v="0"/>
    <s v="T2_1"/>
    <n v="588.88871749594819"/>
    <n v="0"/>
    <n v="286"/>
    <n v="0"/>
    <n v="0"/>
    <n v="286"/>
    <n v="0"/>
    <n v="168422.17320384117"/>
    <n v="0"/>
    <n v="0"/>
    <n v="168422.17320384117"/>
    <n v="306"/>
    <n v="9.5"/>
    <n v="286"/>
    <n v="448.30019632198906"/>
  </r>
  <r>
    <s v="1) NORTE"/>
    <s v="01) TMG"/>
    <x v="0"/>
    <s v="T3_1"/>
    <n v="1853.3689316797913"/>
    <n v="229.5"/>
    <n v="0"/>
    <n v="7"/>
    <n v="0"/>
    <n v="236.5"/>
    <n v="425348.16982051212"/>
    <n v="0"/>
    <n v="12973.582521758539"/>
    <n v="0"/>
    <n v="438321.75234227069"/>
    <n v="306"/>
    <n v="9.5"/>
    <n v="236.50000000000003"/>
    <n v="1166.7093702051618"/>
  </r>
  <r>
    <s v="1) NORTE"/>
    <s v="01) TMG"/>
    <x v="0"/>
    <s v="T3_2"/>
    <n v="45328.058961655806"/>
    <n v="130.5"/>
    <n v="225"/>
    <n v="0"/>
    <n v="0"/>
    <n v="355.5"/>
    <n v="5915311.6944960831"/>
    <n v="10198813.266372556"/>
    <n v="0"/>
    <n v="0"/>
    <n v="16114124.960868638"/>
    <n v="306"/>
    <n v="9.5"/>
    <n v="355.5"/>
    <n v="42892.009087017999"/>
  </r>
  <r>
    <s v="1) NORTE"/>
    <s v="01) TMG"/>
    <x v="1"/>
    <s v="1"/>
    <n v="47330.131499054063"/>
    <n v="53.333333333333336"/>
    <n v="174"/>
    <n v="4.666666666666667"/>
    <n v="0"/>
    <n v="232"/>
    <n v="2524273.67994955"/>
    <n v="8235442.8808354074"/>
    <n v="220873.94699558563"/>
    <n v="0"/>
    <n v="10980590.507780544"/>
    <n v="219"/>
    <n v="23.9"/>
    <n v="232.00000000000003"/>
    <n v="34340.668670223262"/>
  </r>
  <r>
    <s v="1) NORTE"/>
    <s v="01) TMG"/>
    <x v="1"/>
    <s v="2"/>
    <n v="98664.50824782376"/>
    <n v="0"/>
    <n v="634"/>
    <n v="0"/>
    <n v="0"/>
    <n v="634"/>
    <n v="0"/>
    <n v="62553298.229120262"/>
    <n v="0"/>
    <n v="0"/>
    <n v="62553298.229120262"/>
    <n v="219"/>
    <n v="23.9"/>
    <n v="634"/>
    <n v="195629.01350285145"/>
  </r>
  <r>
    <s v="1) NORTE"/>
    <s v="01) TMG"/>
    <x v="1"/>
    <s v="3"/>
    <n v="1254657.6268544926"/>
    <n v="358.125"/>
    <n v="435.25"/>
    <n v="25.75"/>
    <n v="2.125"/>
    <n v="821.25"/>
    <n v="449324262.61726516"/>
    <n v="546089732.08841789"/>
    <n v="32307433.891503185"/>
    <n v="2666147.4570657969"/>
    <n v="1030387576.054252"/>
    <n v="219"/>
    <n v="23.9"/>
    <n v="821.25"/>
    <n v="3222431.2823724076"/>
  </r>
  <r>
    <s v="1) NORTE"/>
    <s v="01) TMG"/>
    <x v="1"/>
    <s v="T2_1"/>
    <n v="1447.5035219116619"/>
    <n v="0"/>
    <n v="174.5"/>
    <n v="0"/>
    <n v="0"/>
    <n v="174.5"/>
    <n v="0"/>
    <n v="252589.36457358499"/>
    <n v="0"/>
    <n v="0"/>
    <n v="252589.36457358499"/>
    <n v="219"/>
    <n v="23.9"/>
    <n v="174.5"/>
    <n v="789.94728674177327"/>
  </r>
  <r>
    <s v="1) NORTE"/>
    <s v="01) TMG"/>
    <x v="1"/>
    <s v="T3_1"/>
    <n v="2253.3521083422247"/>
    <n v="69.5"/>
    <n v="1"/>
    <n v="18.5"/>
    <n v="0"/>
    <n v="89"/>
    <n v="156607.97152978461"/>
    <n v="2253.3521083422247"/>
    <n v="41687.014004331155"/>
    <n v="0"/>
    <n v="200548.33764245798"/>
    <n v="219"/>
    <n v="23.9"/>
    <n v="88.999999999999986"/>
    <n v="627.19432169552272"/>
  </r>
  <r>
    <s v="1) NORTE"/>
    <s v="01) TMG"/>
    <x v="1"/>
    <s v="T3_2"/>
    <n v="26641.566472221202"/>
    <n v="155"/>
    <n v="64"/>
    <n v="23.5"/>
    <n v="0"/>
    <n v="242.5"/>
    <n v="4129442.8031942863"/>
    <n v="1705060.2542221569"/>
    <n v="626076.81209719821"/>
    <n v="0"/>
    <n v="6460579.8695136411"/>
    <n v="219"/>
    <n v="23.9"/>
    <n v="242.49999999999997"/>
    <n v="20204.799783698138"/>
  </r>
  <r>
    <s v="1) NORTE"/>
    <s v="01) TMG"/>
    <x v="2"/>
    <s v="1"/>
    <n v="165767.55923750577"/>
    <n v="115.66666666666667"/>
    <n v="35"/>
    <n v="0"/>
    <n v="3.6666666666666665"/>
    <n v="154.33333333333334"/>
    <n v="19173781.018471502"/>
    <n v="5801864.5733127017"/>
    <n v="0"/>
    <n v="607814.38387085451"/>
    <n v="25583459.975655057"/>
    <n v="249"/>
    <n v="9"/>
    <n v="154.33333333333331"/>
    <n v="84148.006907877483"/>
  </r>
  <r>
    <s v="1) NORTE"/>
    <s v="01) TMG"/>
    <x v="2"/>
    <s v="2"/>
    <n v="1631.9998646516942"/>
    <n v="1132"/>
    <n v="0"/>
    <n v="288"/>
    <n v="0"/>
    <n v="1420"/>
    <n v="1847423.8467857179"/>
    <n v="0"/>
    <n v="470015.96101968794"/>
    <n v="0"/>
    <n v="2317439.8078054059"/>
    <n v="249"/>
    <n v="9"/>
    <n v="1420"/>
    <n v="7622.4225003719985"/>
  </r>
  <r>
    <s v="1) NORTE"/>
    <s v="01) TMG"/>
    <x v="2"/>
    <s v="3"/>
    <n v="89683.454864352403"/>
    <n v="160.66666666666666"/>
    <n v="334.66666666666669"/>
    <n v="0"/>
    <n v="0"/>
    <n v="495.33333333333337"/>
    <n v="14409141.748205952"/>
    <n v="30014062.894603271"/>
    <n v="0"/>
    <n v="0"/>
    <n v="44423204.642809227"/>
    <n v="249"/>
    <n v="9"/>
    <n v="495.33333333333337"/>
    <n v="146114.87792152914"/>
  </r>
  <r>
    <s v="1) NORTE"/>
    <s v="01) TMG"/>
    <x v="2"/>
    <s v="T2_1"/>
    <n v="15.999998673055826"/>
    <n v="117"/>
    <n v="0"/>
    <n v="0"/>
    <n v="0"/>
    <n v="117"/>
    <n v="1871.9998447475316"/>
    <n v="0"/>
    <n v="0"/>
    <n v="0"/>
    <n v="1871.9998447475316"/>
    <n v="249"/>
    <n v="9"/>
    <n v="117"/>
    <n v="6.1573006941695922"/>
  </r>
  <r>
    <s v="1) NORTE"/>
    <s v="01) TMG"/>
    <x v="2"/>
    <s v="T3_1"/>
    <n v="11.615281300364964"/>
    <n v="242.5"/>
    <n v="0"/>
    <n v="0"/>
    <n v="0"/>
    <n v="242.5"/>
    <n v="2816.705715338504"/>
    <n v="0"/>
    <n v="0"/>
    <n v="0"/>
    <n v="2816.705715338504"/>
    <n v="249"/>
    <n v="9"/>
    <n v="242.5"/>
    <n v="9.2645862685230327"/>
  </r>
  <r>
    <s v="1) NORTE"/>
    <s v="01) TMG"/>
    <x v="2"/>
    <s v="T3_2"/>
    <n v="178.19851187054024"/>
    <n v="0"/>
    <n v="613.5"/>
    <n v="0"/>
    <n v="0"/>
    <n v="613.5"/>
    <n v="0"/>
    <n v="109324.78703257644"/>
    <n v="0"/>
    <n v="0"/>
    <n v="109324.78703257644"/>
    <n v="249"/>
    <n v="9"/>
    <n v="613.5"/>
    <n v="359.58634770955871"/>
  </r>
  <r>
    <s v="1) NORTE"/>
    <s v="01) TMG"/>
    <x v="3"/>
    <s v="1"/>
    <n v="755039.45626023517"/>
    <n v="206.75"/>
    <n v="56.25"/>
    <n v="9"/>
    <n v="5.625"/>
    <n v="277.625"/>
    <n v="156104407.58180362"/>
    <n v="42470969.414638229"/>
    <n v="6795355.1063421164"/>
    <n v="4247096.9414638225"/>
    <n v="209617829.04424778"/>
    <n v="240"/>
    <n v="19.5"/>
    <n v="277.625"/>
    <n v="632783.82142732292"/>
  </r>
  <r>
    <s v="1) NORTE"/>
    <s v="01) TMG"/>
    <x v="3"/>
    <s v="2"/>
    <n v="1337136.0362924691"/>
    <n v="181.14285714285714"/>
    <n v="153.14285714285714"/>
    <n v="69"/>
    <n v="35.714285714285715"/>
    <n v="439"/>
    <n v="242212642.00269297"/>
    <n v="204772832.98650384"/>
    <n v="92262386.504180372"/>
    <n v="47754858.439016759"/>
    <n v="587002719.93239403"/>
    <n v="240"/>
    <n v="19.5"/>
    <n v="439.00000000000006"/>
    <n v="1772014.4607959145"/>
  </r>
  <r>
    <s v="1) NORTE"/>
    <s v="01) TMG"/>
    <x v="3"/>
    <s v="3"/>
    <n v="2286906.9756385069"/>
    <n v="115.42857142857143"/>
    <n v="401.5"/>
    <n v="171.85714285714286"/>
    <n v="16.071428571428573"/>
    <n v="704.85714285714289"/>
    <n v="263974405.18798766"/>
    <n v="918193150.71886051"/>
    <n v="393021298.81330341"/>
    <n v="36753862.108476005"/>
    <n v="1611942716.8286276"/>
    <n v="240"/>
    <n v="19.5"/>
    <n v="704.85714285714289"/>
    <n v="4866052.0764264194"/>
  </r>
  <r>
    <s v="1) NORTE"/>
    <s v="01) TMG"/>
    <x v="3"/>
    <s v="T2_1"/>
    <n v="4162.4850476642496"/>
    <n v="108"/>
    <n v="71"/>
    <n v="73"/>
    <n v="17.5"/>
    <n v="269.5"/>
    <n v="449548.38514773897"/>
    <n v="295536.43838416174"/>
    <n v="303861.4084794902"/>
    <n v="72843.488334124369"/>
    <n v="1121789.7203455153"/>
    <n v="240"/>
    <n v="19.5"/>
    <n v="269.5"/>
    <n v="3386.4027182930245"/>
  </r>
  <r>
    <s v="1) NORTE"/>
    <s v="01) TMG"/>
    <x v="3"/>
    <s v="T3_1"/>
    <n v="3805.1474430936182"/>
    <n v="92"/>
    <n v="107.5"/>
    <n v="0"/>
    <n v="0"/>
    <n v="199.5"/>
    <n v="350073.56476461288"/>
    <n v="409053.35013256397"/>
    <n v="0"/>
    <n v="0"/>
    <n v="759126.9148971769"/>
    <n v="240"/>
    <n v="19.5"/>
    <n v="199.50000000000003"/>
    <n v="2291.6143743458524"/>
  </r>
  <r>
    <s v="1) NORTE"/>
    <s v="01) TMG"/>
    <x v="3"/>
    <s v="T3_2"/>
    <n v="39870.629622801585"/>
    <n v="261.5"/>
    <n v="32.5"/>
    <n v="3"/>
    <n v="0"/>
    <n v="297"/>
    <n v="10426169.646362614"/>
    <n v="1295795.4627410516"/>
    <n v="119611.88886840476"/>
    <n v="0"/>
    <n v="11841576.997972069"/>
    <n v="240"/>
    <n v="19.5"/>
    <n v="296.99999999999994"/>
    <n v="35746.760562628187"/>
  </r>
  <r>
    <s v="1) NORTE"/>
    <s v="01) TMG"/>
    <x v="4"/>
    <s v="1"/>
    <n v="75150.208969729953"/>
    <n v="53.666666666666664"/>
    <n v="111"/>
    <n v="86.333333333333329"/>
    <n v="0"/>
    <n v="251"/>
    <n v="4033061.2147088405"/>
    <n v="8341673.1956400247"/>
    <n v="6487968.0410533519"/>
    <n v="0"/>
    <n v="18862702.451402217"/>
    <n v="214"/>
    <n v="22.9"/>
    <n v="251"/>
    <n v="61162.753416018691"/>
  </r>
  <r>
    <s v="1) NORTE"/>
    <s v="01) TMG"/>
    <x v="4"/>
    <s v="2"/>
    <n v="618193.33318448672"/>
    <n v="202"/>
    <n v="700.75"/>
    <n v="12.5"/>
    <n v="0"/>
    <n v="915.25"/>
    <n v="124875053.30326632"/>
    <n v="433198978.22902906"/>
    <n v="7727416.6648060838"/>
    <n v="0"/>
    <n v="565801448.19710147"/>
    <n v="214"/>
    <n v="22.9"/>
    <n v="915.25"/>
    <n v="1834624.4154391063"/>
  </r>
  <r>
    <s v="1) NORTE"/>
    <s v="01) TMG"/>
    <x v="4"/>
    <s v="3"/>
    <n v="3184639.597937664"/>
    <n v="250.21052631578948"/>
    <n v="522.10526315789468"/>
    <n v="12.210526315789474"/>
    <n v="4.7368421052631575"/>
    <n v="789.26315789473676"/>
    <n v="796830349.92608714"/>
    <n v="1662717095.344296"/>
    <n v="38886125.616923057"/>
    <n v="15085134.93759946"/>
    <n v="2513518705.8249054"/>
    <n v="214"/>
    <n v="22.9"/>
    <n v="789.26315789473676"/>
    <n v="8150143.1307098223"/>
  </r>
  <r>
    <s v="1) NORTE"/>
    <s v="01) TMG"/>
    <x v="4"/>
    <s v="T2_1"/>
    <n v="627.53672191603687"/>
    <n v="109.5"/>
    <n v="90.5"/>
    <n v="39"/>
    <n v="0"/>
    <n v="239"/>
    <n v="68715.271049806033"/>
    <n v="56792.073333401335"/>
    <n v="24473.932154725437"/>
    <n v="0"/>
    <n v="149981.2765379328"/>
    <n v="214"/>
    <n v="22.9"/>
    <n v="239"/>
    <n v="486.31779340968029"/>
  </r>
  <r>
    <s v="1) NORTE"/>
    <s v="01) TMG"/>
    <x v="4"/>
    <s v="T3_1"/>
    <n v="4757.1475695568779"/>
    <n v="0"/>
    <n v="61.5"/>
    <n v="6"/>
    <n v="0"/>
    <n v="67.5"/>
    <n v="0"/>
    <n v="292564.57552774798"/>
    <n v="28542.885417341269"/>
    <n v="0"/>
    <n v="321107.46094508923"/>
    <n v="214"/>
    <n v="22.9"/>
    <n v="67.5"/>
    <n v="1041.1984446252216"/>
  </r>
  <r>
    <s v="1) NORTE"/>
    <s v="01) TMG"/>
    <x v="4"/>
    <s v="T3_2"/>
    <n v="34136.38389312214"/>
    <n v="213.5"/>
    <n v="34"/>
    <n v="0"/>
    <n v="0"/>
    <n v="247.5"/>
    <n v="7288117.9611815773"/>
    <n v="1160637.0523661529"/>
    <n v="0"/>
    <n v="0"/>
    <n v="8448755.0135477297"/>
    <n v="214"/>
    <n v="22.9"/>
    <n v="247.5"/>
    <n v="27395.285532246591"/>
  </r>
  <r>
    <s v="2) NOROESTE"/>
    <s v="04) VOT"/>
    <x v="0"/>
    <s v="1"/>
    <n v="115660.54331917976"/>
    <n v="437"/>
    <n v="0"/>
    <n v="8"/>
    <n v="0"/>
    <n v="445"/>
    <n v="50543657.430481553"/>
    <n v="0"/>
    <n v="925284.34655343811"/>
    <n v="0"/>
    <n v="51468941.77703499"/>
    <n v="301"/>
    <n v="13.8"/>
    <n v="444.99999999999994"/>
    <n v="132656.49511835133"/>
  </r>
  <r>
    <s v="2) NOROESTE"/>
    <s v="04) VOT"/>
    <x v="0"/>
    <s v="2"/>
    <n v="19379.275016623531"/>
    <n v="123"/>
    <n v="18.666666666666668"/>
    <n v="15.666666666666666"/>
    <n v="0"/>
    <n v="157.33333333333331"/>
    <n v="2383650.8270446942"/>
    <n v="361746.46697697259"/>
    <n v="303608.641927102"/>
    <n v="0"/>
    <n v="3049005.9359487691"/>
    <n v="301"/>
    <n v="13.8"/>
    <n v="157.33333333333334"/>
    <n v="7858.5342362427073"/>
  </r>
  <r>
    <s v="2) NOROESTE"/>
    <s v="04) VOT"/>
    <x v="0"/>
    <s v="3"/>
    <n v="218688.98422224549"/>
    <n v="198.66666666666666"/>
    <n v="52.666666666666664"/>
    <n v="12.666666666666666"/>
    <n v="0"/>
    <n v="264"/>
    <n v="43446211.532152772"/>
    <n v="11517619.835704928"/>
    <n v="2770060.4668151094"/>
    <n v="0"/>
    <n v="57733891.834672809"/>
    <n v="301"/>
    <n v="13.8"/>
    <n v="264"/>
    <n v="148803.8315127547"/>
  </r>
  <r>
    <s v="2) NOROESTE"/>
    <s v="04) VOT"/>
    <x v="0"/>
    <s v="T2_1"/>
    <n v="108.69116913727947"/>
    <n v="0"/>
    <n v="5.5"/>
    <n v="25"/>
    <n v="0"/>
    <n v="30.5"/>
    <n v="0"/>
    <n v="597.80143025503708"/>
    <n v="2717.2792284319867"/>
    <n v="0"/>
    <n v="3315.080658687024"/>
    <n v="301"/>
    <n v="13.8"/>
    <n v="30.5"/>
    <n v="8.544317524948152"/>
  </r>
  <r>
    <s v="2) NOROESTE"/>
    <s v="04) VOT"/>
    <x v="0"/>
    <s v="T3_1"/>
    <n v="3862.6424941932137"/>
    <n v="303"/>
    <n v="0"/>
    <n v="0"/>
    <n v="0"/>
    <n v="303"/>
    <n v="1170380.6757405438"/>
    <n v="0"/>
    <n v="0"/>
    <n v="0"/>
    <n v="1170380.6757405438"/>
    <n v="301"/>
    <n v="13.8"/>
    <n v="303"/>
    <n v="3016.5492632541986"/>
  </r>
  <r>
    <s v="2) NOROESTE"/>
    <s v="04) VOT"/>
    <x v="0"/>
    <s v="T3_2"/>
    <n v="1966.5902205545924"/>
    <n v="161.5"/>
    <n v="0"/>
    <n v="0.5"/>
    <n v="0"/>
    <n v="162"/>
    <n v="317604.32061956666"/>
    <n v="0"/>
    <n v="983.2951102772962"/>
    <n v="0"/>
    <n v="318587.61572984396"/>
    <n v="301"/>
    <n v="13.8"/>
    <n v="162"/>
    <n v="821.13047270170409"/>
  </r>
  <r>
    <s v="2) NOROESTE"/>
    <s v="04) VOT"/>
    <x v="1"/>
    <s v="1"/>
    <n v="136665.69313661975"/>
    <n v="494"/>
    <n v="56"/>
    <n v="38.333333333333336"/>
    <n v="0"/>
    <n v="588.33333333333337"/>
    <n v="67512852.409490153"/>
    <n v="7653278.8156507062"/>
    <n v="5238851.5702370908"/>
    <n v="0"/>
    <n v="80404982.79537794"/>
    <n v="246"/>
    <n v="28.9"/>
    <n v="588.33333333333326"/>
    <n v="209151.0101250502"/>
  </r>
  <r>
    <s v="2) NOROESTE"/>
    <s v="04) VOT"/>
    <x v="1"/>
    <s v="2"/>
    <n v="69621.740651099492"/>
    <n v="664.33333333333337"/>
    <n v="181.66666666666666"/>
    <n v="252.33333333333334"/>
    <n v="0"/>
    <n v="1098.3333333333333"/>
    <n v="46252043.039213762"/>
    <n v="12647949.551616406"/>
    <n v="17567885.890960772"/>
    <n v="0"/>
    <n v="76467878.481790945"/>
    <n v="246"/>
    <n v="28.9"/>
    <n v="1098.3333333333335"/>
    <n v="198909.73756300015"/>
  </r>
  <r>
    <s v="2) NOROESTE"/>
    <s v="04) VOT"/>
    <x v="1"/>
    <s v="3"/>
    <n v="131879.21929808668"/>
    <n v="206.33333333333334"/>
    <n v="172.33333333333334"/>
    <n v="41.666666666666664"/>
    <n v="0"/>
    <n v="420.33333333333337"/>
    <n v="27211078.915171888"/>
    <n v="22727185.459036939"/>
    <n v="5494967.4707536111"/>
    <n v="0"/>
    <n v="55433231.844962433"/>
    <n v="246"/>
    <n v="28.9"/>
    <n v="420.33333333333331"/>
    <n v="144194.00429915229"/>
  </r>
  <r>
    <s v="2) NOROESTE"/>
    <s v="04) VOT"/>
    <x v="1"/>
    <s v="T2_1"/>
    <n v="4709.2533451990457"/>
    <n v="138"/>
    <n v="24"/>
    <n v="56"/>
    <n v="0"/>
    <n v="218"/>
    <n v="649876.96163746831"/>
    <n v="113022.0802847771"/>
    <n v="263718.18733114656"/>
    <n v="0"/>
    <n v="1026617.229253392"/>
    <n v="246"/>
    <n v="28.9"/>
    <n v="218"/>
    <n v="2670.4567682896163"/>
  </r>
  <r>
    <s v="2) NOROESTE"/>
    <s v="04) VOT"/>
    <x v="1"/>
    <s v="T3_1"/>
    <n v="2307.9018670095511"/>
    <n v="21.5"/>
    <n v="9.5"/>
    <n v="3.5"/>
    <n v="0"/>
    <n v="34.5"/>
    <n v="49619.890140705349"/>
    <n v="21925.067736590736"/>
    <n v="8077.6565345334293"/>
    <n v="0"/>
    <n v="79622.614411829505"/>
    <n v="246"/>
    <n v="28.9"/>
    <n v="34.5"/>
    <n v="207.11589822003944"/>
  </r>
  <r>
    <s v="2) NOROESTE"/>
    <s v="04) VOT"/>
    <x v="1"/>
    <s v="T3_2"/>
    <n v="1307.8291972510399"/>
    <n v="135"/>
    <n v="111"/>
    <n v="210.5"/>
    <n v="0"/>
    <n v="456.5"/>
    <n v="176556.94162889037"/>
    <n v="145169.04089486544"/>
    <n v="275298.04602134391"/>
    <n v="0"/>
    <n v="597024.02854509978"/>
    <n v="246"/>
    <n v="28.9"/>
    <n v="456.50000000000006"/>
    <n v="1552.990552300851"/>
  </r>
  <r>
    <s v="2) NOROESTE"/>
    <s v="04) VOT"/>
    <x v="2"/>
    <s v="1"/>
    <n v="85406.709123454595"/>
    <n v="156"/>
    <n v="20.666666666666668"/>
    <n v="8"/>
    <n v="0"/>
    <n v="184.66666666666666"/>
    <n v="13323446.623258917"/>
    <n v="1765071.988551395"/>
    <n v="683253.67298763676"/>
    <n v="0"/>
    <n v="15771772.284797948"/>
    <n v="250"/>
    <n v="18"/>
    <n v="184.66666666666666"/>
    <n v="46558.271784723547"/>
  </r>
  <r>
    <s v="2) NOROESTE"/>
    <s v="04) VOT"/>
    <x v="2"/>
    <s v="2"/>
    <n v="4975.6001593560268"/>
    <n v="283.66666666666669"/>
    <n v="0"/>
    <n v="43.666666666666664"/>
    <n v="0"/>
    <n v="327.33333333333337"/>
    <n v="1411411.9118706598"/>
    <n v="0"/>
    <n v="217267.87362521316"/>
    <n v="0"/>
    <n v="1628679.7854958731"/>
    <n v="250"/>
    <n v="18"/>
    <n v="327.33333333333337"/>
    <n v="4807.8627267838183"/>
  </r>
  <r>
    <s v="2) NOROESTE"/>
    <s v="04) VOT"/>
    <x v="2"/>
    <s v="3"/>
    <n v="71021.618362845227"/>
    <n v="553.66666666666663"/>
    <n v="182.33333333333334"/>
    <n v="0"/>
    <n v="0"/>
    <n v="736"/>
    <n v="39322302.700228639"/>
    <n v="12949608.414825447"/>
    <n v="0"/>
    <n v="0"/>
    <n v="52271911.115054086"/>
    <n v="250"/>
    <n v="18"/>
    <n v="736"/>
    <n v="154306.68161163965"/>
  </r>
  <r>
    <s v="2) NOROESTE"/>
    <s v="04) VOT"/>
    <x v="2"/>
    <s v="T2_1"/>
    <n v="31.925561399054036"/>
    <n v="221"/>
    <n v="0"/>
    <n v="0"/>
    <n v="0"/>
    <n v="221"/>
    <n v="7055.5490691909417"/>
    <n v="0"/>
    <n v="0"/>
    <n v="0"/>
    <n v="7055.5490691909417"/>
    <n v="250"/>
    <n v="18"/>
    <n v="221"/>
    <n v="20.82798085225166"/>
  </r>
  <r>
    <s v="2) NOROESTE"/>
    <s v="04) VOT"/>
    <x v="2"/>
    <s v="T3_1"/>
    <n v="817.35435973435915"/>
    <n v="181"/>
    <n v="0"/>
    <n v="0"/>
    <n v="0"/>
    <n v="181"/>
    <n v="147941.13911191901"/>
    <n v="0"/>
    <n v="0"/>
    <n v="0"/>
    <n v="147941.13911191901"/>
    <n v="250"/>
    <n v="18"/>
    <n v="181"/>
    <n v="436.72224265838497"/>
  </r>
  <r>
    <s v="2) NOROESTE"/>
    <s v="04) VOT"/>
    <x v="2"/>
    <s v="T3_2"/>
    <n v="2360.7504223284045"/>
    <n v="79"/>
    <n v="90"/>
    <n v="0"/>
    <n v="0"/>
    <n v="169"/>
    <n v="186499.28336394395"/>
    <n v="212467.53800955642"/>
    <n v="0"/>
    <n v="0"/>
    <n v="398966.8213735004"/>
    <n v="250"/>
    <n v="18"/>
    <n v="169"/>
    <n v="1177.7500566945735"/>
  </r>
  <r>
    <s v="2) NOROESTE"/>
    <s v="04) VOT"/>
    <x v="3"/>
    <s v="1"/>
    <n v="898628.73440157296"/>
    <n v="107.14285714285714"/>
    <n v="40.857142857142854"/>
    <n v="45.571428571428569"/>
    <n v="0"/>
    <n v="193.57142857142856"/>
    <n v="96281650.11445424"/>
    <n v="36715402.576978549"/>
    <n v="40951795.18201454"/>
    <n v="0"/>
    <n v="173948847.87344733"/>
    <n v="249"/>
    <n v="17.5"/>
    <n v="193.57142857142856"/>
    <n v="518702.88974311092"/>
  </r>
  <r>
    <s v="2) NOROESTE"/>
    <s v="04) VOT"/>
    <x v="3"/>
    <s v="2"/>
    <n v="1070426.6307737983"/>
    <n v="480"/>
    <n v="97.714285714285708"/>
    <n v="180.85714285714286"/>
    <n v="1.7857142857142858"/>
    <n v="760.35714285714289"/>
    <n v="513804782.77142322"/>
    <n v="104595973.63561115"/>
    <n v="193594302.07994696"/>
    <n v="1911476.1263817828"/>
    <n v="813906534.61336315"/>
    <n v="249"/>
    <n v="17.5"/>
    <n v="760.35714285714289"/>
    <n v="2427010.4496000889"/>
  </r>
  <r>
    <s v="2) NOROESTE"/>
    <s v="04) VOT"/>
    <x v="3"/>
    <s v="3"/>
    <n v="2133741.1988922711"/>
    <n v="490.83333333333331"/>
    <n v="119.61111111111111"/>
    <n v="149.44444444444446"/>
    <n v="8.3333333333333329E-2"/>
    <n v="759.97222222222229"/>
    <n v="1047311305.1229564"/>
    <n v="255219155.62305889"/>
    <n v="318875768.05667835"/>
    <n v="177811.76657435592"/>
    <n v="1621584040.569268"/>
    <n v="249"/>
    <n v="17.5"/>
    <n v="759.97222222222229"/>
    <n v="4835446.3860348649"/>
  </r>
  <r>
    <s v="2) NOROESTE"/>
    <s v="04) VOT"/>
    <x v="3"/>
    <s v="T2_1"/>
    <n v="15295.988686398407"/>
    <n v="187"/>
    <n v="0"/>
    <n v="154"/>
    <n v="0.75"/>
    <n v="341.75"/>
    <n v="2860349.884356502"/>
    <n v="0"/>
    <n v="2355582.2577053546"/>
    <n v="11471.991514798805"/>
    <n v="5227404.1335766558"/>
    <n v="249"/>
    <n v="17.5"/>
    <n v="341.75"/>
    <n v="15587.741241689426"/>
  </r>
  <r>
    <s v="2) NOROESTE"/>
    <s v="04) VOT"/>
    <x v="3"/>
    <s v="T3_1"/>
    <n v="30893.331390813077"/>
    <n v="77"/>
    <n v="0"/>
    <n v="35.5"/>
    <n v="0"/>
    <n v="112.5"/>
    <n v="2378786.517092607"/>
    <n v="0"/>
    <n v="1096713.2643738643"/>
    <n v="0"/>
    <n v="3475499.781466471"/>
    <n v="249"/>
    <n v="17.5"/>
    <n v="112.5"/>
    <n v="10363.689107384958"/>
  </r>
  <r>
    <s v="2) NOROESTE"/>
    <s v="04) VOT"/>
    <x v="3"/>
    <s v="T3_2"/>
    <n v="96674.110143766957"/>
    <n v="34"/>
    <n v="15.5"/>
    <n v="61"/>
    <n v="0"/>
    <n v="110.5"/>
    <n v="3286919.7448880766"/>
    <n v="1498448.7072283879"/>
    <n v="5897120.7187697841"/>
    <n v="0"/>
    <n v="10682489.170886248"/>
    <n v="249"/>
    <n v="17.5"/>
    <n v="110.5"/>
    <n v="31854.410479449958"/>
  </r>
  <r>
    <s v="2) NOROESTE"/>
    <s v="04) VOT"/>
    <x v="4"/>
    <s v="1"/>
    <n v="72328.081674771645"/>
    <n v="162.33333333333334"/>
    <n v="0"/>
    <n v="93.666666666666671"/>
    <n v="0"/>
    <n v="256"/>
    <n v="11741258.591871265"/>
    <n v="0"/>
    <n v="6774730.3168702777"/>
    <n v="0"/>
    <n v="18515988.908741541"/>
    <n v="229"/>
    <n v="29.5"/>
    <n v="256"/>
    <n v="51303.034771163802"/>
  </r>
  <r>
    <s v="2) NOROESTE"/>
    <s v="04) VOT"/>
    <x v="4"/>
    <s v="2"/>
    <n v="12486.330846888988"/>
    <n v="0"/>
    <n v="419.66666666666669"/>
    <n v="5"/>
    <n v="0"/>
    <n v="424.66666666666669"/>
    <n v="0"/>
    <n v="5240096.845411079"/>
    <n v="62431.654234444941"/>
    <n v="0"/>
    <n v="5302528.4996455237"/>
    <n v="229"/>
    <n v="29.5"/>
    <n v="424.66666666666669"/>
    <n v="14691.940318886836"/>
  </r>
  <r>
    <s v="2) NOROESTE"/>
    <s v="04) VOT"/>
    <x v="4"/>
    <s v="3"/>
    <n v="621298.79667612235"/>
    <n v="501.33333333333331"/>
    <n v="285.33333333333331"/>
    <n v="15"/>
    <n v="0"/>
    <n v="801.66666666666663"/>
    <n v="311477796.73362935"/>
    <n v="177277256.65158689"/>
    <n v="9319481.950141836"/>
    <n v="0"/>
    <n v="498074535.33535808"/>
    <n v="229"/>
    <n v="29.5"/>
    <n v="801.66666666666663"/>
    <n v="1380036.2125339946"/>
  </r>
  <r>
    <s v="2) NOROESTE"/>
    <s v="04) VOT"/>
    <x v="4"/>
    <s v="T3_1"/>
    <n v="261.03031614494176"/>
    <n v="98"/>
    <n v="133"/>
    <n v="0"/>
    <n v="0"/>
    <n v="231"/>
    <n v="25580.970982204293"/>
    <n v="34717.032047277258"/>
    <n v="0"/>
    <n v="0"/>
    <n v="60298.003029481551"/>
    <n v="229"/>
    <n v="29.5"/>
    <n v="231.00000000000003"/>
    <n v="167.07023110133647"/>
  </r>
  <r>
    <s v="2) NOROESTE"/>
    <s v="04) VOT"/>
    <x v="4"/>
    <s v="T3_2"/>
    <n v="5227.7104069725629"/>
    <n v="0"/>
    <n v="639.5"/>
    <n v="0"/>
    <n v="0"/>
    <n v="639.5"/>
    <n v="0"/>
    <n v="3343120.8052589539"/>
    <n v="0"/>
    <n v="0"/>
    <n v="3343120.8052589539"/>
    <n v="229"/>
    <n v="29.5"/>
    <n v="639.5"/>
    <n v="9262.92642330483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a dinâmica18" cacheId="7" dataOnRows="1" applyNumberFormats="0" applyBorderFormats="0" applyFontFormats="0" applyPatternFormats="0" applyAlignmentFormats="0" applyWidthHeightFormats="1" dataCaption="Dados" updatedVersion="5" minRefreshableVersion="3" showMemberPropertyTips="0" useAutoFormatting="1" itemPrintTitles="1" createdVersion="5" indent="0" compact="0" compactData="0" gridDropZones="1">
  <location ref="R359:S366" firstHeaderRow="2" firstDataRow="2" firstDataCol="1"/>
  <pivotFields count="19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6">
        <item x="0"/>
        <item x="2"/>
        <item x="3"/>
        <item x="4"/>
        <item x="1"/>
        <item t="default"/>
      </items>
    </pivotField>
    <pivotField compact="0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compact="0" numFmtId="165" outline="0" subtotalTop="0" showAll="0" includeNewItemsInFilter="1"/>
    <pivotField compact="0" outline="0" subtotalTop="0" showAll="0" includeNewItemsInFilter="1"/>
    <pivotField compact="0" numFmtId="166" outline="0" subtotalTop="0" showAll="0" includeNewItemsInFilter="1"/>
    <pivotField compact="0" numFmtId="165" outline="0" subtotalTop="0" showAll="0" includeNewItemsInFilter="1"/>
    <pivotField dataField="1" compact="0" numFmtId="164" outline="0" subtotalTop="0" showAll="0" includeNewItemsInFilter="1"/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a de CAIXAS " fld="18" baseField="2" baseItem="0" numFmtId="3"/>
  </dataFields>
  <formats count="14">
    <format dxfId="13">
      <pivotArea type="all" dataOnly="0" outline="0" fieldPosition="0"/>
    </format>
    <format dxfId="12">
      <pivotArea outline="0" collapsedLevelsAreSubtotals="1" fieldPosition="0"/>
    </format>
    <format dxfId="11">
      <pivotArea type="origin" dataOnly="0" labelOnly="1" outline="0" fieldPosition="0"/>
    </format>
    <format dxfId="10">
      <pivotArea field="2" type="button" dataOnly="0" labelOnly="1" outline="0" axis="axisRow" fieldPosition="0"/>
    </format>
    <format dxfId="9">
      <pivotArea dataOnly="0" labelOnly="1" outline="0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type="topRight" dataOnly="0" labelOnly="1" outline="0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type="origin" dataOnly="0" labelOnly="1" outline="0" fieldPosition="0"/>
    </format>
    <format dxfId="3">
      <pivotArea field="2" type="button" dataOnly="0" labelOnly="1" outline="0" axis="axisRow" fieldPosition="0"/>
    </format>
    <format dxfId="2">
      <pivotArea dataOnly="0" labelOnly="1" outline="0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Q2270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41.6640625" defaultRowHeight="10.199999999999999" x14ac:dyDescent="0.2"/>
  <cols>
    <col min="1" max="1" width="10.44140625" style="13" bestFit="1" customWidth="1"/>
    <col min="2" max="2" width="6.33203125" style="13" bestFit="1" customWidth="1"/>
    <col min="3" max="3" width="24.88671875" style="13" bestFit="1" customWidth="1"/>
    <col min="4" max="4" width="13.33203125" style="13" bestFit="1" customWidth="1"/>
    <col min="5" max="5" width="7.109375" style="13" bestFit="1" customWidth="1"/>
    <col min="6" max="6" width="9.109375" style="13" bestFit="1" customWidth="1"/>
    <col min="7" max="7" width="15.33203125" style="12" bestFit="1" customWidth="1"/>
    <col min="8" max="8" width="24.5546875" style="28" bestFit="1" customWidth="1"/>
    <col min="9" max="9" width="20.88671875" style="28" bestFit="1" customWidth="1"/>
    <col min="10" max="13" width="17" style="28" bestFit="1" customWidth="1"/>
    <col min="14" max="14" width="17.6640625" style="28" bestFit="1" customWidth="1"/>
    <col min="15" max="15" width="15.88671875" style="28" bestFit="1" customWidth="1"/>
    <col min="16" max="16" width="22.5546875" style="12" bestFit="1" customWidth="1"/>
    <col min="17" max="17" width="12.5546875" style="12" customWidth="1"/>
    <col min="18" max="16384" width="41.6640625" style="13"/>
  </cols>
  <sheetData>
    <row r="1" spans="1:16" ht="10.8" thickBot="1" x14ac:dyDescent="0.25">
      <c r="A1" s="8" t="s">
        <v>1</v>
      </c>
      <c r="B1" s="8" t="s">
        <v>32</v>
      </c>
      <c r="C1" s="8" t="s">
        <v>33</v>
      </c>
      <c r="D1" s="8" t="s">
        <v>2</v>
      </c>
      <c r="E1" s="8" t="s">
        <v>4</v>
      </c>
      <c r="F1" s="8" t="s">
        <v>7</v>
      </c>
      <c r="G1" s="3" t="s">
        <v>75</v>
      </c>
      <c r="H1" s="4" t="s">
        <v>35</v>
      </c>
      <c r="I1" s="4" t="s">
        <v>40</v>
      </c>
      <c r="J1" s="4" t="s">
        <v>36</v>
      </c>
      <c r="K1" s="4" t="s">
        <v>37</v>
      </c>
      <c r="L1" s="4" t="s">
        <v>38</v>
      </c>
      <c r="M1" s="4" t="s">
        <v>39</v>
      </c>
      <c r="N1" s="4" t="s">
        <v>42</v>
      </c>
      <c r="O1" s="4" t="s">
        <v>41</v>
      </c>
      <c r="P1" s="50" t="s">
        <v>43</v>
      </c>
    </row>
    <row r="2" spans="1:16" x14ac:dyDescent="0.2">
      <c r="A2" s="5" t="s">
        <v>11</v>
      </c>
      <c r="B2" s="71" t="s">
        <v>16</v>
      </c>
      <c r="C2" s="56" t="s">
        <v>28</v>
      </c>
      <c r="D2" s="56" t="s">
        <v>81</v>
      </c>
      <c r="E2" s="56">
        <v>1986</v>
      </c>
      <c r="F2" s="56">
        <v>3</v>
      </c>
      <c r="G2" s="60">
        <v>5</v>
      </c>
      <c r="H2" s="59">
        <v>0</v>
      </c>
      <c r="I2" s="59">
        <v>0.93</v>
      </c>
      <c r="J2" s="59">
        <v>0</v>
      </c>
      <c r="K2" s="59">
        <v>0</v>
      </c>
      <c r="L2" s="59">
        <v>0</v>
      </c>
      <c r="M2" s="59">
        <v>0.93</v>
      </c>
      <c r="N2" s="59">
        <v>0.01</v>
      </c>
      <c r="O2" s="59">
        <v>0.02</v>
      </c>
      <c r="P2" s="72">
        <v>178.90165252174535</v>
      </c>
    </row>
    <row r="3" spans="1:16" x14ac:dyDescent="0.2">
      <c r="A3" s="5" t="s">
        <v>11</v>
      </c>
      <c r="B3" s="71" t="s">
        <v>16</v>
      </c>
      <c r="C3" s="5" t="s">
        <v>28</v>
      </c>
      <c r="D3" s="5" t="s">
        <v>81</v>
      </c>
      <c r="E3" s="5">
        <v>1992</v>
      </c>
      <c r="F3" s="5">
        <v>3</v>
      </c>
      <c r="G3" s="44">
        <v>25</v>
      </c>
      <c r="H3" s="51">
        <v>0</v>
      </c>
      <c r="I3" s="51">
        <v>11.33</v>
      </c>
      <c r="J3" s="51">
        <v>0</v>
      </c>
      <c r="K3" s="51">
        <v>0</v>
      </c>
      <c r="L3" s="51">
        <v>0.85</v>
      </c>
      <c r="M3" s="51">
        <v>10.48</v>
      </c>
      <c r="N3" s="51">
        <v>7.0000000000000007E-2</v>
      </c>
      <c r="O3" s="51">
        <v>0.27</v>
      </c>
      <c r="P3" s="45">
        <v>448.43227726787819</v>
      </c>
    </row>
    <row r="4" spans="1:16" x14ac:dyDescent="0.2">
      <c r="A4" s="5" t="s">
        <v>11</v>
      </c>
      <c r="B4" s="71" t="s">
        <v>16</v>
      </c>
      <c r="C4" s="5" t="s">
        <v>28</v>
      </c>
      <c r="D4" s="5" t="s">
        <v>81</v>
      </c>
      <c r="E4" s="5">
        <v>1993</v>
      </c>
      <c r="F4" s="5">
        <v>3</v>
      </c>
      <c r="G4" s="44">
        <v>27</v>
      </c>
      <c r="H4" s="51">
        <v>0</v>
      </c>
      <c r="I4" s="51">
        <v>8.6300000000000008</v>
      </c>
      <c r="J4" s="51">
        <v>0</v>
      </c>
      <c r="K4" s="51">
        <v>0</v>
      </c>
      <c r="L4" s="51">
        <v>0.68</v>
      </c>
      <c r="M4" s="51">
        <v>7.95</v>
      </c>
      <c r="N4" s="51">
        <v>0.05</v>
      </c>
      <c r="O4" s="51">
        <v>0.19</v>
      </c>
      <c r="P4" s="45">
        <v>316.25329014808415</v>
      </c>
    </row>
    <row r="5" spans="1:16" x14ac:dyDescent="0.2">
      <c r="A5" s="5" t="s">
        <v>11</v>
      </c>
      <c r="B5" s="71" t="s">
        <v>16</v>
      </c>
      <c r="C5" s="5" t="s">
        <v>28</v>
      </c>
      <c r="D5" s="5" t="s">
        <v>81</v>
      </c>
      <c r="E5" s="5">
        <v>1994</v>
      </c>
      <c r="F5" s="5">
        <v>3</v>
      </c>
      <c r="G5" s="44">
        <v>21</v>
      </c>
      <c r="H5" s="51">
        <v>0</v>
      </c>
      <c r="I5" s="51">
        <v>7.0600000000000005</v>
      </c>
      <c r="J5" s="51">
        <v>0</v>
      </c>
      <c r="K5" s="51">
        <v>0.73</v>
      </c>
      <c r="L5" s="51">
        <v>0</v>
      </c>
      <c r="M5" s="51">
        <v>6.33</v>
      </c>
      <c r="N5" s="51">
        <v>0.04</v>
      </c>
      <c r="O5" s="51">
        <v>0.14000000000000001</v>
      </c>
      <c r="P5" s="45">
        <v>340.64888893995141</v>
      </c>
    </row>
    <row r="6" spans="1:16" x14ac:dyDescent="0.2">
      <c r="A6" s="5" t="s">
        <v>11</v>
      </c>
      <c r="B6" s="71" t="s">
        <v>16</v>
      </c>
      <c r="C6" s="5" t="s">
        <v>28</v>
      </c>
      <c r="D6" s="5" t="s">
        <v>81</v>
      </c>
      <c r="E6" s="5">
        <v>1999</v>
      </c>
      <c r="F6" s="5">
        <v>3</v>
      </c>
      <c r="G6" s="44">
        <v>22</v>
      </c>
      <c r="H6" s="51">
        <v>0</v>
      </c>
      <c r="I6" s="51">
        <v>7.370000000000001</v>
      </c>
      <c r="J6" s="51">
        <v>0</v>
      </c>
      <c r="K6" s="51">
        <v>0</v>
      </c>
      <c r="L6" s="51">
        <v>0.8</v>
      </c>
      <c r="M6" s="51">
        <v>6.57</v>
      </c>
      <c r="N6" s="51">
        <v>0.12000000000000001</v>
      </c>
      <c r="O6" s="51">
        <v>0.77</v>
      </c>
      <c r="P6" s="45">
        <v>335.95239924800785</v>
      </c>
    </row>
    <row r="7" spans="1:16" x14ac:dyDescent="0.2">
      <c r="A7" s="5" t="s">
        <v>11</v>
      </c>
      <c r="B7" s="71" t="s">
        <v>16</v>
      </c>
      <c r="C7" s="5" t="s">
        <v>28</v>
      </c>
      <c r="D7" s="5" t="s">
        <v>81</v>
      </c>
      <c r="E7" s="5">
        <v>2000</v>
      </c>
      <c r="F7" s="5">
        <v>3</v>
      </c>
      <c r="G7" s="44">
        <v>354</v>
      </c>
      <c r="H7" s="51">
        <v>0</v>
      </c>
      <c r="I7" s="51">
        <v>112.43</v>
      </c>
      <c r="J7" s="51">
        <v>0</v>
      </c>
      <c r="K7" s="51">
        <v>0</v>
      </c>
      <c r="L7" s="51">
        <v>4.6399999999999997</v>
      </c>
      <c r="M7" s="51">
        <v>107.78999999999999</v>
      </c>
      <c r="N7" s="51">
        <v>0.76</v>
      </c>
      <c r="O7" s="51">
        <v>3.01</v>
      </c>
      <c r="P7" s="45">
        <v>317.91886754679052</v>
      </c>
    </row>
    <row r="8" spans="1:16" x14ac:dyDescent="0.2">
      <c r="A8" s="5" t="s">
        <v>11</v>
      </c>
      <c r="B8" s="71" t="s">
        <v>16</v>
      </c>
      <c r="C8" s="5" t="s">
        <v>28</v>
      </c>
      <c r="D8" s="5" t="s">
        <v>81</v>
      </c>
      <c r="E8" s="5">
        <v>2001</v>
      </c>
      <c r="F8" s="5">
        <v>3</v>
      </c>
      <c r="G8" s="44">
        <v>359</v>
      </c>
      <c r="H8" s="51">
        <v>0</v>
      </c>
      <c r="I8" s="51">
        <v>120.62</v>
      </c>
      <c r="J8" s="51">
        <v>0</v>
      </c>
      <c r="K8" s="51">
        <v>0.06</v>
      </c>
      <c r="L8" s="51">
        <v>3.7399999999999998</v>
      </c>
      <c r="M8" s="51">
        <v>116.82</v>
      </c>
      <c r="N8" s="51">
        <v>0.76</v>
      </c>
      <c r="O8" s="51">
        <v>2.92</v>
      </c>
      <c r="P8" s="45">
        <v>335.68298944013804</v>
      </c>
    </row>
    <row r="9" spans="1:16" x14ac:dyDescent="0.2">
      <c r="A9" s="5" t="s">
        <v>11</v>
      </c>
      <c r="B9" s="71" t="s">
        <v>16</v>
      </c>
      <c r="C9" s="5" t="s">
        <v>28</v>
      </c>
      <c r="D9" s="5" t="s">
        <v>81</v>
      </c>
      <c r="E9" s="5">
        <v>2002</v>
      </c>
      <c r="F9" s="5">
        <v>3</v>
      </c>
      <c r="G9" s="44">
        <v>150</v>
      </c>
      <c r="H9" s="51">
        <v>0</v>
      </c>
      <c r="I9" s="51">
        <v>58.129999999999995</v>
      </c>
      <c r="J9" s="51">
        <v>0</v>
      </c>
      <c r="K9" s="51">
        <v>0</v>
      </c>
      <c r="L9" s="51">
        <v>6.25</v>
      </c>
      <c r="M9" s="51">
        <v>51.879999999999995</v>
      </c>
      <c r="N9" s="51">
        <v>0.36</v>
      </c>
      <c r="O9" s="51">
        <v>1.35</v>
      </c>
      <c r="P9" s="45">
        <v>388.27898514765388</v>
      </c>
    </row>
    <row r="10" spans="1:16" x14ac:dyDescent="0.2">
      <c r="A10" s="5" t="s">
        <v>11</v>
      </c>
      <c r="B10" s="71" t="s">
        <v>16</v>
      </c>
      <c r="C10" s="5" t="s">
        <v>28</v>
      </c>
      <c r="D10" s="5" t="s">
        <v>81</v>
      </c>
      <c r="E10" s="5">
        <v>2003</v>
      </c>
      <c r="F10" s="5">
        <v>3</v>
      </c>
      <c r="G10" s="44">
        <v>261</v>
      </c>
      <c r="H10" s="51">
        <v>0</v>
      </c>
      <c r="I10" s="51">
        <v>94.009999999999991</v>
      </c>
      <c r="J10" s="51">
        <v>0</v>
      </c>
      <c r="K10" s="51">
        <v>0</v>
      </c>
      <c r="L10" s="51">
        <v>7.29</v>
      </c>
      <c r="M10" s="51">
        <v>86.72</v>
      </c>
      <c r="N10" s="51">
        <v>0.67</v>
      </c>
      <c r="O10" s="51">
        <v>2.98</v>
      </c>
      <c r="P10" s="45">
        <v>360.11057837837774</v>
      </c>
    </row>
    <row r="11" spans="1:16" x14ac:dyDescent="0.2">
      <c r="A11" s="5" t="s">
        <v>11</v>
      </c>
      <c r="B11" s="71" t="s">
        <v>16</v>
      </c>
      <c r="C11" s="5" t="s">
        <v>28</v>
      </c>
      <c r="D11" s="5" t="s">
        <v>81</v>
      </c>
      <c r="E11" s="5">
        <v>2004</v>
      </c>
      <c r="F11" s="5">
        <v>3</v>
      </c>
      <c r="G11" s="44">
        <v>240</v>
      </c>
      <c r="H11" s="51">
        <v>0</v>
      </c>
      <c r="I11" s="51">
        <v>97.5</v>
      </c>
      <c r="J11" s="51">
        <v>0</v>
      </c>
      <c r="K11" s="51">
        <v>0</v>
      </c>
      <c r="L11" s="51">
        <v>4.8499999999999996</v>
      </c>
      <c r="M11" s="51">
        <v>92.65</v>
      </c>
      <c r="N11" s="51">
        <v>0.59</v>
      </c>
      <c r="O11" s="51">
        <v>2.1800000000000002</v>
      </c>
      <c r="P11" s="45">
        <v>406.20980762955753</v>
      </c>
    </row>
    <row r="12" spans="1:16" x14ac:dyDescent="0.2">
      <c r="A12" s="5" t="s">
        <v>11</v>
      </c>
      <c r="B12" s="71" t="s">
        <v>16</v>
      </c>
      <c r="C12" s="5" t="s">
        <v>28</v>
      </c>
      <c r="D12" s="5" t="s">
        <v>81</v>
      </c>
      <c r="E12" s="5">
        <v>2005</v>
      </c>
      <c r="F12" s="5">
        <v>3</v>
      </c>
      <c r="G12" s="44">
        <v>906</v>
      </c>
      <c r="H12" s="51">
        <v>0</v>
      </c>
      <c r="I12" s="51">
        <v>333.8</v>
      </c>
      <c r="J12" s="51">
        <v>0</v>
      </c>
      <c r="K12" s="51">
        <v>0.01</v>
      </c>
      <c r="L12" s="51">
        <v>6.3</v>
      </c>
      <c r="M12" s="51">
        <v>327.49</v>
      </c>
      <c r="N12" s="51">
        <v>2.34</v>
      </c>
      <c r="O12" s="51">
        <v>10.01</v>
      </c>
      <c r="P12" s="45">
        <v>368.26986289067474</v>
      </c>
    </row>
    <row r="13" spans="1:16" x14ac:dyDescent="0.2">
      <c r="A13" s="5" t="s">
        <v>11</v>
      </c>
      <c r="B13" s="71" t="s">
        <v>16</v>
      </c>
      <c r="C13" s="5" t="s">
        <v>28</v>
      </c>
      <c r="D13" s="5" t="s">
        <v>81</v>
      </c>
      <c r="E13" s="5">
        <v>2006</v>
      </c>
      <c r="F13" s="5">
        <v>3</v>
      </c>
      <c r="G13" s="44">
        <v>652</v>
      </c>
      <c r="H13" s="51">
        <v>3.94</v>
      </c>
      <c r="I13" s="51">
        <v>225.5</v>
      </c>
      <c r="J13" s="51">
        <v>3.94</v>
      </c>
      <c r="K13" s="51">
        <v>0.85</v>
      </c>
      <c r="L13" s="51">
        <v>8.9</v>
      </c>
      <c r="M13" s="51">
        <v>215.75</v>
      </c>
      <c r="N13" s="51">
        <v>2.3600000000000003</v>
      </c>
      <c r="O13" s="51">
        <v>13.61</v>
      </c>
      <c r="P13" s="45">
        <v>351.80241721554717</v>
      </c>
    </row>
    <row r="14" spans="1:16" x14ac:dyDescent="0.2">
      <c r="A14" s="5" t="s">
        <v>11</v>
      </c>
      <c r="B14" s="71" t="s">
        <v>16</v>
      </c>
      <c r="C14" s="5" t="s">
        <v>28</v>
      </c>
      <c r="D14" s="5" t="s">
        <v>81</v>
      </c>
      <c r="E14" s="5">
        <v>2007</v>
      </c>
      <c r="F14" s="5">
        <v>3</v>
      </c>
      <c r="G14" s="44">
        <v>415</v>
      </c>
      <c r="H14" s="51">
        <v>0</v>
      </c>
      <c r="I14" s="51">
        <v>192.02</v>
      </c>
      <c r="J14" s="51">
        <v>0</v>
      </c>
      <c r="K14" s="51">
        <v>0.02</v>
      </c>
      <c r="L14" s="51">
        <v>0.31</v>
      </c>
      <c r="M14" s="51">
        <v>191.69</v>
      </c>
      <c r="N14" s="51">
        <v>1.9100000000000001</v>
      </c>
      <c r="O14" s="51">
        <v>8.69</v>
      </c>
      <c r="P14" s="45">
        <v>462.91361633532796</v>
      </c>
    </row>
    <row r="15" spans="1:16" x14ac:dyDescent="0.2">
      <c r="A15" s="5" t="s">
        <v>11</v>
      </c>
      <c r="B15" s="71" t="s">
        <v>16</v>
      </c>
      <c r="C15" s="5" t="s">
        <v>28</v>
      </c>
      <c r="D15" s="5" t="s">
        <v>81</v>
      </c>
      <c r="E15" s="5">
        <v>2008</v>
      </c>
      <c r="F15" s="5">
        <v>3</v>
      </c>
      <c r="G15" s="44">
        <v>330</v>
      </c>
      <c r="H15" s="51">
        <v>0.02</v>
      </c>
      <c r="I15" s="51">
        <v>153.21</v>
      </c>
      <c r="J15" s="51">
        <v>0.02</v>
      </c>
      <c r="K15" s="51">
        <v>0.01</v>
      </c>
      <c r="L15" s="51">
        <v>0.16</v>
      </c>
      <c r="M15" s="51">
        <v>153.04000000000002</v>
      </c>
      <c r="N15" s="51">
        <v>1.31</v>
      </c>
      <c r="O15" s="51">
        <v>5.08</v>
      </c>
      <c r="P15" s="45">
        <v>465.181366708371</v>
      </c>
    </row>
    <row r="16" spans="1:16" x14ac:dyDescent="0.2">
      <c r="A16" s="5" t="s">
        <v>11</v>
      </c>
      <c r="B16" s="71" t="s">
        <v>16</v>
      </c>
      <c r="C16" s="5" t="s">
        <v>28</v>
      </c>
      <c r="D16" s="5" t="s">
        <v>81</v>
      </c>
      <c r="E16" s="5">
        <v>2009</v>
      </c>
      <c r="F16" s="5">
        <v>3</v>
      </c>
      <c r="G16" s="44">
        <v>106</v>
      </c>
      <c r="H16" s="51">
        <v>0.02</v>
      </c>
      <c r="I16" s="51">
        <v>49.01</v>
      </c>
      <c r="J16" s="51">
        <v>0.02</v>
      </c>
      <c r="K16" s="51">
        <v>0.01</v>
      </c>
      <c r="L16" s="51">
        <v>0.1</v>
      </c>
      <c r="M16" s="51">
        <v>48.9</v>
      </c>
      <c r="N16" s="51">
        <v>0.51</v>
      </c>
      <c r="O16" s="51">
        <v>2.5700000000000003</v>
      </c>
      <c r="P16" s="45">
        <v>464.49101817286675</v>
      </c>
    </row>
    <row r="17" spans="1:16" x14ac:dyDescent="0.2">
      <c r="A17" s="5" t="s">
        <v>11</v>
      </c>
      <c r="B17" s="71" t="s">
        <v>16</v>
      </c>
      <c r="C17" s="5" t="s">
        <v>28</v>
      </c>
      <c r="D17" s="5" t="s">
        <v>81</v>
      </c>
      <c r="E17" s="5">
        <v>2010</v>
      </c>
      <c r="F17" s="5">
        <v>3</v>
      </c>
      <c r="G17" s="44">
        <v>1</v>
      </c>
      <c r="H17" s="51">
        <v>0</v>
      </c>
      <c r="I17" s="51">
        <v>0.41</v>
      </c>
      <c r="J17" s="51">
        <v>0</v>
      </c>
      <c r="K17" s="51">
        <v>0</v>
      </c>
      <c r="L17" s="51">
        <v>0</v>
      </c>
      <c r="M17" s="51">
        <v>0.41</v>
      </c>
      <c r="N17" s="51">
        <v>0.01</v>
      </c>
      <c r="O17" s="51">
        <v>0.06</v>
      </c>
      <c r="P17" s="45">
        <v>392.52976672812309</v>
      </c>
    </row>
    <row r="18" spans="1:16" x14ac:dyDescent="0.2">
      <c r="A18" s="5" t="s">
        <v>11</v>
      </c>
      <c r="B18" s="71" t="s">
        <v>16</v>
      </c>
      <c r="C18" s="5" t="s">
        <v>28</v>
      </c>
      <c r="D18" s="5" t="s">
        <v>81</v>
      </c>
      <c r="E18" s="5">
        <v>2011</v>
      </c>
      <c r="F18" s="5">
        <v>3</v>
      </c>
      <c r="G18" s="44">
        <v>10</v>
      </c>
      <c r="H18" s="51">
        <v>0</v>
      </c>
      <c r="I18" s="51">
        <v>4.12</v>
      </c>
      <c r="J18" s="51">
        <v>0</v>
      </c>
      <c r="K18" s="51">
        <v>0</v>
      </c>
      <c r="L18" s="51">
        <v>0.03</v>
      </c>
      <c r="M18" s="51">
        <v>4.09</v>
      </c>
      <c r="N18" s="51">
        <v>0.08</v>
      </c>
      <c r="O18" s="51">
        <v>0.62</v>
      </c>
      <c r="P18" s="45">
        <v>395.45970100099987</v>
      </c>
    </row>
    <row r="19" spans="1:16" x14ac:dyDescent="0.2">
      <c r="A19" s="5" t="s">
        <v>11</v>
      </c>
      <c r="B19" s="71" t="s">
        <v>16</v>
      </c>
      <c r="C19" s="5" t="s">
        <v>28</v>
      </c>
      <c r="D19" s="5" t="s">
        <v>81</v>
      </c>
      <c r="E19" s="5">
        <v>2012</v>
      </c>
      <c r="F19" s="5">
        <v>3</v>
      </c>
      <c r="G19" s="44">
        <v>212</v>
      </c>
      <c r="H19" s="51">
        <v>0.11</v>
      </c>
      <c r="I19" s="51">
        <v>117.7</v>
      </c>
      <c r="J19" s="51">
        <v>0.11</v>
      </c>
      <c r="K19" s="51">
        <v>0.12</v>
      </c>
      <c r="L19" s="51">
        <v>0.04</v>
      </c>
      <c r="M19" s="51">
        <v>117.53999999999999</v>
      </c>
      <c r="N19" s="51">
        <v>11.049999999999999</v>
      </c>
      <c r="O19" s="51">
        <v>14.38</v>
      </c>
      <c r="P19" s="45">
        <v>554.06349867056531</v>
      </c>
    </row>
    <row r="20" spans="1:16" x14ac:dyDescent="0.2">
      <c r="A20" s="5" t="s">
        <v>11</v>
      </c>
      <c r="B20" s="71" t="s">
        <v>16</v>
      </c>
      <c r="C20" s="5" t="s">
        <v>28</v>
      </c>
      <c r="D20" s="5" t="s">
        <v>81</v>
      </c>
      <c r="E20" s="5">
        <v>2013</v>
      </c>
      <c r="F20" s="5">
        <v>2</v>
      </c>
      <c r="G20" s="44">
        <v>210</v>
      </c>
      <c r="H20" s="51">
        <v>0</v>
      </c>
      <c r="I20" s="51">
        <v>125.18</v>
      </c>
      <c r="J20" s="51">
        <v>0</v>
      </c>
      <c r="K20" s="51">
        <v>0.04</v>
      </c>
      <c r="L20" s="51">
        <v>125.14</v>
      </c>
      <c r="M20" s="51">
        <v>0</v>
      </c>
      <c r="N20" s="51">
        <v>7.0000000000000007E-2</v>
      </c>
      <c r="O20" s="51">
        <v>0.33</v>
      </c>
      <c r="P20" s="45">
        <v>595.13435003631071</v>
      </c>
    </row>
    <row r="21" spans="1:16" x14ac:dyDescent="0.2">
      <c r="A21" s="5" t="s">
        <v>11</v>
      </c>
      <c r="B21" s="71" t="s">
        <v>16</v>
      </c>
      <c r="C21" s="5" t="s">
        <v>28</v>
      </c>
      <c r="D21" s="5" t="s">
        <v>81</v>
      </c>
      <c r="E21" s="5">
        <v>2018</v>
      </c>
      <c r="F21" s="5">
        <v>1</v>
      </c>
      <c r="G21" s="44">
        <v>100</v>
      </c>
      <c r="H21" s="51">
        <v>1.2</v>
      </c>
      <c r="I21" s="51">
        <v>46.54</v>
      </c>
      <c r="J21" s="51">
        <v>1.2</v>
      </c>
      <c r="K21" s="51">
        <v>46.54</v>
      </c>
      <c r="L21" s="51">
        <v>0</v>
      </c>
      <c r="M21" s="51">
        <v>0</v>
      </c>
      <c r="N21" s="51">
        <v>0.19</v>
      </c>
      <c r="O21" s="51">
        <v>0.77</v>
      </c>
      <c r="P21" s="45">
        <v>478.57916744571895</v>
      </c>
    </row>
    <row r="22" spans="1:16" x14ac:dyDescent="0.2">
      <c r="A22" s="5" t="s">
        <v>11</v>
      </c>
      <c r="B22" s="71" t="s">
        <v>16</v>
      </c>
      <c r="C22" s="5" t="s">
        <v>28</v>
      </c>
      <c r="D22" s="5" t="s">
        <v>81</v>
      </c>
      <c r="E22" s="5">
        <v>2019</v>
      </c>
      <c r="F22" s="5">
        <v>1</v>
      </c>
      <c r="G22" s="44">
        <v>27</v>
      </c>
      <c r="H22" s="51">
        <v>0.35</v>
      </c>
      <c r="I22" s="51">
        <v>13.46</v>
      </c>
      <c r="J22" s="51">
        <v>0.35</v>
      </c>
      <c r="K22" s="51">
        <v>13.46</v>
      </c>
      <c r="L22" s="51">
        <v>0</v>
      </c>
      <c r="M22" s="51">
        <v>0</v>
      </c>
      <c r="N22" s="51">
        <v>0.05</v>
      </c>
      <c r="O22" s="51">
        <v>0.22</v>
      </c>
      <c r="P22" s="45">
        <v>509.77304612199373</v>
      </c>
    </row>
    <row r="23" spans="1:16" x14ac:dyDescent="0.2">
      <c r="A23" s="5" t="s">
        <v>11</v>
      </c>
      <c r="B23" s="71" t="s">
        <v>16</v>
      </c>
      <c r="C23" s="5" t="s">
        <v>28</v>
      </c>
      <c r="D23" s="5" t="s">
        <v>81</v>
      </c>
      <c r="E23" s="5">
        <v>2020</v>
      </c>
      <c r="F23" s="5">
        <v>1</v>
      </c>
      <c r="G23" s="44">
        <v>44</v>
      </c>
      <c r="H23" s="51">
        <v>0.65</v>
      </c>
      <c r="I23" s="51">
        <v>25.12</v>
      </c>
      <c r="J23" s="51">
        <v>0.65</v>
      </c>
      <c r="K23" s="51">
        <v>25.12</v>
      </c>
      <c r="L23" s="51">
        <v>0</v>
      </c>
      <c r="M23" s="51">
        <v>0</v>
      </c>
      <c r="N23" s="51">
        <v>0.1</v>
      </c>
      <c r="O23" s="51">
        <v>0.41</v>
      </c>
      <c r="P23" s="45">
        <v>587.59037162396316</v>
      </c>
    </row>
    <row r="24" spans="1:16" x14ac:dyDescent="0.2">
      <c r="A24" s="5" t="s">
        <v>11</v>
      </c>
      <c r="B24" s="71" t="s">
        <v>16</v>
      </c>
      <c r="C24" s="5" t="s">
        <v>28</v>
      </c>
      <c r="D24" s="5" t="s">
        <v>81</v>
      </c>
      <c r="E24" s="5">
        <v>2021</v>
      </c>
      <c r="F24" s="5">
        <v>0</v>
      </c>
      <c r="G24" s="44">
        <v>49</v>
      </c>
      <c r="H24" s="51">
        <v>28.86</v>
      </c>
      <c r="I24" s="51">
        <v>0</v>
      </c>
      <c r="J24" s="51">
        <v>28.86</v>
      </c>
      <c r="K24" s="51">
        <v>0</v>
      </c>
      <c r="L24" s="51">
        <v>0</v>
      </c>
      <c r="M24" s="51">
        <v>0</v>
      </c>
      <c r="N24" s="51">
        <v>0</v>
      </c>
      <c r="O24" s="51">
        <v>0.01</v>
      </c>
      <c r="P24" s="45">
        <v>588.55731884423608</v>
      </c>
    </row>
    <row r="25" spans="1:16" x14ac:dyDescent="0.2">
      <c r="A25" s="5" t="s">
        <v>11</v>
      </c>
      <c r="B25" s="71" t="s">
        <v>16</v>
      </c>
      <c r="C25" s="5" t="s">
        <v>28</v>
      </c>
      <c r="D25" s="5" t="s">
        <v>81</v>
      </c>
      <c r="E25" s="5">
        <v>2022</v>
      </c>
      <c r="F25" s="5">
        <v>0</v>
      </c>
      <c r="G25" s="44">
        <v>47</v>
      </c>
      <c r="H25" s="51">
        <v>29.04</v>
      </c>
      <c r="I25" s="51">
        <v>0</v>
      </c>
      <c r="J25" s="51">
        <v>29.04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45">
        <v>612.74509803964236</v>
      </c>
    </row>
    <row r="26" spans="1:16" x14ac:dyDescent="0.2">
      <c r="A26" s="5" t="s">
        <v>11</v>
      </c>
      <c r="B26" s="71" t="s">
        <v>16</v>
      </c>
      <c r="C26" s="5" t="s">
        <v>28</v>
      </c>
      <c r="D26" s="5" t="s">
        <v>82</v>
      </c>
      <c r="E26" s="5">
        <v>2008</v>
      </c>
      <c r="F26" s="5">
        <v>3</v>
      </c>
      <c r="G26" s="44">
        <v>2</v>
      </c>
      <c r="H26" s="51">
        <v>0</v>
      </c>
      <c r="I26" s="51">
        <v>0.87</v>
      </c>
      <c r="J26" s="51">
        <v>0</v>
      </c>
      <c r="K26" s="51">
        <v>0</v>
      </c>
      <c r="L26" s="51">
        <v>0.01</v>
      </c>
      <c r="M26" s="51">
        <v>0.86</v>
      </c>
      <c r="N26" s="51">
        <v>0.02</v>
      </c>
      <c r="O26" s="51">
        <v>0.13</v>
      </c>
      <c r="P26" s="45">
        <v>365.58571418598945</v>
      </c>
    </row>
    <row r="27" spans="1:16" x14ac:dyDescent="0.2">
      <c r="A27" s="5" t="s">
        <v>11</v>
      </c>
      <c r="B27" s="71" t="s">
        <v>16</v>
      </c>
      <c r="C27" s="5" t="s">
        <v>28</v>
      </c>
      <c r="D27" s="5" t="s">
        <v>82</v>
      </c>
      <c r="E27" s="5">
        <v>2010</v>
      </c>
      <c r="F27" s="5">
        <v>3</v>
      </c>
      <c r="G27" s="44">
        <v>43</v>
      </c>
      <c r="H27" s="51">
        <v>0</v>
      </c>
      <c r="I27" s="51">
        <v>16</v>
      </c>
      <c r="J27" s="51">
        <v>0</v>
      </c>
      <c r="K27" s="51">
        <v>0.01</v>
      </c>
      <c r="L27" s="51">
        <v>0.11</v>
      </c>
      <c r="M27" s="51">
        <v>15.88</v>
      </c>
      <c r="N27" s="51">
        <v>0.33</v>
      </c>
      <c r="O27" s="51">
        <v>2.42</v>
      </c>
      <c r="P27" s="45">
        <v>367.83533728829684</v>
      </c>
    </row>
    <row r="28" spans="1:16" x14ac:dyDescent="0.2">
      <c r="A28" s="5" t="s">
        <v>11</v>
      </c>
      <c r="B28" s="71" t="s">
        <v>16</v>
      </c>
      <c r="C28" s="5" t="s">
        <v>28</v>
      </c>
      <c r="D28" s="5" t="s">
        <v>82</v>
      </c>
      <c r="E28" s="5">
        <v>2011</v>
      </c>
      <c r="F28" s="5">
        <v>3</v>
      </c>
      <c r="G28" s="44">
        <v>24</v>
      </c>
      <c r="H28" s="51">
        <v>0</v>
      </c>
      <c r="I28" s="51">
        <v>11.05</v>
      </c>
      <c r="J28" s="51">
        <v>0</v>
      </c>
      <c r="K28" s="51">
        <v>0</v>
      </c>
      <c r="L28" s="51">
        <v>7.0000000000000007E-2</v>
      </c>
      <c r="M28" s="51">
        <v>10.98</v>
      </c>
      <c r="N28" s="51">
        <v>0.23</v>
      </c>
      <c r="O28" s="51">
        <v>1.67</v>
      </c>
      <c r="P28" s="45">
        <v>464.69421698109738</v>
      </c>
    </row>
    <row r="29" spans="1:16" x14ac:dyDescent="0.2">
      <c r="A29" s="5" t="s">
        <v>11</v>
      </c>
      <c r="B29" s="71" t="s">
        <v>16</v>
      </c>
      <c r="C29" s="5" t="s">
        <v>28</v>
      </c>
      <c r="D29" s="5" t="s">
        <v>82</v>
      </c>
      <c r="E29" s="5">
        <v>2012</v>
      </c>
      <c r="F29" s="5">
        <v>3</v>
      </c>
      <c r="G29" s="44">
        <v>89</v>
      </c>
      <c r="H29" s="51">
        <v>0.01</v>
      </c>
      <c r="I29" s="51">
        <v>44.64</v>
      </c>
      <c r="J29" s="51">
        <v>0.01</v>
      </c>
      <c r="K29" s="51">
        <v>0.03</v>
      </c>
      <c r="L29" s="51">
        <v>0.22</v>
      </c>
      <c r="M29" s="51">
        <v>44.39</v>
      </c>
      <c r="N29" s="51">
        <v>2.13</v>
      </c>
      <c r="O29" s="51">
        <v>6.76</v>
      </c>
      <c r="P29" s="45">
        <v>500.24435768886514</v>
      </c>
    </row>
    <row r="30" spans="1:16" x14ac:dyDescent="0.2">
      <c r="A30" s="5" t="s">
        <v>11</v>
      </c>
      <c r="B30" s="71" t="s">
        <v>16</v>
      </c>
      <c r="C30" s="5" t="s">
        <v>28</v>
      </c>
      <c r="D30" s="5" t="s">
        <v>82</v>
      </c>
      <c r="E30" s="5">
        <v>2013</v>
      </c>
      <c r="F30" s="5">
        <v>2</v>
      </c>
      <c r="G30" s="44">
        <v>5</v>
      </c>
      <c r="H30" s="51">
        <v>0</v>
      </c>
      <c r="I30" s="51">
        <v>2.82</v>
      </c>
      <c r="J30" s="51">
        <v>0</v>
      </c>
      <c r="K30" s="51">
        <v>0</v>
      </c>
      <c r="L30" s="51">
        <v>2.82</v>
      </c>
      <c r="M30" s="51">
        <v>0</v>
      </c>
      <c r="N30" s="51">
        <v>0</v>
      </c>
      <c r="O30" s="51">
        <v>0.01</v>
      </c>
      <c r="P30" s="45">
        <v>564.85539215686265</v>
      </c>
    </row>
    <row r="31" spans="1:16" x14ac:dyDescent="0.2">
      <c r="A31" s="5" t="s">
        <v>11</v>
      </c>
      <c r="B31" s="71" t="s">
        <v>16</v>
      </c>
      <c r="C31" s="5" t="s">
        <v>28</v>
      </c>
      <c r="D31" s="5" t="s">
        <v>82</v>
      </c>
      <c r="E31" s="5">
        <v>2014</v>
      </c>
      <c r="F31" s="5">
        <v>2</v>
      </c>
      <c r="G31" s="44">
        <v>17</v>
      </c>
      <c r="H31" s="51">
        <v>2.73</v>
      </c>
      <c r="I31" s="51">
        <v>8.75</v>
      </c>
      <c r="J31" s="51">
        <v>2.73</v>
      </c>
      <c r="K31" s="51">
        <v>0.47</v>
      </c>
      <c r="L31" s="51">
        <v>8.2799999999999994</v>
      </c>
      <c r="M31" s="51">
        <v>0</v>
      </c>
      <c r="N31" s="51">
        <v>0.05</v>
      </c>
      <c r="O31" s="51">
        <v>0.06</v>
      </c>
      <c r="P31" s="45">
        <v>688.25493667197088</v>
      </c>
    </row>
    <row r="32" spans="1:16" x14ac:dyDescent="0.2">
      <c r="A32" s="5" t="s">
        <v>11</v>
      </c>
      <c r="B32" s="71" t="s">
        <v>16</v>
      </c>
      <c r="C32" s="5" t="s">
        <v>28</v>
      </c>
      <c r="D32" s="5" t="s">
        <v>82</v>
      </c>
      <c r="E32" s="5">
        <v>2015</v>
      </c>
      <c r="F32" s="5">
        <v>2</v>
      </c>
      <c r="G32" s="44">
        <v>12</v>
      </c>
      <c r="H32" s="51">
        <v>0.49</v>
      </c>
      <c r="I32" s="51">
        <v>7.1</v>
      </c>
      <c r="J32" s="51">
        <v>0.49</v>
      </c>
      <c r="K32" s="51">
        <v>0.08</v>
      </c>
      <c r="L32" s="51">
        <v>7.02</v>
      </c>
      <c r="M32" s="51">
        <v>0</v>
      </c>
      <c r="N32" s="51">
        <v>0.01</v>
      </c>
      <c r="O32" s="51">
        <v>0.02</v>
      </c>
      <c r="P32" s="45">
        <v>645.2925810547647</v>
      </c>
    </row>
    <row r="33" spans="1:16" x14ac:dyDescent="0.2">
      <c r="A33" s="5" t="s">
        <v>11</v>
      </c>
      <c r="B33" s="71" t="s">
        <v>16</v>
      </c>
      <c r="C33" s="5" t="s">
        <v>28</v>
      </c>
      <c r="D33" s="5" t="s">
        <v>82</v>
      </c>
      <c r="E33" s="5">
        <v>2017</v>
      </c>
      <c r="F33" s="5">
        <v>2</v>
      </c>
      <c r="G33" s="44">
        <v>1</v>
      </c>
      <c r="H33" s="51">
        <v>0</v>
      </c>
      <c r="I33" s="51">
        <v>0.45</v>
      </c>
      <c r="J33" s="51">
        <v>0</v>
      </c>
      <c r="K33" s="51">
        <v>0</v>
      </c>
      <c r="L33" s="51">
        <v>0.45</v>
      </c>
      <c r="M33" s="51">
        <v>0</v>
      </c>
      <c r="N33" s="51">
        <v>0</v>
      </c>
      <c r="O33" s="51">
        <v>0</v>
      </c>
      <c r="P33" s="45">
        <v>453.21078431372547</v>
      </c>
    </row>
    <row r="34" spans="1:16" x14ac:dyDescent="0.2">
      <c r="A34" s="5" t="s">
        <v>11</v>
      </c>
      <c r="B34" s="71" t="s">
        <v>16</v>
      </c>
      <c r="C34" s="5" t="s">
        <v>28</v>
      </c>
      <c r="D34" s="5" t="s">
        <v>82</v>
      </c>
      <c r="E34" s="5">
        <v>2018</v>
      </c>
      <c r="F34" s="5">
        <v>1</v>
      </c>
      <c r="G34" s="44">
        <v>5</v>
      </c>
      <c r="H34" s="51">
        <v>0.06</v>
      </c>
      <c r="I34" s="51">
        <v>2.37</v>
      </c>
      <c r="J34" s="51">
        <v>0.06</v>
      </c>
      <c r="K34" s="51">
        <v>2.37</v>
      </c>
      <c r="L34" s="51">
        <v>0</v>
      </c>
      <c r="M34" s="51">
        <v>0</v>
      </c>
      <c r="N34" s="51">
        <v>0.01</v>
      </c>
      <c r="O34" s="51">
        <v>0.04</v>
      </c>
      <c r="P34" s="45">
        <v>495.83382359543117</v>
      </c>
    </row>
    <row r="35" spans="1:16" x14ac:dyDescent="0.2">
      <c r="A35" s="5" t="s">
        <v>11</v>
      </c>
      <c r="B35" s="71" t="s">
        <v>16</v>
      </c>
      <c r="C35" s="5" t="s">
        <v>28</v>
      </c>
      <c r="D35" s="5" t="s">
        <v>82</v>
      </c>
      <c r="E35" s="5">
        <v>2021</v>
      </c>
      <c r="F35" s="5">
        <v>0</v>
      </c>
      <c r="G35" s="44">
        <v>28</v>
      </c>
      <c r="H35" s="51">
        <v>13.72</v>
      </c>
      <c r="I35" s="51">
        <v>0</v>
      </c>
      <c r="J35" s="51">
        <v>13.72</v>
      </c>
      <c r="K35" s="51">
        <v>0</v>
      </c>
      <c r="L35" s="51">
        <v>0</v>
      </c>
      <c r="M35" s="51">
        <v>0</v>
      </c>
      <c r="N35" s="51">
        <v>0</v>
      </c>
      <c r="O35" s="51">
        <v>0</v>
      </c>
      <c r="P35" s="45">
        <v>481.92512212935509</v>
      </c>
    </row>
    <row r="36" spans="1:16" x14ac:dyDescent="0.2">
      <c r="A36" s="5" t="s">
        <v>11</v>
      </c>
      <c r="B36" s="71" t="s">
        <v>16</v>
      </c>
      <c r="C36" s="5" t="s">
        <v>28</v>
      </c>
      <c r="D36" s="5" t="s">
        <v>82</v>
      </c>
      <c r="E36" s="5">
        <v>2022</v>
      </c>
      <c r="F36" s="5">
        <v>0</v>
      </c>
      <c r="G36" s="44">
        <v>110</v>
      </c>
      <c r="H36" s="51">
        <v>67.14</v>
      </c>
      <c r="I36" s="51">
        <v>0</v>
      </c>
      <c r="J36" s="51">
        <v>67.14</v>
      </c>
      <c r="K36" s="51">
        <v>0</v>
      </c>
      <c r="L36" s="51">
        <v>0</v>
      </c>
      <c r="M36" s="51">
        <v>0</v>
      </c>
      <c r="N36" s="51">
        <v>0</v>
      </c>
      <c r="O36" s="51">
        <v>0</v>
      </c>
      <c r="P36" s="45">
        <v>612.74509803964236</v>
      </c>
    </row>
    <row r="37" spans="1:16" x14ac:dyDescent="0.2">
      <c r="A37" s="5" t="s">
        <v>11</v>
      </c>
      <c r="B37" s="71" t="s">
        <v>16</v>
      </c>
      <c r="C37" s="5" t="s">
        <v>28</v>
      </c>
      <c r="D37" s="5" t="s">
        <v>83</v>
      </c>
      <c r="E37" s="5">
        <v>2007</v>
      </c>
      <c r="F37" s="5">
        <v>3</v>
      </c>
      <c r="G37" s="44">
        <v>25</v>
      </c>
      <c r="H37" s="51">
        <v>0</v>
      </c>
      <c r="I37" s="51">
        <v>13.7</v>
      </c>
      <c r="J37" s="51">
        <v>0</v>
      </c>
      <c r="K37" s="51">
        <v>0</v>
      </c>
      <c r="L37" s="51">
        <v>0</v>
      </c>
      <c r="M37" s="51">
        <v>13.7</v>
      </c>
      <c r="N37" s="51">
        <v>0.09</v>
      </c>
      <c r="O37" s="51">
        <v>0.16</v>
      </c>
      <c r="P37" s="45">
        <v>538.03675155782435</v>
      </c>
    </row>
    <row r="38" spans="1:16" x14ac:dyDescent="0.2">
      <c r="A38" s="5" t="s">
        <v>11</v>
      </c>
      <c r="B38" s="71" t="s">
        <v>16</v>
      </c>
      <c r="C38" s="5" t="s">
        <v>28</v>
      </c>
      <c r="D38" s="5" t="s">
        <v>83</v>
      </c>
      <c r="E38" s="5">
        <v>2008</v>
      </c>
      <c r="F38" s="5">
        <v>3</v>
      </c>
      <c r="G38" s="44">
        <v>82</v>
      </c>
      <c r="H38" s="51">
        <v>0.02</v>
      </c>
      <c r="I38" s="51">
        <v>38.99</v>
      </c>
      <c r="J38" s="51">
        <v>0.02</v>
      </c>
      <c r="K38" s="51">
        <v>0</v>
      </c>
      <c r="L38" s="51">
        <v>0</v>
      </c>
      <c r="M38" s="51">
        <v>38.99</v>
      </c>
      <c r="N38" s="51">
        <v>0.25</v>
      </c>
      <c r="O38" s="51">
        <v>0.47</v>
      </c>
      <c r="P38" s="45">
        <v>475.79421619558849</v>
      </c>
    </row>
    <row r="39" spans="1:16" x14ac:dyDescent="0.2">
      <c r="A39" s="5" t="s">
        <v>11</v>
      </c>
      <c r="B39" s="71" t="s">
        <v>16</v>
      </c>
      <c r="C39" s="5" t="s">
        <v>28</v>
      </c>
      <c r="D39" s="5" t="s">
        <v>83</v>
      </c>
      <c r="E39" s="5">
        <v>2013</v>
      </c>
      <c r="F39" s="5">
        <v>2</v>
      </c>
      <c r="G39" s="44">
        <v>30</v>
      </c>
      <c r="H39" s="51">
        <v>0</v>
      </c>
      <c r="I39" s="51">
        <v>17.57</v>
      </c>
      <c r="J39" s="51">
        <v>0</v>
      </c>
      <c r="K39" s="51">
        <v>0</v>
      </c>
      <c r="L39" s="51">
        <v>17.57</v>
      </c>
      <c r="M39" s="51">
        <v>0</v>
      </c>
      <c r="N39" s="51">
        <v>0.01</v>
      </c>
      <c r="O39" s="51">
        <v>0.04</v>
      </c>
      <c r="P39" s="45">
        <v>587.36273308342936</v>
      </c>
    </row>
    <row r="40" spans="1:16" x14ac:dyDescent="0.2">
      <c r="A40" s="5" t="s">
        <v>11</v>
      </c>
      <c r="B40" s="71" t="s">
        <v>16</v>
      </c>
      <c r="C40" s="5" t="s">
        <v>28</v>
      </c>
      <c r="D40" s="5" t="s">
        <v>83</v>
      </c>
      <c r="E40" s="5">
        <v>2018</v>
      </c>
      <c r="F40" s="5">
        <v>1</v>
      </c>
      <c r="G40" s="44">
        <v>2</v>
      </c>
      <c r="H40" s="51">
        <v>0.03</v>
      </c>
      <c r="I40" s="51">
        <v>1.1000000000000001</v>
      </c>
      <c r="J40" s="51">
        <v>0.03</v>
      </c>
      <c r="K40" s="51">
        <v>1.1000000000000001</v>
      </c>
      <c r="L40" s="51">
        <v>0</v>
      </c>
      <c r="M40" s="51">
        <v>0</v>
      </c>
      <c r="N40" s="51">
        <v>0</v>
      </c>
      <c r="O40" s="51">
        <v>0.02</v>
      </c>
      <c r="P40" s="45">
        <v>485.63497307773918</v>
      </c>
    </row>
    <row r="41" spans="1:16" x14ac:dyDescent="0.2">
      <c r="A41" s="5" t="s">
        <v>11</v>
      </c>
      <c r="B41" s="71" t="s">
        <v>16</v>
      </c>
      <c r="C41" s="5" t="s">
        <v>29</v>
      </c>
      <c r="D41" s="5" t="s">
        <v>84</v>
      </c>
      <c r="E41" s="5">
        <v>2014</v>
      </c>
      <c r="F41" s="5">
        <v>2</v>
      </c>
      <c r="G41" s="44">
        <v>4</v>
      </c>
      <c r="H41" s="51">
        <v>0.02</v>
      </c>
      <c r="I41" s="51">
        <v>1.65</v>
      </c>
      <c r="J41" s="51">
        <v>0.02</v>
      </c>
      <c r="K41" s="51">
        <v>0.02</v>
      </c>
      <c r="L41" s="51">
        <v>1.63</v>
      </c>
      <c r="M41" s="51">
        <v>0</v>
      </c>
      <c r="N41" s="51">
        <v>0</v>
      </c>
      <c r="O41" s="51">
        <v>0</v>
      </c>
      <c r="P41" s="45">
        <v>418.84846906630617</v>
      </c>
    </row>
    <row r="42" spans="1:16" x14ac:dyDescent="0.2">
      <c r="A42" s="5" t="s">
        <v>11</v>
      </c>
      <c r="B42" s="71" t="s">
        <v>16</v>
      </c>
      <c r="C42" s="5" t="s">
        <v>29</v>
      </c>
      <c r="D42" s="5" t="s">
        <v>84</v>
      </c>
      <c r="E42" s="5">
        <v>2020</v>
      </c>
      <c r="F42" s="5">
        <v>1</v>
      </c>
      <c r="G42" s="44">
        <v>2</v>
      </c>
      <c r="H42" s="51">
        <v>0</v>
      </c>
      <c r="I42" s="51">
        <v>0.97</v>
      </c>
      <c r="J42" s="51">
        <v>0</v>
      </c>
      <c r="K42" s="51">
        <v>0.97</v>
      </c>
      <c r="L42" s="51">
        <v>0</v>
      </c>
      <c r="M42" s="51">
        <v>0</v>
      </c>
      <c r="N42" s="51">
        <v>0</v>
      </c>
      <c r="O42" s="51">
        <v>0</v>
      </c>
      <c r="P42" s="45">
        <v>584.25032700872998</v>
      </c>
    </row>
    <row r="43" spans="1:16" x14ac:dyDescent="0.2">
      <c r="A43" s="5" t="s">
        <v>11</v>
      </c>
      <c r="B43" s="71" t="s">
        <v>16</v>
      </c>
      <c r="C43" s="5" t="s">
        <v>29</v>
      </c>
      <c r="D43" s="5" t="s">
        <v>84</v>
      </c>
      <c r="E43" s="5">
        <v>2021</v>
      </c>
      <c r="F43" s="5">
        <v>0</v>
      </c>
      <c r="G43" s="44">
        <v>3</v>
      </c>
      <c r="H43" s="51">
        <v>1.23</v>
      </c>
      <c r="I43" s="51">
        <v>0</v>
      </c>
      <c r="J43" s="51">
        <v>1.23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45">
        <v>370.83095939961157</v>
      </c>
    </row>
    <row r="44" spans="1:16" x14ac:dyDescent="0.2">
      <c r="A44" s="5" t="s">
        <v>11</v>
      </c>
      <c r="B44" s="71" t="s">
        <v>16</v>
      </c>
      <c r="C44" s="5" t="s">
        <v>29</v>
      </c>
      <c r="D44" s="5" t="s">
        <v>84</v>
      </c>
      <c r="E44" s="5">
        <v>2022</v>
      </c>
      <c r="F44" s="5">
        <v>0</v>
      </c>
      <c r="G44" s="44">
        <v>9</v>
      </c>
      <c r="H44" s="51">
        <v>5</v>
      </c>
      <c r="I44" s="51">
        <v>0</v>
      </c>
      <c r="J44" s="51">
        <v>5</v>
      </c>
      <c r="K44" s="51">
        <v>0</v>
      </c>
      <c r="L44" s="51">
        <v>0</v>
      </c>
      <c r="M44" s="51">
        <v>0</v>
      </c>
      <c r="N44" s="51">
        <v>0</v>
      </c>
      <c r="O44" s="51">
        <v>0</v>
      </c>
      <c r="P44" s="45">
        <v>540.37059347678553</v>
      </c>
    </row>
    <row r="45" spans="1:16" x14ac:dyDescent="0.2">
      <c r="A45" s="5" t="s">
        <v>11</v>
      </c>
      <c r="B45" s="71" t="s">
        <v>16</v>
      </c>
      <c r="C45" s="5" t="s">
        <v>29</v>
      </c>
      <c r="D45" s="5" t="s">
        <v>85</v>
      </c>
      <c r="E45" s="5">
        <v>1998</v>
      </c>
      <c r="F45" s="5">
        <v>3</v>
      </c>
      <c r="G45" s="44">
        <v>27</v>
      </c>
      <c r="H45" s="51">
        <v>0</v>
      </c>
      <c r="I45" s="51">
        <v>6.77</v>
      </c>
      <c r="J45" s="51">
        <v>0</v>
      </c>
      <c r="K45" s="51">
        <v>0</v>
      </c>
      <c r="L45" s="51">
        <v>0.02</v>
      </c>
      <c r="M45" s="51">
        <v>6.75</v>
      </c>
      <c r="N45" s="51">
        <v>0.26</v>
      </c>
      <c r="O45" s="51">
        <v>0.38</v>
      </c>
      <c r="P45" s="45">
        <v>253.32995298267485</v>
      </c>
    </row>
    <row r="46" spans="1:16" x14ac:dyDescent="0.2">
      <c r="A46" s="5" t="s">
        <v>11</v>
      </c>
      <c r="B46" s="71" t="s">
        <v>16</v>
      </c>
      <c r="C46" s="5" t="s">
        <v>29</v>
      </c>
      <c r="D46" s="5" t="s">
        <v>85</v>
      </c>
      <c r="E46" s="5">
        <v>2001</v>
      </c>
      <c r="F46" s="5">
        <v>3</v>
      </c>
      <c r="G46" s="44">
        <v>8</v>
      </c>
      <c r="H46" s="51">
        <v>0</v>
      </c>
      <c r="I46" s="51">
        <v>3.02</v>
      </c>
      <c r="J46" s="51">
        <v>0</v>
      </c>
      <c r="K46" s="51">
        <v>0</v>
      </c>
      <c r="L46" s="51">
        <v>0.02</v>
      </c>
      <c r="M46" s="51">
        <v>3</v>
      </c>
      <c r="N46" s="51">
        <v>0.01</v>
      </c>
      <c r="O46" s="51">
        <v>0.22</v>
      </c>
      <c r="P46" s="45">
        <v>388.57440001893855</v>
      </c>
    </row>
    <row r="47" spans="1:16" x14ac:dyDescent="0.2">
      <c r="A47" s="5" t="s">
        <v>11</v>
      </c>
      <c r="B47" s="71" t="s">
        <v>16</v>
      </c>
      <c r="C47" s="5" t="s">
        <v>29</v>
      </c>
      <c r="D47" s="5" t="s">
        <v>85</v>
      </c>
      <c r="E47" s="5">
        <v>2004</v>
      </c>
      <c r="F47" s="5">
        <v>3</v>
      </c>
      <c r="G47" s="44">
        <v>1</v>
      </c>
      <c r="H47" s="51">
        <v>0</v>
      </c>
      <c r="I47" s="51">
        <v>0.22</v>
      </c>
      <c r="J47" s="51">
        <v>0</v>
      </c>
      <c r="K47" s="51">
        <v>0</v>
      </c>
      <c r="L47" s="51">
        <v>0</v>
      </c>
      <c r="M47" s="51">
        <v>0.22</v>
      </c>
      <c r="N47" s="51">
        <v>0.01</v>
      </c>
      <c r="O47" s="51">
        <v>0.01</v>
      </c>
      <c r="P47" s="45">
        <v>275.90088822309508</v>
      </c>
    </row>
    <row r="48" spans="1:16" x14ac:dyDescent="0.2">
      <c r="A48" s="5" t="s">
        <v>11</v>
      </c>
      <c r="B48" s="71" t="s">
        <v>16</v>
      </c>
      <c r="C48" s="5" t="s">
        <v>29</v>
      </c>
      <c r="D48" s="5" t="s">
        <v>85</v>
      </c>
      <c r="E48" s="5">
        <v>2005</v>
      </c>
      <c r="F48" s="5">
        <v>3</v>
      </c>
      <c r="G48" s="44">
        <v>2</v>
      </c>
      <c r="H48" s="51">
        <v>0</v>
      </c>
      <c r="I48" s="51">
        <v>1.1000000000000001</v>
      </c>
      <c r="J48" s="51">
        <v>0</v>
      </c>
      <c r="K48" s="51">
        <v>0</v>
      </c>
      <c r="L48" s="51">
        <v>0</v>
      </c>
      <c r="M48" s="51">
        <v>1.1000000000000001</v>
      </c>
      <c r="N48" s="51">
        <v>0.04</v>
      </c>
      <c r="O48" s="51">
        <v>0.06</v>
      </c>
      <c r="P48" s="45">
        <v>444.71452002433125</v>
      </c>
    </row>
    <row r="49" spans="1:16" x14ac:dyDescent="0.2">
      <c r="A49" s="5" t="s">
        <v>11</v>
      </c>
      <c r="B49" s="71" t="s">
        <v>16</v>
      </c>
      <c r="C49" s="5" t="s">
        <v>29</v>
      </c>
      <c r="D49" s="5" t="s">
        <v>85</v>
      </c>
      <c r="E49" s="5">
        <v>2006</v>
      </c>
      <c r="F49" s="5">
        <v>3</v>
      </c>
      <c r="G49" s="44">
        <v>29</v>
      </c>
      <c r="H49" s="51">
        <v>0</v>
      </c>
      <c r="I49" s="51">
        <v>11.5</v>
      </c>
      <c r="J49" s="51">
        <v>0</v>
      </c>
      <c r="K49" s="51">
        <v>0</v>
      </c>
      <c r="L49" s="51">
        <v>0.03</v>
      </c>
      <c r="M49" s="51">
        <v>11.47</v>
      </c>
      <c r="N49" s="51">
        <v>0.44</v>
      </c>
      <c r="O49" s="51">
        <v>0.65</v>
      </c>
      <c r="P49" s="45">
        <v>397.27745831636207</v>
      </c>
    </row>
    <row r="50" spans="1:16" x14ac:dyDescent="0.2">
      <c r="A50" s="5" t="s">
        <v>11</v>
      </c>
      <c r="B50" s="71" t="s">
        <v>16</v>
      </c>
      <c r="C50" s="5" t="s">
        <v>29</v>
      </c>
      <c r="D50" s="5" t="s">
        <v>85</v>
      </c>
      <c r="E50" s="5">
        <v>2007</v>
      </c>
      <c r="F50" s="5">
        <v>3</v>
      </c>
      <c r="G50" s="44">
        <v>19</v>
      </c>
      <c r="H50" s="51">
        <v>0</v>
      </c>
      <c r="I50" s="51">
        <v>10.92</v>
      </c>
      <c r="J50" s="51">
        <v>0</v>
      </c>
      <c r="K50" s="51">
        <v>0</v>
      </c>
      <c r="L50" s="51">
        <v>0.03</v>
      </c>
      <c r="M50" s="51">
        <v>10.89</v>
      </c>
      <c r="N50" s="51">
        <v>0.42</v>
      </c>
      <c r="O50" s="51">
        <v>0.62</v>
      </c>
      <c r="P50" s="45">
        <v>583.97083754808943</v>
      </c>
    </row>
    <row r="51" spans="1:16" x14ac:dyDescent="0.2">
      <c r="A51" s="5" t="s">
        <v>11</v>
      </c>
      <c r="B51" s="71" t="s">
        <v>16</v>
      </c>
      <c r="C51" s="5" t="s">
        <v>29</v>
      </c>
      <c r="D51" s="5" t="s">
        <v>85</v>
      </c>
      <c r="E51" s="5">
        <v>2008</v>
      </c>
      <c r="F51" s="5">
        <v>3</v>
      </c>
      <c r="G51" s="44">
        <v>27</v>
      </c>
      <c r="H51" s="51">
        <v>0</v>
      </c>
      <c r="I51" s="51">
        <v>12.83</v>
      </c>
      <c r="J51" s="51">
        <v>0</v>
      </c>
      <c r="K51" s="51">
        <v>0</v>
      </c>
      <c r="L51" s="51">
        <v>0.03</v>
      </c>
      <c r="M51" s="51">
        <v>12.8</v>
      </c>
      <c r="N51" s="51">
        <v>0.49</v>
      </c>
      <c r="O51" s="51">
        <v>0.73</v>
      </c>
      <c r="P51" s="45">
        <v>479.12578047577784</v>
      </c>
    </row>
    <row r="52" spans="1:16" x14ac:dyDescent="0.2">
      <c r="A52" s="5" t="s">
        <v>11</v>
      </c>
      <c r="B52" s="71" t="s">
        <v>16</v>
      </c>
      <c r="C52" s="5" t="s">
        <v>29</v>
      </c>
      <c r="D52" s="5" t="s">
        <v>85</v>
      </c>
      <c r="E52" s="5">
        <v>2009</v>
      </c>
      <c r="F52" s="5">
        <v>3</v>
      </c>
      <c r="G52" s="44">
        <v>20</v>
      </c>
      <c r="H52" s="51">
        <v>0</v>
      </c>
      <c r="I52" s="51">
        <v>9.74</v>
      </c>
      <c r="J52" s="51">
        <v>0</v>
      </c>
      <c r="K52" s="51">
        <v>0</v>
      </c>
      <c r="L52" s="51">
        <v>0.02</v>
      </c>
      <c r="M52" s="51">
        <v>9.7200000000000006</v>
      </c>
      <c r="N52" s="51">
        <v>0.37</v>
      </c>
      <c r="O52" s="51">
        <v>0.55000000000000004</v>
      </c>
      <c r="P52" s="45">
        <v>481.80858928967189</v>
      </c>
    </row>
    <row r="53" spans="1:16" x14ac:dyDescent="0.2">
      <c r="A53" s="5" t="s">
        <v>11</v>
      </c>
      <c r="B53" s="71" t="s">
        <v>16</v>
      </c>
      <c r="C53" s="5" t="s">
        <v>29</v>
      </c>
      <c r="D53" s="5" t="s">
        <v>85</v>
      </c>
      <c r="E53" s="5">
        <v>2010</v>
      </c>
      <c r="F53" s="5">
        <v>3</v>
      </c>
      <c r="G53" s="44">
        <v>12</v>
      </c>
      <c r="H53" s="51">
        <v>0</v>
      </c>
      <c r="I53" s="51">
        <v>7.4499999999999993</v>
      </c>
      <c r="J53" s="51">
        <v>0</v>
      </c>
      <c r="K53" s="51">
        <v>0</v>
      </c>
      <c r="L53" s="51">
        <v>0.02</v>
      </c>
      <c r="M53" s="51">
        <v>7.43</v>
      </c>
      <c r="N53" s="51">
        <v>0.28000000000000003</v>
      </c>
      <c r="O53" s="51">
        <v>0.42</v>
      </c>
      <c r="P53" s="45">
        <v>605.4014239447248</v>
      </c>
    </row>
    <row r="54" spans="1:16" x14ac:dyDescent="0.2">
      <c r="A54" s="5" t="s">
        <v>11</v>
      </c>
      <c r="B54" s="71" t="s">
        <v>16</v>
      </c>
      <c r="C54" s="5" t="s">
        <v>29</v>
      </c>
      <c r="D54" s="5" t="s">
        <v>85</v>
      </c>
      <c r="E54" s="5">
        <v>2012</v>
      </c>
      <c r="F54" s="5">
        <v>3</v>
      </c>
      <c r="G54" s="44">
        <v>45</v>
      </c>
      <c r="H54" s="51">
        <v>0</v>
      </c>
      <c r="I54" s="51">
        <v>26.310000000000002</v>
      </c>
      <c r="J54" s="51">
        <v>0</v>
      </c>
      <c r="K54" s="51">
        <v>0</v>
      </c>
      <c r="L54" s="51">
        <v>0.01</v>
      </c>
      <c r="M54" s="51">
        <v>26.3</v>
      </c>
      <c r="N54" s="51">
        <v>3.18</v>
      </c>
      <c r="O54" s="51">
        <v>3.67</v>
      </c>
      <c r="P54" s="45">
        <v>587.19018302361803</v>
      </c>
    </row>
    <row r="55" spans="1:16" x14ac:dyDescent="0.2">
      <c r="A55" s="5" t="s">
        <v>11</v>
      </c>
      <c r="B55" s="71" t="s">
        <v>16</v>
      </c>
      <c r="C55" s="5" t="s">
        <v>29</v>
      </c>
      <c r="D55" s="5" t="s">
        <v>85</v>
      </c>
      <c r="E55" s="5">
        <v>2018</v>
      </c>
      <c r="F55" s="5">
        <v>1</v>
      </c>
      <c r="G55" s="44">
        <v>69</v>
      </c>
      <c r="H55" s="51">
        <v>0</v>
      </c>
      <c r="I55" s="51">
        <v>35.75</v>
      </c>
      <c r="J55" s="51">
        <v>0</v>
      </c>
      <c r="K55" s="51">
        <v>35.75</v>
      </c>
      <c r="L55" s="51">
        <v>0</v>
      </c>
      <c r="M55" s="51">
        <v>0</v>
      </c>
      <c r="N55" s="51">
        <v>0</v>
      </c>
      <c r="O55" s="51">
        <v>0.04</v>
      </c>
      <c r="P55" s="45">
        <v>517.56979115021454</v>
      </c>
    </row>
    <row r="56" spans="1:16" x14ac:dyDescent="0.2">
      <c r="A56" s="5" t="s">
        <v>11</v>
      </c>
      <c r="B56" s="71" t="s">
        <v>16</v>
      </c>
      <c r="C56" s="5" t="s">
        <v>29</v>
      </c>
      <c r="D56" s="5" t="s">
        <v>85</v>
      </c>
      <c r="E56" s="5">
        <v>2019</v>
      </c>
      <c r="F56" s="5">
        <v>1</v>
      </c>
      <c r="G56" s="44">
        <v>76</v>
      </c>
      <c r="H56" s="51">
        <v>0</v>
      </c>
      <c r="I56" s="51">
        <v>44.68</v>
      </c>
      <c r="J56" s="51">
        <v>0</v>
      </c>
      <c r="K56" s="51">
        <v>44.68</v>
      </c>
      <c r="L56" s="51">
        <v>0</v>
      </c>
      <c r="M56" s="51">
        <v>0</v>
      </c>
      <c r="N56" s="51">
        <v>0</v>
      </c>
      <c r="O56" s="51">
        <v>0.05</v>
      </c>
      <c r="P56" s="45">
        <v>589.60297601093441</v>
      </c>
    </row>
    <row r="57" spans="1:16" x14ac:dyDescent="0.2">
      <c r="A57" s="5" t="s">
        <v>11</v>
      </c>
      <c r="B57" s="71" t="s">
        <v>16</v>
      </c>
      <c r="C57" s="5" t="s">
        <v>29</v>
      </c>
      <c r="D57" s="5" t="s">
        <v>85</v>
      </c>
      <c r="E57" s="5">
        <v>2020</v>
      </c>
      <c r="F57" s="5">
        <v>1</v>
      </c>
      <c r="G57" s="44">
        <v>135</v>
      </c>
      <c r="H57" s="51">
        <v>0</v>
      </c>
      <c r="I57" s="51">
        <v>84.38</v>
      </c>
      <c r="J57" s="51">
        <v>0</v>
      </c>
      <c r="K57" s="51">
        <v>84.38</v>
      </c>
      <c r="L57" s="51">
        <v>0</v>
      </c>
      <c r="M57" s="51">
        <v>0</v>
      </c>
      <c r="N57" s="51">
        <v>0</v>
      </c>
      <c r="O57" s="51">
        <v>0.09</v>
      </c>
      <c r="P57" s="45">
        <v>623.80337247974626</v>
      </c>
    </row>
    <row r="58" spans="1:16" x14ac:dyDescent="0.2">
      <c r="A58" s="5" t="s">
        <v>11</v>
      </c>
      <c r="B58" s="71" t="s">
        <v>16</v>
      </c>
      <c r="C58" s="5" t="s">
        <v>29</v>
      </c>
      <c r="D58" s="5" t="s">
        <v>85</v>
      </c>
      <c r="E58" s="5">
        <v>2021</v>
      </c>
      <c r="F58" s="5">
        <v>0</v>
      </c>
      <c r="G58" s="44">
        <v>136</v>
      </c>
      <c r="H58" s="51">
        <v>80.760000000000005</v>
      </c>
      <c r="I58" s="51">
        <v>0</v>
      </c>
      <c r="J58" s="51">
        <v>80.760000000000005</v>
      </c>
      <c r="K58" s="51">
        <v>0</v>
      </c>
      <c r="L58" s="51">
        <v>0</v>
      </c>
      <c r="M58" s="51">
        <v>0</v>
      </c>
      <c r="N58" s="51">
        <v>0</v>
      </c>
      <c r="O58" s="51">
        <v>0.27</v>
      </c>
      <c r="P58" s="45">
        <v>594.16421709735266</v>
      </c>
    </row>
    <row r="59" spans="1:16" x14ac:dyDescent="0.2">
      <c r="A59" s="5" t="s">
        <v>11</v>
      </c>
      <c r="B59" s="71" t="s">
        <v>16</v>
      </c>
      <c r="C59" s="5" t="s">
        <v>29</v>
      </c>
      <c r="D59" s="5" t="s">
        <v>85</v>
      </c>
      <c r="E59" s="5">
        <v>2022</v>
      </c>
      <c r="F59" s="5">
        <v>0</v>
      </c>
      <c r="G59" s="44">
        <v>162</v>
      </c>
      <c r="H59" s="51">
        <v>87.71</v>
      </c>
      <c r="I59" s="51">
        <v>0</v>
      </c>
      <c r="J59" s="51">
        <v>87.71</v>
      </c>
      <c r="K59" s="51">
        <v>0</v>
      </c>
      <c r="L59" s="51">
        <v>0</v>
      </c>
      <c r="M59" s="51">
        <v>0</v>
      </c>
      <c r="N59" s="51">
        <v>0</v>
      </c>
      <c r="O59" s="51">
        <v>0</v>
      </c>
      <c r="P59" s="45">
        <v>540.37059347678553</v>
      </c>
    </row>
    <row r="60" spans="1:16" x14ac:dyDescent="0.2">
      <c r="A60" s="5" t="s">
        <v>11</v>
      </c>
      <c r="B60" s="71" t="s">
        <v>16</v>
      </c>
      <c r="C60" s="5" t="s">
        <v>30</v>
      </c>
      <c r="D60" s="5" t="s">
        <v>86</v>
      </c>
      <c r="E60" s="5">
        <v>1985</v>
      </c>
      <c r="F60" s="5">
        <v>3</v>
      </c>
      <c r="G60" s="44">
        <v>3</v>
      </c>
      <c r="H60" s="51">
        <v>0</v>
      </c>
      <c r="I60" s="51">
        <v>1.46</v>
      </c>
      <c r="J60" s="51">
        <v>0</v>
      </c>
      <c r="K60" s="51">
        <v>0</v>
      </c>
      <c r="L60" s="51">
        <v>0.01</v>
      </c>
      <c r="M60" s="51">
        <v>1.45</v>
      </c>
      <c r="N60" s="51">
        <v>0.02</v>
      </c>
      <c r="O60" s="51">
        <v>0.08</v>
      </c>
      <c r="P60" s="45">
        <v>424.99157320517207</v>
      </c>
    </row>
    <row r="61" spans="1:16" x14ac:dyDescent="0.2">
      <c r="A61" s="5" t="s">
        <v>11</v>
      </c>
      <c r="B61" s="71" t="s">
        <v>16</v>
      </c>
      <c r="C61" s="5" t="s">
        <v>30</v>
      </c>
      <c r="D61" s="5" t="s">
        <v>86</v>
      </c>
      <c r="E61" s="5">
        <v>1989</v>
      </c>
      <c r="F61" s="5">
        <v>3</v>
      </c>
      <c r="G61" s="44">
        <v>14</v>
      </c>
      <c r="H61" s="51">
        <v>0.01</v>
      </c>
      <c r="I61" s="51">
        <v>4.78</v>
      </c>
      <c r="J61" s="51">
        <v>0.01</v>
      </c>
      <c r="K61" s="51">
        <v>0</v>
      </c>
      <c r="L61" s="51">
        <v>0.03</v>
      </c>
      <c r="M61" s="51">
        <v>4.75</v>
      </c>
      <c r="N61" s="51">
        <v>7.0000000000000007E-2</v>
      </c>
      <c r="O61" s="51">
        <v>0.26</v>
      </c>
      <c r="P61" s="45">
        <v>343.79793402283417</v>
      </c>
    </row>
    <row r="62" spans="1:16" x14ac:dyDescent="0.2">
      <c r="A62" s="5" t="s">
        <v>11</v>
      </c>
      <c r="B62" s="71" t="s">
        <v>16</v>
      </c>
      <c r="C62" s="5" t="s">
        <v>30</v>
      </c>
      <c r="D62" s="5" t="s">
        <v>86</v>
      </c>
      <c r="E62" s="5">
        <v>1999</v>
      </c>
      <c r="F62" s="5">
        <v>3</v>
      </c>
      <c r="G62" s="44">
        <v>37</v>
      </c>
      <c r="H62" s="51">
        <v>0.02</v>
      </c>
      <c r="I62" s="51">
        <v>13.12</v>
      </c>
      <c r="J62" s="51">
        <v>0.02</v>
      </c>
      <c r="K62" s="51">
        <v>0.01</v>
      </c>
      <c r="L62" s="51">
        <v>0.08</v>
      </c>
      <c r="M62" s="51">
        <v>13.03</v>
      </c>
      <c r="N62" s="51">
        <v>0.18</v>
      </c>
      <c r="O62" s="51">
        <v>0.7</v>
      </c>
      <c r="P62" s="45">
        <v>352.41882584516947</v>
      </c>
    </row>
    <row r="63" spans="1:16" x14ac:dyDescent="0.2">
      <c r="A63" s="5" t="s">
        <v>11</v>
      </c>
      <c r="B63" s="71" t="s">
        <v>16</v>
      </c>
      <c r="C63" s="5" t="s">
        <v>30</v>
      </c>
      <c r="D63" s="5" t="s">
        <v>86</v>
      </c>
      <c r="E63" s="5">
        <v>2003</v>
      </c>
      <c r="F63" s="5">
        <v>3</v>
      </c>
      <c r="G63" s="44">
        <v>2</v>
      </c>
      <c r="H63" s="51">
        <v>0</v>
      </c>
      <c r="I63" s="51">
        <v>0.55000000000000004</v>
      </c>
      <c r="J63" s="51">
        <v>0</v>
      </c>
      <c r="K63" s="51">
        <v>0</v>
      </c>
      <c r="L63" s="51">
        <v>0</v>
      </c>
      <c r="M63" s="51">
        <v>0.55000000000000004</v>
      </c>
      <c r="N63" s="51">
        <v>0.01</v>
      </c>
      <c r="O63" s="51">
        <v>0.03</v>
      </c>
      <c r="P63" s="45">
        <v>268.12111222695449</v>
      </c>
    </row>
    <row r="64" spans="1:16" x14ac:dyDescent="0.2">
      <c r="A64" s="5" t="s">
        <v>11</v>
      </c>
      <c r="B64" s="71" t="s">
        <v>16</v>
      </c>
      <c r="C64" s="5" t="s">
        <v>30</v>
      </c>
      <c r="D64" s="5" t="s">
        <v>86</v>
      </c>
      <c r="E64" s="5">
        <v>2004</v>
      </c>
      <c r="F64" s="5">
        <v>3</v>
      </c>
      <c r="G64" s="44">
        <v>2</v>
      </c>
      <c r="H64" s="51">
        <v>0</v>
      </c>
      <c r="I64" s="51">
        <v>0.98</v>
      </c>
      <c r="J64" s="51">
        <v>0</v>
      </c>
      <c r="K64" s="51">
        <v>0</v>
      </c>
      <c r="L64" s="51">
        <v>0.01</v>
      </c>
      <c r="M64" s="51">
        <v>0.97</v>
      </c>
      <c r="N64" s="51">
        <v>0.01</v>
      </c>
      <c r="O64" s="51">
        <v>0.05</v>
      </c>
      <c r="P64" s="45">
        <v>448.58810812607402</v>
      </c>
    </row>
    <row r="65" spans="1:16" x14ac:dyDescent="0.2">
      <c r="A65" s="5" t="s">
        <v>11</v>
      </c>
      <c r="B65" s="71" t="s">
        <v>16</v>
      </c>
      <c r="C65" s="5" t="s">
        <v>30</v>
      </c>
      <c r="D65" s="5" t="s">
        <v>86</v>
      </c>
      <c r="E65" s="5">
        <v>2005</v>
      </c>
      <c r="F65" s="5">
        <v>3</v>
      </c>
      <c r="G65" s="44">
        <v>11</v>
      </c>
      <c r="H65" s="51">
        <v>0.01</v>
      </c>
      <c r="I65" s="51">
        <v>3.77</v>
      </c>
      <c r="J65" s="51">
        <v>0.01</v>
      </c>
      <c r="K65" s="51">
        <v>0</v>
      </c>
      <c r="L65" s="51">
        <v>0.02</v>
      </c>
      <c r="M65" s="51">
        <v>3.75</v>
      </c>
      <c r="N65" s="51">
        <v>0.05</v>
      </c>
      <c r="O65" s="51">
        <v>0.2</v>
      </c>
      <c r="P65" s="45">
        <v>329.36699912190659</v>
      </c>
    </row>
    <row r="66" spans="1:16" x14ac:dyDescent="0.2">
      <c r="A66" s="5" t="s">
        <v>11</v>
      </c>
      <c r="B66" s="71" t="s">
        <v>16</v>
      </c>
      <c r="C66" s="5" t="s">
        <v>30</v>
      </c>
      <c r="D66" s="5" t="s">
        <v>86</v>
      </c>
      <c r="E66" s="5">
        <v>2006</v>
      </c>
      <c r="F66" s="5">
        <v>3</v>
      </c>
      <c r="G66" s="44">
        <v>105</v>
      </c>
      <c r="H66" s="51">
        <v>7.0000000000000007E-2</v>
      </c>
      <c r="I66" s="51">
        <v>50.75</v>
      </c>
      <c r="J66" s="51">
        <v>7.0000000000000007E-2</v>
      </c>
      <c r="K66" s="51">
        <v>0.05</v>
      </c>
      <c r="L66" s="51">
        <v>0.28999999999999998</v>
      </c>
      <c r="M66" s="51">
        <v>50.41</v>
      </c>
      <c r="N66" s="51">
        <v>0.69</v>
      </c>
      <c r="O66" s="51">
        <v>2.73</v>
      </c>
      <c r="P66" s="45">
        <v>482.21537544362513</v>
      </c>
    </row>
    <row r="67" spans="1:16" x14ac:dyDescent="0.2">
      <c r="A67" s="5" t="s">
        <v>11</v>
      </c>
      <c r="B67" s="71" t="s">
        <v>16</v>
      </c>
      <c r="C67" s="5" t="s">
        <v>30</v>
      </c>
      <c r="D67" s="5" t="s">
        <v>86</v>
      </c>
      <c r="E67" s="5">
        <v>2007</v>
      </c>
      <c r="F67" s="5">
        <v>3</v>
      </c>
      <c r="G67" s="44">
        <v>77</v>
      </c>
      <c r="H67" s="51">
        <v>0.05</v>
      </c>
      <c r="I67" s="51">
        <v>35.599999999999994</v>
      </c>
      <c r="J67" s="51">
        <v>0.05</v>
      </c>
      <c r="K67" s="51">
        <v>0.03</v>
      </c>
      <c r="L67" s="51">
        <v>0.2</v>
      </c>
      <c r="M67" s="51">
        <v>35.369999999999997</v>
      </c>
      <c r="N67" s="51">
        <v>0.48</v>
      </c>
      <c r="O67" s="51">
        <v>1.91</v>
      </c>
      <c r="P67" s="45">
        <v>462.89101902670893</v>
      </c>
    </row>
    <row r="68" spans="1:16" x14ac:dyDescent="0.2">
      <c r="A68" s="5" t="s">
        <v>11</v>
      </c>
      <c r="B68" s="71" t="s">
        <v>16</v>
      </c>
      <c r="C68" s="5" t="s">
        <v>30</v>
      </c>
      <c r="D68" s="5" t="s">
        <v>86</v>
      </c>
      <c r="E68" s="5">
        <v>2008</v>
      </c>
      <c r="F68" s="5">
        <v>3</v>
      </c>
      <c r="G68" s="44">
        <v>403</v>
      </c>
      <c r="H68" s="51">
        <v>0.21</v>
      </c>
      <c r="I68" s="51">
        <v>211.32999999999998</v>
      </c>
      <c r="J68" s="51">
        <v>0.21</v>
      </c>
      <c r="K68" s="51">
        <v>0.67</v>
      </c>
      <c r="L68" s="51">
        <v>10.51</v>
      </c>
      <c r="M68" s="51">
        <v>200.15</v>
      </c>
      <c r="N68" s="51">
        <v>2.21</v>
      </c>
      <c r="O68" s="51">
        <v>8.7799999999999994</v>
      </c>
      <c r="P68" s="45">
        <v>525.91417033476398</v>
      </c>
    </row>
    <row r="69" spans="1:16" x14ac:dyDescent="0.2">
      <c r="A69" s="5" t="s">
        <v>11</v>
      </c>
      <c r="B69" s="71" t="s">
        <v>16</v>
      </c>
      <c r="C69" s="5" t="s">
        <v>30</v>
      </c>
      <c r="D69" s="5" t="s">
        <v>86</v>
      </c>
      <c r="E69" s="5">
        <v>2009</v>
      </c>
      <c r="F69" s="5">
        <v>3</v>
      </c>
      <c r="G69" s="44">
        <v>685</v>
      </c>
      <c r="H69" s="51">
        <v>1.98</v>
      </c>
      <c r="I69" s="51">
        <v>332.41</v>
      </c>
      <c r="J69" s="51">
        <v>1.98</v>
      </c>
      <c r="K69" s="51">
        <v>0.94000000000000006</v>
      </c>
      <c r="L69" s="51">
        <v>7.48</v>
      </c>
      <c r="M69" s="51">
        <v>323.99</v>
      </c>
      <c r="N69" s="51">
        <v>3.43</v>
      </c>
      <c r="O69" s="51">
        <v>10.58</v>
      </c>
      <c r="P69" s="45">
        <v>487.66519670575428</v>
      </c>
    </row>
    <row r="70" spans="1:16" x14ac:dyDescent="0.2">
      <c r="A70" s="5" t="s">
        <v>11</v>
      </c>
      <c r="B70" s="71" t="s">
        <v>16</v>
      </c>
      <c r="C70" s="5" t="s">
        <v>30</v>
      </c>
      <c r="D70" s="5" t="s">
        <v>86</v>
      </c>
      <c r="E70" s="5">
        <v>2010</v>
      </c>
      <c r="F70" s="5">
        <v>3</v>
      </c>
      <c r="G70" s="44">
        <v>821</v>
      </c>
      <c r="H70" s="51">
        <v>0.21</v>
      </c>
      <c r="I70" s="51">
        <v>391.32</v>
      </c>
      <c r="J70" s="51">
        <v>0.21</v>
      </c>
      <c r="K70" s="51">
        <v>1.02</v>
      </c>
      <c r="L70" s="51">
        <v>1.1000000000000001</v>
      </c>
      <c r="M70" s="51">
        <v>389.2</v>
      </c>
      <c r="N70" s="51">
        <v>5.9599999999999991</v>
      </c>
      <c r="O70" s="51">
        <v>13.5</v>
      </c>
      <c r="P70" s="45">
        <v>476.85906776018538</v>
      </c>
    </row>
    <row r="71" spans="1:16" x14ac:dyDescent="0.2">
      <c r="A71" s="5" t="s">
        <v>11</v>
      </c>
      <c r="B71" s="71" t="s">
        <v>16</v>
      </c>
      <c r="C71" s="5" t="s">
        <v>30</v>
      </c>
      <c r="D71" s="5" t="s">
        <v>86</v>
      </c>
      <c r="E71" s="5">
        <v>2011</v>
      </c>
      <c r="F71" s="5">
        <v>3</v>
      </c>
      <c r="G71" s="44">
        <v>899</v>
      </c>
      <c r="H71" s="51">
        <v>0.19</v>
      </c>
      <c r="I71" s="51">
        <v>511.08</v>
      </c>
      <c r="J71" s="51">
        <v>0.19</v>
      </c>
      <c r="K71" s="51">
        <v>0.31</v>
      </c>
      <c r="L71" s="51">
        <v>4.26</v>
      </c>
      <c r="M71" s="51">
        <v>506.51</v>
      </c>
      <c r="N71" s="51">
        <v>2.14</v>
      </c>
      <c r="O71" s="51">
        <v>8.65</v>
      </c>
      <c r="P71" s="45">
        <v>568.74439709899707</v>
      </c>
    </row>
    <row r="72" spans="1:16" x14ac:dyDescent="0.2">
      <c r="A72" s="5" t="s">
        <v>11</v>
      </c>
      <c r="B72" s="71" t="s">
        <v>16</v>
      </c>
      <c r="C72" s="5" t="s">
        <v>30</v>
      </c>
      <c r="D72" s="5" t="s">
        <v>86</v>
      </c>
      <c r="E72" s="5">
        <v>2012</v>
      </c>
      <c r="F72" s="5">
        <v>3</v>
      </c>
      <c r="G72" s="44">
        <v>1332</v>
      </c>
      <c r="H72" s="51">
        <v>0.51</v>
      </c>
      <c r="I72" s="51">
        <v>773.41000000000008</v>
      </c>
      <c r="J72" s="51">
        <v>0.51</v>
      </c>
      <c r="K72" s="51">
        <v>0.77</v>
      </c>
      <c r="L72" s="51">
        <v>15.870000000000001</v>
      </c>
      <c r="M72" s="51">
        <v>756.77</v>
      </c>
      <c r="N72" s="51">
        <v>19.990000000000002</v>
      </c>
      <c r="O72" s="51">
        <v>31.2</v>
      </c>
      <c r="P72" s="45">
        <v>580.86921975770144</v>
      </c>
    </row>
    <row r="73" spans="1:16" x14ac:dyDescent="0.2">
      <c r="A73" s="5" t="s">
        <v>11</v>
      </c>
      <c r="B73" s="71" t="s">
        <v>16</v>
      </c>
      <c r="C73" s="5" t="s">
        <v>30</v>
      </c>
      <c r="D73" s="5" t="s">
        <v>86</v>
      </c>
      <c r="E73" s="5">
        <v>2013</v>
      </c>
      <c r="F73" s="5">
        <v>2</v>
      </c>
      <c r="G73" s="44">
        <v>792</v>
      </c>
      <c r="H73" s="51">
        <v>0.98</v>
      </c>
      <c r="I73" s="51">
        <v>518.12</v>
      </c>
      <c r="J73" s="51">
        <v>0.98</v>
      </c>
      <c r="K73" s="51">
        <v>1.42</v>
      </c>
      <c r="L73" s="51">
        <v>516.70000000000005</v>
      </c>
      <c r="M73" s="51">
        <v>0</v>
      </c>
      <c r="N73" s="51">
        <v>0.67999999999999994</v>
      </c>
      <c r="O73" s="51">
        <v>2.1500000000000004</v>
      </c>
      <c r="P73" s="45">
        <v>655.43970265772077</v>
      </c>
    </row>
    <row r="74" spans="1:16" x14ac:dyDescent="0.2">
      <c r="A74" s="5" t="s">
        <v>11</v>
      </c>
      <c r="B74" s="71" t="s">
        <v>16</v>
      </c>
      <c r="C74" s="5" t="s">
        <v>30</v>
      </c>
      <c r="D74" s="5" t="s">
        <v>86</v>
      </c>
      <c r="E74" s="5">
        <v>2014</v>
      </c>
      <c r="F74" s="5">
        <v>2</v>
      </c>
      <c r="G74" s="44">
        <v>419</v>
      </c>
      <c r="H74" s="51">
        <v>6.97</v>
      </c>
      <c r="I74" s="51">
        <v>258.05</v>
      </c>
      <c r="J74" s="51">
        <v>6.97</v>
      </c>
      <c r="K74" s="51">
        <v>0.63</v>
      </c>
      <c r="L74" s="51">
        <v>257.42</v>
      </c>
      <c r="M74" s="51">
        <v>0</v>
      </c>
      <c r="N74" s="51">
        <v>0.19</v>
      </c>
      <c r="O74" s="51">
        <v>0.72</v>
      </c>
      <c r="P74" s="45">
        <v>631.51864312184398</v>
      </c>
    </row>
    <row r="75" spans="1:16" x14ac:dyDescent="0.2">
      <c r="A75" s="5" t="s">
        <v>11</v>
      </c>
      <c r="B75" s="71" t="s">
        <v>16</v>
      </c>
      <c r="C75" s="5" t="s">
        <v>30</v>
      </c>
      <c r="D75" s="5" t="s">
        <v>86</v>
      </c>
      <c r="E75" s="5">
        <v>2015</v>
      </c>
      <c r="F75" s="5">
        <v>2</v>
      </c>
      <c r="G75" s="44">
        <v>168</v>
      </c>
      <c r="H75" s="51">
        <v>0.7</v>
      </c>
      <c r="I75" s="51">
        <v>105.47</v>
      </c>
      <c r="J75" s="51">
        <v>0.7</v>
      </c>
      <c r="K75" s="51">
        <v>0.44999999999999996</v>
      </c>
      <c r="L75" s="51">
        <v>105.02000000000001</v>
      </c>
      <c r="M75" s="51">
        <v>0</v>
      </c>
      <c r="N75" s="51">
        <v>0.21</v>
      </c>
      <c r="O75" s="51">
        <v>0.53</v>
      </c>
      <c r="P75" s="45">
        <v>629.48020770272569</v>
      </c>
    </row>
    <row r="76" spans="1:16" x14ac:dyDescent="0.2">
      <c r="A76" s="5" t="s">
        <v>11</v>
      </c>
      <c r="B76" s="71" t="s">
        <v>16</v>
      </c>
      <c r="C76" s="5" t="s">
        <v>30</v>
      </c>
      <c r="D76" s="5" t="s">
        <v>86</v>
      </c>
      <c r="E76" s="5">
        <v>2016</v>
      </c>
      <c r="F76" s="5">
        <v>2</v>
      </c>
      <c r="G76" s="44">
        <v>652</v>
      </c>
      <c r="H76" s="51">
        <v>1.4600000000000002</v>
      </c>
      <c r="I76" s="51">
        <v>363.15999999999997</v>
      </c>
      <c r="J76" s="51">
        <v>1.4600000000000002</v>
      </c>
      <c r="K76" s="51">
        <v>1.06</v>
      </c>
      <c r="L76" s="51">
        <v>362.1</v>
      </c>
      <c r="M76" s="51">
        <v>0</v>
      </c>
      <c r="N76" s="51">
        <v>0.45</v>
      </c>
      <c r="O76" s="51">
        <v>1.31</v>
      </c>
      <c r="P76" s="45">
        <v>559.6829377118321</v>
      </c>
    </row>
    <row r="77" spans="1:16" x14ac:dyDescent="0.2">
      <c r="A77" s="5" t="s">
        <v>11</v>
      </c>
      <c r="B77" s="71" t="s">
        <v>16</v>
      </c>
      <c r="C77" s="5" t="s">
        <v>30</v>
      </c>
      <c r="D77" s="5" t="s">
        <v>86</v>
      </c>
      <c r="E77" s="5">
        <v>2017</v>
      </c>
      <c r="F77" s="5">
        <v>2</v>
      </c>
      <c r="G77" s="44">
        <v>185</v>
      </c>
      <c r="H77" s="51">
        <v>1</v>
      </c>
      <c r="I77" s="51">
        <v>96.47999999999999</v>
      </c>
      <c r="J77" s="51">
        <v>1</v>
      </c>
      <c r="K77" s="51">
        <v>0.6</v>
      </c>
      <c r="L77" s="51">
        <v>95.88</v>
      </c>
      <c r="M77" s="51">
        <v>0</v>
      </c>
      <c r="N77" s="51">
        <v>0.31</v>
      </c>
      <c r="O77" s="51">
        <v>0.68</v>
      </c>
      <c r="P77" s="45">
        <v>527.76047558123162</v>
      </c>
    </row>
    <row r="78" spans="1:16" x14ac:dyDescent="0.2">
      <c r="A78" s="5" t="s">
        <v>11</v>
      </c>
      <c r="B78" s="71" t="s">
        <v>16</v>
      </c>
      <c r="C78" s="5" t="s">
        <v>30</v>
      </c>
      <c r="D78" s="5" t="s">
        <v>86</v>
      </c>
      <c r="E78" s="5">
        <v>2018</v>
      </c>
      <c r="F78" s="5">
        <v>1</v>
      </c>
      <c r="G78" s="44">
        <v>547</v>
      </c>
      <c r="H78" s="51">
        <v>1.49</v>
      </c>
      <c r="I78" s="51">
        <v>288.29999999999995</v>
      </c>
      <c r="J78" s="51">
        <v>1.49</v>
      </c>
      <c r="K78" s="51">
        <v>288.29999999999995</v>
      </c>
      <c r="L78" s="51">
        <v>0</v>
      </c>
      <c r="M78" s="51">
        <v>0</v>
      </c>
      <c r="N78" s="51">
        <v>0.12</v>
      </c>
      <c r="O78" s="51">
        <v>2.76</v>
      </c>
      <c r="P78" s="45">
        <v>529.03026699714303</v>
      </c>
    </row>
    <row r="79" spans="1:16" x14ac:dyDescent="0.2">
      <c r="A79" s="5" t="s">
        <v>11</v>
      </c>
      <c r="B79" s="71" t="s">
        <v>16</v>
      </c>
      <c r="C79" s="5" t="s">
        <v>30</v>
      </c>
      <c r="D79" s="5" t="s">
        <v>86</v>
      </c>
      <c r="E79" s="5">
        <v>2019</v>
      </c>
      <c r="F79" s="5">
        <v>1</v>
      </c>
      <c r="G79" s="44">
        <v>665</v>
      </c>
      <c r="H79" s="51">
        <v>0.69</v>
      </c>
      <c r="I79" s="51">
        <v>301.77</v>
      </c>
      <c r="J79" s="51">
        <v>0.69</v>
      </c>
      <c r="K79" s="51">
        <v>301.77</v>
      </c>
      <c r="L79" s="51">
        <v>0</v>
      </c>
      <c r="M79" s="51">
        <v>0</v>
      </c>
      <c r="N79" s="51">
        <v>0.04</v>
      </c>
      <c r="O79" s="51">
        <v>0.91</v>
      </c>
      <c r="P79" s="45">
        <v>454.45309497596639</v>
      </c>
    </row>
    <row r="80" spans="1:16" x14ac:dyDescent="0.2">
      <c r="A80" s="5" t="s">
        <v>11</v>
      </c>
      <c r="B80" s="71" t="s">
        <v>16</v>
      </c>
      <c r="C80" s="5" t="s">
        <v>30</v>
      </c>
      <c r="D80" s="5" t="s">
        <v>86</v>
      </c>
      <c r="E80" s="5">
        <v>2020</v>
      </c>
      <c r="F80" s="5">
        <v>1</v>
      </c>
      <c r="G80" s="44">
        <v>332</v>
      </c>
      <c r="H80" s="51">
        <v>0.92</v>
      </c>
      <c r="I80" s="51">
        <v>164.96</v>
      </c>
      <c r="J80" s="51">
        <v>0.92</v>
      </c>
      <c r="K80" s="51">
        <v>164.96</v>
      </c>
      <c r="L80" s="51">
        <v>0</v>
      </c>
      <c r="M80" s="51">
        <v>0</v>
      </c>
      <c r="N80" s="51">
        <v>0.08</v>
      </c>
      <c r="O80" s="51">
        <v>1.7</v>
      </c>
      <c r="P80" s="45">
        <v>499.5896603535661</v>
      </c>
    </row>
    <row r="81" spans="1:16" x14ac:dyDescent="0.2">
      <c r="A81" s="5" t="s">
        <v>11</v>
      </c>
      <c r="B81" s="71" t="s">
        <v>16</v>
      </c>
      <c r="C81" s="5" t="s">
        <v>30</v>
      </c>
      <c r="D81" s="5" t="s">
        <v>86</v>
      </c>
      <c r="E81" s="5">
        <v>2021</v>
      </c>
      <c r="F81" s="5">
        <v>0</v>
      </c>
      <c r="G81" s="44">
        <v>775</v>
      </c>
      <c r="H81" s="51">
        <v>447.75</v>
      </c>
      <c r="I81" s="51">
        <v>0</v>
      </c>
      <c r="J81" s="51">
        <v>447.75</v>
      </c>
      <c r="K81" s="51">
        <v>0</v>
      </c>
      <c r="L81" s="51">
        <v>0</v>
      </c>
      <c r="M81" s="51">
        <v>0</v>
      </c>
      <c r="N81" s="51">
        <v>0.05</v>
      </c>
      <c r="O81" s="51">
        <v>1.39</v>
      </c>
      <c r="P81" s="45">
        <v>578.10809976332177</v>
      </c>
    </row>
    <row r="82" spans="1:16" x14ac:dyDescent="0.2">
      <c r="A82" s="5" t="s">
        <v>11</v>
      </c>
      <c r="B82" s="71" t="s">
        <v>16</v>
      </c>
      <c r="C82" s="5" t="s">
        <v>30</v>
      </c>
      <c r="D82" s="5" t="s">
        <v>86</v>
      </c>
      <c r="E82" s="5">
        <v>2022</v>
      </c>
      <c r="F82" s="5">
        <v>0</v>
      </c>
      <c r="G82" s="44">
        <v>628</v>
      </c>
      <c r="H82" s="51">
        <v>367.75</v>
      </c>
      <c r="I82" s="51">
        <v>0</v>
      </c>
      <c r="J82" s="51">
        <v>367.75</v>
      </c>
      <c r="K82" s="51">
        <v>0</v>
      </c>
      <c r="L82" s="51">
        <v>0</v>
      </c>
      <c r="M82" s="51">
        <v>0</v>
      </c>
      <c r="N82" s="51">
        <v>0</v>
      </c>
      <c r="O82" s="51">
        <v>0.56999999999999995</v>
      </c>
      <c r="P82" s="45">
        <v>585.23184762312712</v>
      </c>
    </row>
    <row r="83" spans="1:16" x14ac:dyDescent="0.2">
      <c r="A83" s="5" t="s">
        <v>11</v>
      </c>
      <c r="B83" s="71" t="s">
        <v>16</v>
      </c>
      <c r="C83" s="5" t="s">
        <v>80</v>
      </c>
      <c r="D83" s="5" t="s">
        <v>87</v>
      </c>
      <c r="E83" s="5">
        <v>2004</v>
      </c>
      <c r="F83" s="5">
        <v>3</v>
      </c>
      <c r="G83" s="44">
        <v>20</v>
      </c>
      <c r="H83" s="51">
        <v>0.3</v>
      </c>
      <c r="I83" s="51">
        <v>5.42</v>
      </c>
      <c r="J83" s="51">
        <v>0.3</v>
      </c>
      <c r="K83" s="51">
        <v>0.01</v>
      </c>
      <c r="L83" s="51">
        <v>0.06</v>
      </c>
      <c r="M83" s="51">
        <v>5.35</v>
      </c>
      <c r="N83" s="51">
        <v>0.04</v>
      </c>
      <c r="O83" s="51">
        <v>0.15</v>
      </c>
      <c r="P83" s="45">
        <v>288.90699904038979</v>
      </c>
    </row>
    <row r="84" spans="1:16" x14ac:dyDescent="0.2">
      <c r="A84" s="5" t="s">
        <v>11</v>
      </c>
      <c r="B84" s="71" t="s">
        <v>16</v>
      </c>
      <c r="C84" s="5" t="s">
        <v>80</v>
      </c>
      <c r="D84" s="5" t="s">
        <v>87</v>
      </c>
      <c r="E84" s="5">
        <v>2006</v>
      </c>
      <c r="F84" s="5">
        <v>3</v>
      </c>
      <c r="G84" s="44">
        <v>19</v>
      </c>
      <c r="H84" s="51">
        <v>0.51</v>
      </c>
      <c r="I84" s="51">
        <v>9.35</v>
      </c>
      <c r="J84" s="51">
        <v>0.51</v>
      </c>
      <c r="K84" s="51">
        <v>0.02</v>
      </c>
      <c r="L84" s="51">
        <v>0.1</v>
      </c>
      <c r="M84" s="51">
        <v>9.23</v>
      </c>
      <c r="N84" s="51">
        <v>7.0000000000000007E-2</v>
      </c>
      <c r="O84" s="51">
        <v>0.25</v>
      </c>
      <c r="P84" s="45">
        <v>524.29762534222675</v>
      </c>
    </row>
    <row r="85" spans="1:16" x14ac:dyDescent="0.2">
      <c r="A85" s="5" t="s">
        <v>11</v>
      </c>
      <c r="B85" s="71" t="s">
        <v>16</v>
      </c>
      <c r="C85" s="5" t="s">
        <v>80</v>
      </c>
      <c r="D85" s="5" t="s">
        <v>87</v>
      </c>
      <c r="E85" s="5">
        <v>2007</v>
      </c>
      <c r="F85" s="5">
        <v>3</v>
      </c>
      <c r="G85" s="44">
        <v>16</v>
      </c>
      <c r="H85" s="51">
        <v>0.39</v>
      </c>
      <c r="I85" s="51">
        <v>7.13</v>
      </c>
      <c r="J85" s="51">
        <v>0.39</v>
      </c>
      <c r="K85" s="51">
        <v>0.02</v>
      </c>
      <c r="L85" s="51">
        <v>0.08</v>
      </c>
      <c r="M85" s="51">
        <v>7.03</v>
      </c>
      <c r="N85" s="51">
        <v>0.05</v>
      </c>
      <c r="O85" s="51">
        <v>0.19</v>
      </c>
      <c r="P85" s="45">
        <v>482.43982651997129</v>
      </c>
    </row>
    <row r="86" spans="1:16" x14ac:dyDescent="0.2">
      <c r="A86" s="5" t="s">
        <v>11</v>
      </c>
      <c r="B86" s="71" t="s">
        <v>16</v>
      </c>
      <c r="C86" s="5" t="s">
        <v>80</v>
      </c>
      <c r="D86" s="5" t="s">
        <v>87</v>
      </c>
      <c r="E86" s="5">
        <v>2008</v>
      </c>
      <c r="F86" s="5">
        <v>3</v>
      </c>
      <c r="G86" s="44">
        <v>17</v>
      </c>
      <c r="H86" s="51">
        <v>0.54</v>
      </c>
      <c r="I86" s="51">
        <v>9.870000000000001</v>
      </c>
      <c r="J86" s="51">
        <v>0.54</v>
      </c>
      <c r="K86" s="51">
        <v>0.02</v>
      </c>
      <c r="L86" s="51">
        <v>0.11</v>
      </c>
      <c r="M86" s="51">
        <v>9.74</v>
      </c>
      <c r="N86" s="51">
        <v>7.0000000000000007E-2</v>
      </c>
      <c r="O86" s="51">
        <v>0.27</v>
      </c>
      <c r="P86" s="45">
        <v>606.56760812442178</v>
      </c>
    </row>
    <row r="87" spans="1:16" x14ac:dyDescent="0.2">
      <c r="A87" s="5" t="s">
        <v>11</v>
      </c>
      <c r="B87" s="71" t="s">
        <v>16</v>
      </c>
      <c r="C87" s="5" t="s">
        <v>80</v>
      </c>
      <c r="D87" s="5" t="s">
        <v>87</v>
      </c>
      <c r="E87" s="5">
        <v>2009</v>
      </c>
      <c r="F87" s="5">
        <v>3</v>
      </c>
      <c r="G87" s="44">
        <v>83</v>
      </c>
      <c r="H87" s="51">
        <v>2.4300000000000002</v>
      </c>
      <c r="I87" s="51">
        <v>44.730000000000004</v>
      </c>
      <c r="J87" s="51">
        <v>2.4300000000000002</v>
      </c>
      <c r="K87" s="51">
        <v>0.11</v>
      </c>
      <c r="L87" s="51">
        <v>0.48</v>
      </c>
      <c r="M87" s="51">
        <v>44.14</v>
      </c>
      <c r="N87" s="51">
        <v>0.32</v>
      </c>
      <c r="O87" s="51">
        <v>1.22</v>
      </c>
      <c r="P87" s="45">
        <v>570.22183414085794</v>
      </c>
    </row>
    <row r="88" spans="1:16" x14ac:dyDescent="0.2">
      <c r="A88" s="5" t="s">
        <v>11</v>
      </c>
      <c r="B88" s="71" t="s">
        <v>16</v>
      </c>
      <c r="C88" s="5" t="s">
        <v>80</v>
      </c>
      <c r="D88" s="5" t="s">
        <v>87</v>
      </c>
      <c r="E88" s="5">
        <v>2010</v>
      </c>
      <c r="F88" s="5">
        <v>3</v>
      </c>
      <c r="G88" s="44">
        <v>18</v>
      </c>
      <c r="H88" s="51">
        <v>0.43</v>
      </c>
      <c r="I88" s="51">
        <v>7.9700000000000006</v>
      </c>
      <c r="J88" s="51">
        <v>0.43</v>
      </c>
      <c r="K88" s="51">
        <v>0.02</v>
      </c>
      <c r="L88" s="51">
        <v>0.09</v>
      </c>
      <c r="M88" s="51">
        <v>7.86</v>
      </c>
      <c r="N88" s="51">
        <v>0.06</v>
      </c>
      <c r="O88" s="51">
        <v>0.22</v>
      </c>
      <c r="P88" s="45">
        <v>474.7403822410252</v>
      </c>
    </row>
    <row r="89" spans="1:16" x14ac:dyDescent="0.2">
      <c r="A89" s="5" t="s">
        <v>11</v>
      </c>
      <c r="B89" s="71" t="s">
        <v>16</v>
      </c>
      <c r="C89" s="5" t="s">
        <v>80</v>
      </c>
      <c r="D89" s="5" t="s">
        <v>87</v>
      </c>
      <c r="E89" s="5">
        <v>2011</v>
      </c>
      <c r="F89" s="5">
        <v>3</v>
      </c>
      <c r="G89" s="44">
        <v>47</v>
      </c>
      <c r="H89" s="51">
        <v>1.29</v>
      </c>
      <c r="I89" s="51">
        <v>23.63</v>
      </c>
      <c r="J89" s="51">
        <v>1.29</v>
      </c>
      <c r="K89" s="51">
        <v>0.06</v>
      </c>
      <c r="L89" s="51">
        <v>0.25</v>
      </c>
      <c r="M89" s="51">
        <v>23.32</v>
      </c>
      <c r="N89" s="51">
        <v>0.17</v>
      </c>
      <c r="O89" s="51">
        <v>0.64</v>
      </c>
      <c r="P89" s="45">
        <v>535.46539807242823</v>
      </c>
    </row>
    <row r="90" spans="1:16" x14ac:dyDescent="0.2">
      <c r="A90" s="5" t="s">
        <v>11</v>
      </c>
      <c r="B90" s="71" t="s">
        <v>16</v>
      </c>
      <c r="C90" s="5" t="s">
        <v>80</v>
      </c>
      <c r="D90" s="5" t="s">
        <v>87</v>
      </c>
      <c r="E90" s="5">
        <v>2012</v>
      </c>
      <c r="F90" s="5">
        <v>3</v>
      </c>
      <c r="G90" s="44">
        <v>16</v>
      </c>
      <c r="H90" s="51">
        <v>0.51</v>
      </c>
      <c r="I90" s="51">
        <v>9.2999999999999989</v>
      </c>
      <c r="J90" s="51">
        <v>0.51</v>
      </c>
      <c r="K90" s="51">
        <v>0.02</v>
      </c>
      <c r="L90" s="51">
        <v>0.1</v>
      </c>
      <c r="M90" s="51">
        <v>9.18</v>
      </c>
      <c r="N90" s="51">
        <v>7.0000000000000007E-2</v>
      </c>
      <c r="O90" s="51">
        <v>0.25</v>
      </c>
      <c r="P90" s="45">
        <v>619.78210030117305</v>
      </c>
    </row>
    <row r="91" spans="1:16" x14ac:dyDescent="0.2">
      <c r="A91" s="5" t="s">
        <v>11</v>
      </c>
      <c r="B91" s="71" t="s">
        <v>16</v>
      </c>
      <c r="C91" s="5" t="s">
        <v>80</v>
      </c>
      <c r="D91" s="5" t="s">
        <v>87</v>
      </c>
      <c r="E91" s="5">
        <v>2013</v>
      </c>
      <c r="F91" s="5">
        <v>2</v>
      </c>
      <c r="G91" s="44">
        <v>56</v>
      </c>
      <c r="H91" s="51">
        <v>0.18</v>
      </c>
      <c r="I91" s="51">
        <v>33.299999999999997</v>
      </c>
      <c r="J91" s="51">
        <v>0.18</v>
      </c>
      <c r="K91" s="51">
        <v>0.04</v>
      </c>
      <c r="L91" s="51">
        <v>33.26</v>
      </c>
      <c r="M91" s="51">
        <v>0</v>
      </c>
      <c r="N91" s="51">
        <v>0.12</v>
      </c>
      <c r="O91" s="51">
        <v>1.2</v>
      </c>
      <c r="P91" s="45">
        <v>592.96117880391546</v>
      </c>
    </row>
    <row r="92" spans="1:16" x14ac:dyDescent="0.2">
      <c r="A92" s="5" t="s">
        <v>11</v>
      </c>
      <c r="B92" s="71" t="s">
        <v>16</v>
      </c>
      <c r="C92" s="5" t="s">
        <v>80</v>
      </c>
      <c r="D92" s="5" t="s">
        <v>87</v>
      </c>
      <c r="E92" s="5">
        <v>2014</v>
      </c>
      <c r="F92" s="5">
        <v>2</v>
      </c>
      <c r="G92" s="44">
        <v>20</v>
      </c>
      <c r="H92" s="51">
        <v>7.0000000000000007E-2</v>
      </c>
      <c r="I92" s="51">
        <v>12.18</v>
      </c>
      <c r="J92" s="51">
        <v>7.0000000000000007E-2</v>
      </c>
      <c r="K92" s="51">
        <v>0.01</v>
      </c>
      <c r="L92" s="51">
        <v>12.17</v>
      </c>
      <c r="M92" s="51">
        <v>0</v>
      </c>
      <c r="N92" s="51">
        <v>0.04</v>
      </c>
      <c r="O92" s="51">
        <v>0.44</v>
      </c>
      <c r="P92" s="45">
        <v>611.94305507997149</v>
      </c>
    </row>
    <row r="93" spans="1:16" x14ac:dyDescent="0.2">
      <c r="A93" s="5" t="s">
        <v>11</v>
      </c>
      <c r="B93" s="71" t="s">
        <v>16</v>
      </c>
      <c r="C93" s="5" t="s">
        <v>80</v>
      </c>
      <c r="D93" s="5" t="s">
        <v>87</v>
      </c>
      <c r="E93" s="5">
        <v>2016</v>
      </c>
      <c r="F93" s="5">
        <v>2</v>
      </c>
      <c r="G93" s="44">
        <v>8</v>
      </c>
      <c r="H93" s="51">
        <v>0.03</v>
      </c>
      <c r="I93" s="51">
        <v>5.3199999999999994</v>
      </c>
      <c r="J93" s="51">
        <v>0.03</v>
      </c>
      <c r="K93" s="51">
        <v>0.01</v>
      </c>
      <c r="L93" s="51">
        <v>5.31</v>
      </c>
      <c r="M93" s="51">
        <v>0</v>
      </c>
      <c r="N93" s="51">
        <v>0.02</v>
      </c>
      <c r="O93" s="51">
        <v>0.19</v>
      </c>
      <c r="P93" s="45">
        <v>711.80890958622547</v>
      </c>
    </row>
    <row r="94" spans="1:16" x14ac:dyDescent="0.2">
      <c r="A94" s="5" t="s">
        <v>11</v>
      </c>
      <c r="B94" s="71" t="s">
        <v>16</v>
      </c>
      <c r="C94" s="5" t="s">
        <v>80</v>
      </c>
      <c r="D94" s="5" t="s">
        <v>87</v>
      </c>
      <c r="E94" s="5">
        <v>2019</v>
      </c>
      <c r="F94" s="5">
        <v>1</v>
      </c>
      <c r="G94" s="44">
        <v>7</v>
      </c>
      <c r="H94" s="51">
        <v>0.03</v>
      </c>
      <c r="I94" s="51">
        <v>4.09</v>
      </c>
      <c r="J94" s="51">
        <v>0.03</v>
      </c>
      <c r="K94" s="51">
        <v>4.09</v>
      </c>
      <c r="L94" s="51">
        <v>0</v>
      </c>
      <c r="M94" s="51">
        <v>0</v>
      </c>
      <c r="N94" s="51">
        <v>0</v>
      </c>
      <c r="O94" s="51">
        <v>0.02</v>
      </c>
      <c r="P94" s="45">
        <v>616.25506259011195</v>
      </c>
    </row>
    <row r="95" spans="1:16" x14ac:dyDescent="0.2">
      <c r="A95" s="5" t="s">
        <v>11</v>
      </c>
      <c r="B95" s="71" t="s">
        <v>16</v>
      </c>
      <c r="C95" s="5" t="s">
        <v>80</v>
      </c>
      <c r="D95" s="5" t="s">
        <v>87</v>
      </c>
      <c r="E95" s="5">
        <v>2021</v>
      </c>
      <c r="F95" s="5">
        <v>0</v>
      </c>
      <c r="G95" s="44">
        <v>24</v>
      </c>
      <c r="H95" s="51">
        <v>11.77</v>
      </c>
      <c r="I95" s="51">
        <v>0</v>
      </c>
      <c r="J95" s="51">
        <v>11.77</v>
      </c>
      <c r="K95" s="51">
        <v>0</v>
      </c>
      <c r="L95" s="51">
        <v>0</v>
      </c>
      <c r="M95" s="51">
        <v>0</v>
      </c>
      <c r="N95" s="51">
        <v>0.32</v>
      </c>
      <c r="O95" s="51">
        <v>0.09</v>
      </c>
      <c r="P95" s="45">
        <v>488.53785604790318</v>
      </c>
    </row>
    <row r="96" spans="1:16" x14ac:dyDescent="0.2">
      <c r="A96" s="5" t="s">
        <v>11</v>
      </c>
      <c r="B96" s="71" t="s">
        <v>16</v>
      </c>
      <c r="C96" s="5" t="s">
        <v>80</v>
      </c>
      <c r="D96" s="5" t="s">
        <v>87</v>
      </c>
      <c r="E96" s="5">
        <v>2022</v>
      </c>
      <c r="F96" s="5">
        <v>0</v>
      </c>
      <c r="G96" s="44">
        <v>25</v>
      </c>
      <c r="H96" s="51">
        <v>11</v>
      </c>
      <c r="I96" s="51">
        <v>0</v>
      </c>
      <c r="J96" s="51">
        <v>11</v>
      </c>
      <c r="K96" s="51">
        <v>0</v>
      </c>
      <c r="L96" s="51">
        <v>0</v>
      </c>
      <c r="M96" s="51">
        <v>0</v>
      </c>
      <c r="N96" s="51">
        <v>0</v>
      </c>
      <c r="O96" s="51">
        <v>0</v>
      </c>
      <c r="P96" s="45">
        <v>448.95393732647102</v>
      </c>
    </row>
    <row r="97" spans="1:16" x14ac:dyDescent="0.2">
      <c r="A97" s="5" t="s">
        <v>11</v>
      </c>
      <c r="B97" s="71" t="s">
        <v>16</v>
      </c>
      <c r="C97" s="5" t="s">
        <v>80</v>
      </c>
      <c r="D97" s="5" t="s">
        <v>111</v>
      </c>
      <c r="E97" s="5">
        <v>1995</v>
      </c>
      <c r="F97" s="5">
        <v>3</v>
      </c>
      <c r="G97" s="44">
        <v>20</v>
      </c>
      <c r="H97" s="51">
        <v>0</v>
      </c>
      <c r="I97" s="51">
        <v>6.97</v>
      </c>
      <c r="J97" s="51">
        <v>0</v>
      </c>
      <c r="K97" s="51">
        <v>0</v>
      </c>
      <c r="L97" s="51">
        <v>0.13</v>
      </c>
      <c r="M97" s="51">
        <v>6.84</v>
      </c>
      <c r="N97" s="51">
        <v>0.01</v>
      </c>
      <c r="O97" s="51">
        <v>0.11</v>
      </c>
      <c r="P97" s="45">
        <v>346.05026750618583</v>
      </c>
    </row>
    <row r="98" spans="1:16" x14ac:dyDescent="0.2">
      <c r="A98" s="5" t="s">
        <v>11</v>
      </c>
      <c r="B98" s="71" t="s">
        <v>16</v>
      </c>
      <c r="C98" s="5" t="s">
        <v>80</v>
      </c>
      <c r="D98" s="5" t="s">
        <v>111</v>
      </c>
      <c r="E98" s="5">
        <v>1999</v>
      </c>
      <c r="F98" s="5">
        <v>3</v>
      </c>
      <c r="G98" s="44">
        <v>60</v>
      </c>
      <c r="H98" s="51">
        <v>0</v>
      </c>
      <c r="I98" s="51">
        <v>23.22</v>
      </c>
      <c r="J98" s="51">
        <v>0</v>
      </c>
      <c r="K98" s="51">
        <v>0</v>
      </c>
      <c r="L98" s="51">
        <v>0.89</v>
      </c>
      <c r="M98" s="51">
        <v>22.33</v>
      </c>
      <c r="N98" s="51">
        <v>0.04</v>
      </c>
      <c r="O98" s="51">
        <v>0.53</v>
      </c>
      <c r="P98" s="45">
        <v>387.94349108470772</v>
      </c>
    </row>
    <row r="99" spans="1:16" x14ac:dyDescent="0.2">
      <c r="A99" s="5" t="s">
        <v>11</v>
      </c>
      <c r="B99" s="71" t="s">
        <v>16</v>
      </c>
      <c r="C99" s="5" t="s">
        <v>80</v>
      </c>
      <c r="D99" s="5" t="s">
        <v>111</v>
      </c>
      <c r="E99" s="5">
        <v>2000</v>
      </c>
      <c r="F99" s="5">
        <v>3</v>
      </c>
      <c r="G99" s="44">
        <v>562</v>
      </c>
      <c r="H99" s="51">
        <v>0.14000000000000001</v>
      </c>
      <c r="I99" s="51">
        <v>185.89000000000001</v>
      </c>
      <c r="J99" s="51">
        <v>0.14000000000000001</v>
      </c>
      <c r="K99" s="51">
        <v>0.01</v>
      </c>
      <c r="L99" s="51">
        <v>2.25</v>
      </c>
      <c r="M99" s="51">
        <v>183.63000000000002</v>
      </c>
      <c r="N99" s="51">
        <v>0.35000000000000003</v>
      </c>
      <c r="O99" s="51">
        <v>3.96</v>
      </c>
      <c r="P99" s="45">
        <v>331.03372688575331</v>
      </c>
    </row>
    <row r="100" spans="1:16" x14ac:dyDescent="0.2">
      <c r="A100" s="5" t="s">
        <v>11</v>
      </c>
      <c r="B100" s="71" t="s">
        <v>16</v>
      </c>
      <c r="C100" s="5" t="s">
        <v>80</v>
      </c>
      <c r="D100" s="5" t="s">
        <v>111</v>
      </c>
      <c r="E100" s="5">
        <v>2001</v>
      </c>
      <c r="F100" s="5">
        <v>3</v>
      </c>
      <c r="G100" s="44">
        <v>225</v>
      </c>
      <c r="H100" s="51">
        <v>0.11</v>
      </c>
      <c r="I100" s="51">
        <v>104.93</v>
      </c>
      <c r="J100" s="51">
        <v>0.11</v>
      </c>
      <c r="K100" s="51">
        <v>0</v>
      </c>
      <c r="L100" s="51">
        <v>0.03</v>
      </c>
      <c r="M100" s="51">
        <v>104.9</v>
      </c>
      <c r="N100" s="51">
        <v>0.2</v>
      </c>
      <c r="O100" s="51">
        <v>2.2999999999999998</v>
      </c>
      <c r="P100" s="45">
        <v>466.90225896642232</v>
      </c>
    </row>
    <row r="101" spans="1:16" x14ac:dyDescent="0.2">
      <c r="A101" s="5" t="s">
        <v>11</v>
      </c>
      <c r="B101" s="71" t="s">
        <v>16</v>
      </c>
      <c r="C101" s="5" t="s">
        <v>80</v>
      </c>
      <c r="D101" s="5" t="s">
        <v>111</v>
      </c>
      <c r="E101" s="5">
        <v>2002</v>
      </c>
      <c r="F101" s="5">
        <v>3</v>
      </c>
      <c r="G101" s="44">
        <v>8</v>
      </c>
      <c r="H101" s="51">
        <v>0.16</v>
      </c>
      <c r="I101" s="51">
        <v>3.02</v>
      </c>
      <c r="J101" s="51">
        <v>0.16</v>
      </c>
      <c r="K101" s="51">
        <v>0.01</v>
      </c>
      <c r="L101" s="51">
        <v>0.03</v>
      </c>
      <c r="M101" s="51">
        <v>2.98</v>
      </c>
      <c r="N101" s="51">
        <v>0.02</v>
      </c>
      <c r="O101" s="51">
        <v>0.08</v>
      </c>
      <c r="P101" s="45">
        <v>382.47735097545683</v>
      </c>
    </row>
    <row r="102" spans="1:16" x14ac:dyDescent="0.2">
      <c r="A102" s="5" t="s">
        <v>11</v>
      </c>
      <c r="B102" s="71" t="s">
        <v>16</v>
      </c>
      <c r="C102" s="5" t="s">
        <v>80</v>
      </c>
      <c r="D102" s="5" t="s">
        <v>111</v>
      </c>
      <c r="E102" s="5">
        <v>2003</v>
      </c>
      <c r="F102" s="5">
        <v>3</v>
      </c>
      <c r="G102" s="44">
        <v>45</v>
      </c>
      <c r="H102" s="51">
        <v>0.39</v>
      </c>
      <c r="I102" s="51">
        <v>18.43</v>
      </c>
      <c r="J102" s="51">
        <v>0.39</v>
      </c>
      <c r="K102" s="51">
        <v>0.30000000000000004</v>
      </c>
      <c r="L102" s="51">
        <v>0.22999999999999998</v>
      </c>
      <c r="M102" s="51">
        <v>17.899999999999999</v>
      </c>
      <c r="N102" s="51">
        <v>7.0000000000000007E-2</v>
      </c>
      <c r="O102" s="51">
        <v>0.45</v>
      </c>
      <c r="P102" s="45">
        <v>419.71720495399467</v>
      </c>
    </row>
    <row r="103" spans="1:16" x14ac:dyDescent="0.2">
      <c r="A103" s="5" t="s">
        <v>11</v>
      </c>
      <c r="B103" s="71" t="s">
        <v>16</v>
      </c>
      <c r="C103" s="5" t="s">
        <v>80</v>
      </c>
      <c r="D103" s="5" t="s">
        <v>111</v>
      </c>
      <c r="E103" s="5">
        <v>2004</v>
      </c>
      <c r="F103" s="5">
        <v>3</v>
      </c>
      <c r="G103" s="44">
        <v>157</v>
      </c>
      <c r="H103" s="51">
        <v>0</v>
      </c>
      <c r="I103" s="51">
        <v>57.15</v>
      </c>
      <c r="J103" s="51">
        <v>0</v>
      </c>
      <c r="K103" s="51">
        <v>0</v>
      </c>
      <c r="L103" s="51">
        <v>2.36</v>
      </c>
      <c r="M103" s="51">
        <v>54.79</v>
      </c>
      <c r="N103" s="51">
        <v>0.1</v>
      </c>
      <c r="O103" s="51">
        <v>1.21</v>
      </c>
      <c r="P103" s="45">
        <v>364.23216768174962</v>
      </c>
    </row>
    <row r="104" spans="1:16" x14ac:dyDescent="0.2">
      <c r="A104" s="5" t="s">
        <v>11</v>
      </c>
      <c r="B104" s="71" t="s">
        <v>16</v>
      </c>
      <c r="C104" s="5" t="s">
        <v>80</v>
      </c>
      <c r="D104" s="5" t="s">
        <v>111</v>
      </c>
      <c r="E104" s="5">
        <v>2005</v>
      </c>
      <c r="F104" s="5">
        <v>3</v>
      </c>
      <c r="G104" s="44">
        <v>996</v>
      </c>
      <c r="H104" s="51">
        <v>1.1299999999999999</v>
      </c>
      <c r="I104" s="51">
        <v>345.83</v>
      </c>
      <c r="J104" s="51">
        <v>1.1299999999999999</v>
      </c>
      <c r="K104" s="51">
        <v>7.0000000000000007E-2</v>
      </c>
      <c r="L104" s="51">
        <v>8.7000000000000011</v>
      </c>
      <c r="M104" s="51">
        <v>337.05999999999995</v>
      </c>
      <c r="N104" s="51">
        <v>0.73</v>
      </c>
      <c r="O104" s="51">
        <v>7.5500000000000007</v>
      </c>
      <c r="P104" s="45">
        <v>348.59223892850929</v>
      </c>
    </row>
    <row r="105" spans="1:16" x14ac:dyDescent="0.2">
      <c r="A105" s="5" t="s">
        <v>11</v>
      </c>
      <c r="B105" s="71" t="s">
        <v>16</v>
      </c>
      <c r="C105" s="5" t="s">
        <v>80</v>
      </c>
      <c r="D105" s="5" t="s">
        <v>111</v>
      </c>
      <c r="E105" s="5">
        <v>2006</v>
      </c>
      <c r="F105" s="5">
        <v>3</v>
      </c>
      <c r="G105" s="44">
        <v>924</v>
      </c>
      <c r="H105" s="51">
        <v>3.62</v>
      </c>
      <c r="I105" s="51">
        <v>336.66999999999996</v>
      </c>
      <c r="J105" s="51">
        <v>3.62</v>
      </c>
      <c r="K105" s="51">
        <v>0.21000000000000002</v>
      </c>
      <c r="L105" s="51">
        <v>6.11</v>
      </c>
      <c r="M105" s="51">
        <v>330.35</v>
      </c>
      <c r="N105" s="51">
        <v>0.97</v>
      </c>
      <c r="O105" s="51">
        <v>7.66</v>
      </c>
      <c r="P105" s="45">
        <v>368.51107686096407</v>
      </c>
    </row>
    <row r="106" spans="1:16" x14ac:dyDescent="0.2">
      <c r="A106" s="5" t="s">
        <v>11</v>
      </c>
      <c r="B106" s="71" t="s">
        <v>16</v>
      </c>
      <c r="C106" s="5" t="s">
        <v>80</v>
      </c>
      <c r="D106" s="5" t="s">
        <v>111</v>
      </c>
      <c r="E106" s="5">
        <v>2007</v>
      </c>
      <c r="F106" s="5">
        <v>3</v>
      </c>
      <c r="G106" s="44">
        <v>859</v>
      </c>
      <c r="H106" s="51">
        <v>1.94</v>
      </c>
      <c r="I106" s="51">
        <v>379.24</v>
      </c>
      <c r="J106" s="51">
        <v>1.94</v>
      </c>
      <c r="K106" s="51">
        <v>2.4</v>
      </c>
      <c r="L106" s="51">
        <v>5.5</v>
      </c>
      <c r="M106" s="51">
        <v>371.34000000000003</v>
      </c>
      <c r="N106" s="51">
        <v>6.6099999999999994</v>
      </c>
      <c r="O106" s="51">
        <v>6.09</v>
      </c>
      <c r="P106" s="45">
        <v>443.79396084928385</v>
      </c>
    </row>
    <row r="107" spans="1:16" x14ac:dyDescent="0.2">
      <c r="A107" s="5" t="s">
        <v>11</v>
      </c>
      <c r="B107" s="71" t="s">
        <v>16</v>
      </c>
      <c r="C107" s="5" t="s">
        <v>80</v>
      </c>
      <c r="D107" s="5" t="s">
        <v>111</v>
      </c>
      <c r="E107" s="5">
        <v>2008</v>
      </c>
      <c r="F107" s="5">
        <v>3</v>
      </c>
      <c r="G107" s="44">
        <v>218</v>
      </c>
      <c r="H107" s="51">
        <v>1.1200000000000001</v>
      </c>
      <c r="I107" s="51">
        <v>110.91000000000001</v>
      </c>
      <c r="J107" s="51">
        <v>1.1200000000000001</v>
      </c>
      <c r="K107" s="51">
        <v>0.05</v>
      </c>
      <c r="L107" s="51">
        <v>0.21</v>
      </c>
      <c r="M107" s="51">
        <v>110.65</v>
      </c>
      <c r="N107" s="51">
        <v>3.3200000000000003</v>
      </c>
      <c r="O107" s="51">
        <v>1.4300000000000002</v>
      </c>
      <c r="P107" s="45">
        <v>515.52499468932456</v>
      </c>
    </row>
    <row r="108" spans="1:16" x14ac:dyDescent="0.2">
      <c r="A108" s="5" t="s">
        <v>11</v>
      </c>
      <c r="B108" s="71" t="s">
        <v>16</v>
      </c>
      <c r="C108" s="5" t="s">
        <v>80</v>
      </c>
      <c r="D108" s="5" t="s">
        <v>111</v>
      </c>
      <c r="E108" s="5">
        <v>2009</v>
      </c>
      <c r="F108" s="5">
        <v>3</v>
      </c>
      <c r="G108" s="44">
        <v>414</v>
      </c>
      <c r="H108" s="51">
        <v>4.4799999999999995</v>
      </c>
      <c r="I108" s="51">
        <v>205.99</v>
      </c>
      <c r="J108" s="51">
        <v>4.4799999999999995</v>
      </c>
      <c r="K108" s="51">
        <v>0.2</v>
      </c>
      <c r="L108" s="51">
        <v>0.88</v>
      </c>
      <c r="M108" s="51">
        <v>204.91000000000003</v>
      </c>
      <c r="N108" s="51">
        <v>4.8099999999999996</v>
      </c>
      <c r="O108" s="51">
        <v>3.5000000000000004</v>
      </c>
      <c r="P108" s="45">
        <v>507.38630719988441</v>
      </c>
    </row>
    <row r="109" spans="1:16" x14ac:dyDescent="0.2">
      <c r="A109" s="5" t="s">
        <v>11</v>
      </c>
      <c r="B109" s="71" t="s">
        <v>16</v>
      </c>
      <c r="C109" s="5" t="s">
        <v>80</v>
      </c>
      <c r="D109" s="5" t="s">
        <v>111</v>
      </c>
      <c r="E109" s="5">
        <v>2010</v>
      </c>
      <c r="F109" s="5">
        <v>3</v>
      </c>
      <c r="G109" s="44">
        <v>167</v>
      </c>
      <c r="H109" s="51">
        <v>1.8</v>
      </c>
      <c r="I109" s="51">
        <v>77.42</v>
      </c>
      <c r="J109" s="51">
        <v>1.8</v>
      </c>
      <c r="K109" s="51">
        <v>0.08</v>
      </c>
      <c r="L109" s="51">
        <v>0.35</v>
      </c>
      <c r="M109" s="51">
        <v>76.990000000000009</v>
      </c>
      <c r="N109" s="51">
        <v>1.83</v>
      </c>
      <c r="O109" s="51">
        <v>1.33</v>
      </c>
      <c r="P109" s="45">
        <v>476.72732135143417</v>
      </c>
    </row>
    <row r="110" spans="1:16" x14ac:dyDescent="0.2">
      <c r="A110" s="5" t="s">
        <v>11</v>
      </c>
      <c r="B110" s="71" t="s">
        <v>16</v>
      </c>
      <c r="C110" s="5" t="s">
        <v>80</v>
      </c>
      <c r="D110" s="5" t="s">
        <v>111</v>
      </c>
      <c r="E110" s="5">
        <v>2011</v>
      </c>
      <c r="F110" s="5">
        <v>3</v>
      </c>
      <c r="G110" s="44">
        <v>825</v>
      </c>
      <c r="H110" s="51">
        <v>6.69</v>
      </c>
      <c r="I110" s="51">
        <v>404.26</v>
      </c>
      <c r="J110" s="51">
        <v>6.69</v>
      </c>
      <c r="K110" s="51">
        <v>0.47</v>
      </c>
      <c r="L110" s="51">
        <v>2.6500000000000004</v>
      </c>
      <c r="M110" s="51">
        <v>401.14</v>
      </c>
      <c r="N110" s="51">
        <v>1.3900000000000001</v>
      </c>
      <c r="O110" s="51">
        <v>9.39</v>
      </c>
      <c r="P110" s="45">
        <v>498.03369035432462</v>
      </c>
    </row>
    <row r="111" spans="1:16" x14ac:dyDescent="0.2">
      <c r="A111" s="5" t="s">
        <v>11</v>
      </c>
      <c r="B111" s="71" t="s">
        <v>16</v>
      </c>
      <c r="C111" s="5" t="s">
        <v>80</v>
      </c>
      <c r="D111" s="5" t="s">
        <v>111</v>
      </c>
      <c r="E111" s="5">
        <v>2012</v>
      </c>
      <c r="F111" s="5">
        <v>3</v>
      </c>
      <c r="G111" s="44">
        <v>1565</v>
      </c>
      <c r="H111" s="51">
        <v>3.69</v>
      </c>
      <c r="I111" s="51">
        <v>846.1400000000001</v>
      </c>
      <c r="J111" s="51">
        <v>3.69</v>
      </c>
      <c r="K111" s="51">
        <v>0.66</v>
      </c>
      <c r="L111" s="51">
        <v>2.5499999999999998</v>
      </c>
      <c r="M111" s="51">
        <v>842.93000000000006</v>
      </c>
      <c r="N111" s="51">
        <v>16.270000000000003</v>
      </c>
      <c r="O111" s="51">
        <v>28.360000000000003</v>
      </c>
      <c r="P111" s="45">
        <v>543.01943625073909</v>
      </c>
    </row>
    <row r="112" spans="1:16" x14ac:dyDescent="0.2">
      <c r="A112" s="5" t="s">
        <v>11</v>
      </c>
      <c r="B112" s="71" t="s">
        <v>16</v>
      </c>
      <c r="C112" s="5" t="s">
        <v>80</v>
      </c>
      <c r="D112" s="5" t="s">
        <v>111</v>
      </c>
      <c r="E112" s="5">
        <v>2013</v>
      </c>
      <c r="F112" s="5">
        <v>2</v>
      </c>
      <c r="G112" s="44">
        <v>907</v>
      </c>
      <c r="H112" s="51">
        <v>0.21</v>
      </c>
      <c r="I112" s="51">
        <v>505.69000000000005</v>
      </c>
      <c r="J112" s="51">
        <v>0.21</v>
      </c>
      <c r="K112" s="51">
        <v>0.37</v>
      </c>
      <c r="L112" s="51">
        <v>505.32000000000005</v>
      </c>
      <c r="M112" s="51">
        <v>0</v>
      </c>
      <c r="N112" s="51">
        <v>0.42</v>
      </c>
      <c r="O112" s="51">
        <v>2.48</v>
      </c>
      <c r="P112" s="45">
        <v>557.75207488379272</v>
      </c>
    </row>
    <row r="113" spans="1:16" x14ac:dyDescent="0.2">
      <c r="A113" s="5" t="s">
        <v>11</v>
      </c>
      <c r="B113" s="71" t="s">
        <v>16</v>
      </c>
      <c r="C113" s="5" t="s">
        <v>80</v>
      </c>
      <c r="D113" s="5" t="s">
        <v>111</v>
      </c>
      <c r="E113" s="5">
        <v>2014</v>
      </c>
      <c r="F113" s="5">
        <v>2</v>
      </c>
      <c r="G113" s="44">
        <v>41</v>
      </c>
      <c r="H113" s="51">
        <v>0.01</v>
      </c>
      <c r="I113" s="51">
        <v>19.939999999999998</v>
      </c>
      <c r="J113" s="51">
        <v>0.01</v>
      </c>
      <c r="K113" s="51">
        <v>7.0000000000000007E-2</v>
      </c>
      <c r="L113" s="51">
        <v>19.869999999999997</v>
      </c>
      <c r="M113" s="51">
        <v>0</v>
      </c>
      <c r="N113" s="51">
        <v>0.01</v>
      </c>
      <c r="O113" s="51">
        <v>0.09</v>
      </c>
      <c r="P113" s="45">
        <v>484.62114064246214</v>
      </c>
    </row>
    <row r="114" spans="1:16" x14ac:dyDescent="0.2">
      <c r="A114" s="5" t="s">
        <v>11</v>
      </c>
      <c r="B114" s="71" t="s">
        <v>16</v>
      </c>
      <c r="C114" s="5" t="s">
        <v>80</v>
      </c>
      <c r="D114" s="5" t="s">
        <v>111</v>
      </c>
      <c r="E114" s="5">
        <v>2015</v>
      </c>
      <c r="F114" s="5">
        <v>2</v>
      </c>
      <c r="G114" s="44">
        <v>77</v>
      </c>
      <c r="H114" s="51">
        <v>0.03</v>
      </c>
      <c r="I114" s="51">
        <v>38.509999999999991</v>
      </c>
      <c r="J114" s="51">
        <v>0.03</v>
      </c>
      <c r="K114" s="51">
        <v>0.13</v>
      </c>
      <c r="L114" s="51">
        <v>38.379999999999995</v>
      </c>
      <c r="M114" s="51">
        <v>0</v>
      </c>
      <c r="N114" s="51">
        <v>0.02</v>
      </c>
      <c r="O114" s="51">
        <v>0.26</v>
      </c>
      <c r="P114" s="45">
        <v>497.19415817606261</v>
      </c>
    </row>
    <row r="115" spans="1:16" x14ac:dyDescent="0.2">
      <c r="A115" s="5" t="s">
        <v>11</v>
      </c>
      <c r="B115" s="71" t="s">
        <v>16</v>
      </c>
      <c r="C115" s="5" t="s">
        <v>80</v>
      </c>
      <c r="D115" s="5" t="s">
        <v>111</v>
      </c>
      <c r="E115" s="5">
        <v>2016</v>
      </c>
      <c r="F115" s="5">
        <v>2</v>
      </c>
      <c r="G115" s="44">
        <v>6</v>
      </c>
      <c r="H115" s="51">
        <v>0.02</v>
      </c>
      <c r="I115" s="51">
        <v>3.9</v>
      </c>
      <c r="J115" s="51">
        <v>0.02</v>
      </c>
      <c r="K115" s="51">
        <v>0</v>
      </c>
      <c r="L115" s="51">
        <v>3.9</v>
      </c>
      <c r="M115" s="51">
        <v>0</v>
      </c>
      <c r="N115" s="51">
        <v>0.01</v>
      </c>
      <c r="O115" s="51">
        <v>0.14000000000000001</v>
      </c>
      <c r="P115" s="45">
        <v>706.73186795658603</v>
      </c>
    </row>
    <row r="116" spans="1:16" x14ac:dyDescent="0.2">
      <c r="A116" s="5" t="s">
        <v>11</v>
      </c>
      <c r="B116" s="71" t="s">
        <v>16</v>
      </c>
      <c r="C116" s="5" t="s">
        <v>80</v>
      </c>
      <c r="D116" s="5" t="s">
        <v>111</v>
      </c>
      <c r="E116" s="5">
        <v>2018</v>
      </c>
      <c r="F116" s="5">
        <v>1</v>
      </c>
      <c r="G116" s="44">
        <v>114</v>
      </c>
      <c r="H116" s="51">
        <v>0.3</v>
      </c>
      <c r="I116" s="51">
        <v>62.980000000000004</v>
      </c>
      <c r="J116" s="51">
        <v>0.3</v>
      </c>
      <c r="K116" s="51">
        <v>62.980000000000004</v>
      </c>
      <c r="L116" s="51">
        <v>0</v>
      </c>
      <c r="M116" s="51">
        <v>0</v>
      </c>
      <c r="N116" s="51">
        <v>0.26</v>
      </c>
      <c r="O116" s="51">
        <v>0.45</v>
      </c>
      <c r="P116" s="45">
        <v>552.31489003346246</v>
      </c>
    </row>
    <row r="117" spans="1:16" x14ac:dyDescent="0.2">
      <c r="A117" s="5" t="s">
        <v>11</v>
      </c>
      <c r="B117" s="71" t="s">
        <v>16</v>
      </c>
      <c r="C117" s="5" t="s">
        <v>80</v>
      </c>
      <c r="D117" s="5" t="s">
        <v>111</v>
      </c>
      <c r="E117" s="5">
        <v>2019</v>
      </c>
      <c r="F117" s="5">
        <v>1</v>
      </c>
      <c r="G117" s="44">
        <v>14</v>
      </c>
      <c r="H117" s="51">
        <v>0.06</v>
      </c>
      <c r="I117" s="51">
        <v>8.08</v>
      </c>
      <c r="J117" s="51">
        <v>0.06</v>
      </c>
      <c r="K117" s="51">
        <v>8.08</v>
      </c>
      <c r="L117" s="51">
        <v>0</v>
      </c>
      <c r="M117" s="51">
        <v>0</v>
      </c>
      <c r="N117" s="51">
        <v>0</v>
      </c>
      <c r="O117" s="51">
        <v>0.03</v>
      </c>
      <c r="P117" s="45">
        <v>581.87988147158421</v>
      </c>
    </row>
    <row r="118" spans="1:16" x14ac:dyDescent="0.2">
      <c r="A118" s="5" t="s">
        <v>11</v>
      </c>
      <c r="B118" s="71" t="s">
        <v>16</v>
      </c>
      <c r="C118" s="5" t="s">
        <v>80</v>
      </c>
      <c r="D118" s="5" t="s">
        <v>111</v>
      </c>
      <c r="E118" s="5">
        <v>2021</v>
      </c>
      <c r="F118" s="5">
        <v>0</v>
      </c>
      <c r="G118" s="44">
        <v>104</v>
      </c>
      <c r="H118" s="51">
        <v>50.66</v>
      </c>
      <c r="I118" s="51">
        <v>0</v>
      </c>
      <c r="J118" s="51">
        <v>50.66</v>
      </c>
      <c r="K118" s="51">
        <v>0</v>
      </c>
      <c r="L118" s="51">
        <v>0</v>
      </c>
      <c r="M118" s="51">
        <v>0</v>
      </c>
      <c r="N118" s="51">
        <v>1.38</v>
      </c>
      <c r="O118" s="51">
        <v>0.4</v>
      </c>
      <c r="P118" s="45">
        <v>488.53785604790323</v>
      </c>
    </row>
    <row r="119" spans="1:16" x14ac:dyDescent="0.2">
      <c r="A119" s="5" t="s">
        <v>11</v>
      </c>
      <c r="B119" s="71" t="s">
        <v>16</v>
      </c>
      <c r="C119" s="5" t="s">
        <v>80</v>
      </c>
      <c r="D119" s="5" t="s">
        <v>111</v>
      </c>
      <c r="E119" s="5">
        <v>2022</v>
      </c>
      <c r="F119" s="5">
        <v>0</v>
      </c>
      <c r="G119" s="44">
        <v>719</v>
      </c>
      <c r="H119" s="51">
        <v>313.34000000000003</v>
      </c>
      <c r="I119" s="51">
        <v>0</v>
      </c>
      <c r="J119" s="51">
        <v>313.34000000000003</v>
      </c>
      <c r="K119" s="51">
        <v>0</v>
      </c>
      <c r="L119" s="51">
        <v>0</v>
      </c>
      <c r="M119" s="51">
        <v>0</v>
      </c>
      <c r="N119" s="51">
        <v>0</v>
      </c>
      <c r="O119" s="51">
        <v>0.01</v>
      </c>
      <c r="P119" s="45">
        <v>435.58087287777863</v>
      </c>
    </row>
    <row r="120" spans="1:16" x14ac:dyDescent="0.2">
      <c r="A120" s="5" t="s">
        <v>11</v>
      </c>
      <c r="B120" s="71" t="s">
        <v>16</v>
      </c>
      <c r="C120" s="5" t="s">
        <v>31</v>
      </c>
      <c r="D120" s="5" t="s">
        <v>88</v>
      </c>
      <c r="E120" s="5">
        <v>1990</v>
      </c>
      <c r="F120" s="5">
        <v>3</v>
      </c>
      <c r="G120" s="44">
        <v>12</v>
      </c>
      <c r="H120" s="51">
        <v>0.01</v>
      </c>
      <c r="I120" s="51">
        <v>4.03</v>
      </c>
      <c r="J120" s="51">
        <v>0.01</v>
      </c>
      <c r="K120" s="51">
        <v>0</v>
      </c>
      <c r="L120" s="51">
        <v>0.08</v>
      </c>
      <c r="M120" s="51">
        <v>3.95</v>
      </c>
      <c r="N120" s="51">
        <v>0.12</v>
      </c>
      <c r="O120" s="51">
        <v>0.11</v>
      </c>
      <c r="P120" s="45">
        <v>350.45269631495609</v>
      </c>
    </row>
    <row r="121" spans="1:16" x14ac:dyDescent="0.2">
      <c r="A121" s="5" t="s">
        <v>11</v>
      </c>
      <c r="B121" s="71" t="s">
        <v>16</v>
      </c>
      <c r="C121" s="5" t="s">
        <v>31</v>
      </c>
      <c r="D121" s="5" t="s">
        <v>88</v>
      </c>
      <c r="E121" s="5">
        <v>1999</v>
      </c>
      <c r="F121" s="5">
        <v>3</v>
      </c>
      <c r="G121" s="44">
        <v>47</v>
      </c>
      <c r="H121" s="51">
        <v>0.02</v>
      </c>
      <c r="I121" s="51">
        <v>18.939999999999998</v>
      </c>
      <c r="J121" s="51">
        <v>0.02</v>
      </c>
      <c r="K121" s="51">
        <v>0.01</v>
      </c>
      <c r="L121" s="51">
        <v>0.37</v>
      </c>
      <c r="M121" s="51">
        <v>18.559999999999999</v>
      </c>
      <c r="N121" s="51">
        <v>0.56999999999999995</v>
      </c>
      <c r="O121" s="51">
        <v>0.54</v>
      </c>
      <c r="P121" s="45">
        <v>407.19323007666316</v>
      </c>
    </row>
    <row r="122" spans="1:16" x14ac:dyDescent="0.2">
      <c r="A122" s="5" t="s">
        <v>11</v>
      </c>
      <c r="B122" s="71" t="s">
        <v>16</v>
      </c>
      <c r="C122" s="5" t="s">
        <v>31</v>
      </c>
      <c r="D122" s="5" t="s">
        <v>88</v>
      </c>
      <c r="E122" s="5">
        <v>2000</v>
      </c>
      <c r="F122" s="5">
        <v>3</v>
      </c>
      <c r="G122" s="44">
        <v>68</v>
      </c>
      <c r="H122" s="51">
        <v>0.01</v>
      </c>
      <c r="I122" s="51">
        <v>22.57</v>
      </c>
      <c r="J122" s="51">
        <v>0.01</v>
      </c>
      <c r="K122" s="51">
        <v>0</v>
      </c>
      <c r="L122" s="51">
        <v>0.29000000000000004</v>
      </c>
      <c r="M122" s="51">
        <v>22.279999999999998</v>
      </c>
      <c r="N122" s="51">
        <v>0.16999999999999998</v>
      </c>
      <c r="O122" s="51">
        <v>0.27</v>
      </c>
      <c r="P122" s="45">
        <v>330.93489418428868</v>
      </c>
    </row>
    <row r="123" spans="1:16" x14ac:dyDescent="0.2">
      <c r="A123" s="5" t="s">
        <v>11</v>
      </c>
      <c r="B123" s="71" t="s">
        <v>16</v>
      </c>
      <c r="C123" s="5" t="s">
        <v>31</v>
      </c>
      <c r="D123" s="5" t="s">
        <v>88</v>
      </c>
      <c r="E123" s="5">
        <v>2001</v>
      </c>
      <c r="F123" s="5">
        <v>3</v>
      </c>
      <c r="G123" s="44">
        <v>16</v>
      </c>
      <c r="H123" s="51">
        <v>0</v>
      </c>
      <c r="I123" s="51">
        <v>7.02</v>
      </c>
      <c r="J123" s="51">
        <v>0</v>
      </c>
      <c r="K123" s="51">
        <v>0</v>
      </c>
      <c r="L123" s="51">
        <v>0.05</v>
      </c>
      <c r="M123" s="51">
        <v>6.9700000000000006</v>
      </c>
      <c r="N123" s="51">
        <v>6.9999999999999993E-2</v>
      </c>
      <c r="O123" s="51">
        <v>0.09</v>
      </c>
      <c r="P123" s="45">
        <v>455.30720640254469</v>
      </c>
    </row>
    <row r="124" spans="1:16" x14ac:dyDescent="0.2">
      <c r="A124" s="5" t="s">
        <v>11</v>
      </c>
      <c r="B124" s="71" t="s">
        <v>16</v>
      </c>
      <c r="C124" s="5" t="s">
        <v>31</v>
      </c>
      <c r="D124" s="5" t="s">
        <v>88</v>
      </c>
      <c r="E124" s="5">
        <v>2002</v>
      </c>
      <c r="F124" s="5">
        <v>3</v>
      </c>
      <c r="G124" s="44">
        <v>24</v>
      </c>
      <c r="H124" s="51">
        <v>0</v>
      </c>
      <c r="I124" s="51">
        <v>8.6999999999999993</v>
      </c>
      <c r="J124" s="51">
        <v>0</v>
      </c>
      <c r="K124" s="51">
        <v>0</v>
      </c>
      <c r="L124" s="51">
        <v>0.24</v>
      </c>
      <c r="M124" s="51">
        <v>8.4600000000000009</v>
      </c>
      <c r="N124" s="51">
        <v>0.04</v>
      </c>
      <c r="O124" s="51">
        <v>0.08</v>
      </c>
      <c r="P124" s="45">
        <v>365.42624008913651</v>
      </c>
    </row>
    <row r="125" spans="1:16" x14ac:dyDescent="0.2">
      <c r="A125" s="5" t="s">
        <v>11</v>
      </c>
      <c r="B125" s="71" t="s">
        <v>16</v>
      </c>
      <c r="C125" s="5" t="s">
        <v>31</v>
      </c>
      <c r="D125" s="5" t="s">
        <v>88</v>
      </c>
      <c r="E125" s="5">
        <v>2003</v>
      </c>
      <c r="F125" s="5">
        <v>3</v>
      </c>
      <c r="G125" s="44">
        <v>47</v>
      </c>
      <c r="H125" s="51">
        <v>0.02</v>
      </c>
      <c r="I125" s="51">
        <v>19.82</v>
      </c>
      <c r="J125" s="51">
        <v>0.02</v>
      </c>
      <c r="K125" s="51">
        <v>0.01</v>
      </c>
      <c r="L125" s="51">
        <v>0.99</v>
      </c>
      <c r="M125" s="51">
        <v>18.82</v>
      </c>
      <c r="N125" s="51">
        <v>0.36</v>
      </c>
      <c r="O125" s="51">
        <v>0.38</v>
      </c>
      <c r="P125" s="45">
        <v>427.36938652333254</v>
      </c>
    </row>
    <row r="126" spans="1:16" x14ac:dyDescent="0.2">
      <c r="A126" s="5" t="s">
        <v>11</v>
      </c>
      <c r="B126" s="71" t="s">
        <v>16</v>
      </c>
      <c r="C126" s="5" t="s">
        <v>31</v>
      </c>
      <c r="D126" s="5" t="s">
        <v>88</v>
      </c>
      <c r="E126" s="5">
        <v>2004</v>
      </c>
      <c r="F126" s="5">
        <v>3</v>
      </c>
      <c r="G126" s="44">
        <v>189</v>
      </c>
      <c r="H126" s="51">
        <v>0</v>
      </c>
      <c r="I126" s="51">
        <v>66.12</v>
      </c>
      <c r="J126" s="51">
        <v>0</v>
      </c>
      <c r="K126" s="51">
        <v>0</v>
      </c>
      <c r="L126" s="51">
        <v>1.54</v>
      </c>
      <c r="M126" s="51">
        <v>64.58</v>
      </c>
      <c r="N126" s="51">
        <v>7.0000000000000007E-2</v>
      </c>
      <c r="O126" s="51">
        <v>0.4</v>
      </c>
      <c r="P126" s="45">
        <v>350.56028010969635</v>
      </c>
    </row>
    <row r="127" spans="1:16" x14ac:dyDescent="0.2">
      <c r="A127" s="5" t="s">
        <v>11</v>
      </c>
      <c r="B127" s="71" t="s">
        <v>16</v>
      </c>
      <c r="C127" s="5" t="s">
        <v>31</v>
      </c>
      <c r="D127" s="5" t="s">
        <v>88</v>
      </c>
      <c r="E127" s="5">
        <v>2005</v>
      </c>
      <c r="F127" s="5">
        <v>3</v>
      </c>
      <c r="G127" s="44">
        <v>846</v>
      </c>
      <c r="H127" s="51">
        <v>0.03</v>
      </c>
      <c r="I127" s="51">
        <v>321.05</v>
      </c>
      <c r="J127" s="51">
        <v>0.03</v>
      </c>
      <c r="K127" s="51">
        <v>0.01</v>
      </c>
      <c r="L127" s="51">
        <v>7.83</v>
      </c>
      <c r="M127" s="51">
        <v>313.21000000000004</v>
      </c>
      <c r="N127" s="51">
        <v>1.02</v>
      </c>
      <c r="O127" s="51">
        <v>2.41</v>
      </c>
      <c r="P127" s="45">
        <v>379.4682566503451</v>
      </c>
    </row>
    <row r="128" spans="1:16" x14ac:dyDescent="0.2">
      <c r="A128" s="5" t="s">
        <v>11</v>
      </c>
      <c r="B128" s="71" t="s">
        <v>16</v>
      </c>
      <c r="C128" s="5" t="s">
        <v>31</v>
      </c>
      <c r="D128" s="5" t="s">
        <v>88</v>
      </c>
      <c r="E128" s="5">
        <v>2006</v>
      </c>
      <c r="F128" s="5">
        <v>3</v>
      </c>
      <c r="G128" s="44">
        <v>591</v>
      </c>
      <c r="H128" s="51">
        <v>1.87</v>
      </c>
      <c r="I128" s="51">
        <v>211</v>
      </c>
      <c r="J128" s="51">
        <v>1.87</v>
      </c>
      <c r="K128" s="51">
        <v>1.8900000000000001</v>
      </c>
      <c r="L128" s="51">
        <v>7.73</v>
      </c>
      <c r="M128" s="51">
        <v>201.38</v>
      </c>
      <c r="N128" s="51">
        <v>1.03</v>
      </c>
      <c r="O128" s="51">
        <v>1.8800000000000001</v>
      </c>
      <c r="P128" s="45">
        <v>360.46840716966886</v>
      </c>
    </row>
    <row r="129" spans="1:16" x14ac:dyDescent="0.2">
      <c r="A129" s="5" t="s">
        <v>11</v>
      </c>
      <c r="B129" s="71" t="s">
        <v>16</v>
      </c>
      <c r="C129" s="5" t="s">
        <v>31</v>
      </c>
      <c r="D129" s="5" t="s">
        <v>88</v>
      </c>
      <c r="E129" s="5">
        <v>2007</v>
      </c>
      <c r="F129" s="5">
        <v>3</v>
      </c>
      <c r="G129" s="44">
        <v>604</v>
      </c>
      <c r="H129" s="51">
        <v>0.03</v>
      </c>
      <c r="I129" s="51">
        <v>289.77</v>
      </c>
      <c r="J129" s="51">
        <v>0.03</v>
      </c>
      <c r="K129" s="51">
        <v>6.0000000000000005E-2</v>
      </c>
      <c r="L129" s="51">
        <v>3</v>
      </c>
      <c r="M129" s="51">
        <v>286.71000000000004</v>
      </c>
      <c r="N129" s="51">
        <v>1.74</v>
      </c>
      <c r="O129" s="51">
        <v>1.57</v>
      </c>
      <c r="P129" s="45">
        <v>479.07153005127617</v>
      </c>
    </row>
    <row r="130" spans="1:16" x14ac:dyDescent="0.2">
      <c r="A130" s="5" t="s">
        <v>11</v>
      </c>
      <c r="B130" s="71" t="s">
        <v>16</v>
      </c>
      <c r="C130" s="5" t="s">
        <v>31</v>
      </c>
      <c r="D130" s="5" t="s">
        <v>88</v>
      </c>
      <c r="E130" s="5">
        <v>2008</v>
      </c>
      <c r="F130" s="5">
        <v>3</v>
      </c>
      <c r="G130" s="44">
        <v>118</v>
      </c>
      <c r="H130" s="51">
        <v>7.0000000000000007E-2</v>
      </c>
      <c r="I130" s="51">
        <v>63.139999999999993</v>
      </c>
      <c r="J130" s="51">
        <v>7.0000000000000007E-2</v>
      </c>
      <c r="K130" s="51">
        <v>0.04</v>
      </c>
      <c r="L130" s="51">
        <v>1.08</v>
      </c>
      <c r="M130" s="51">
        <v>62.019999999999996</v>
      </c>
      <c r="N130" s="51">
        <v>1.71</v>
      </c>
      <c r="O130" s="51">
        <v>1.59</v>
      </c>
      <c r="P130" s="45">
        <v>534.74116214394758</v>
      </c>
    </row>
    <row r="131" spans="1:16" x14ac:dyDescent="0.2">
      <c r="A131" s="5" t="s">
        <v>11</v>
      </c>
      <c r="B131" s="71" t="s">
        <v>16</v>
      </c>
      <c r="C131" s="5" t="s">
        <v>31</v>
      </c>
      <c r="D131" s="5" t="s">
        <v>88</v>
      </c>
      <c r="E131" s="5">
        <v>2009</v>
      </c>
      <c r="F131" s="5">
        <v>3</v>
      </c>
      <c r="G131" s="44">
        <v>132</v>
      </c>
      <c r="H131" s="51">
        <v>0.08</v>
      </c>
      <c r="I131" s="51">
        <v>76.12</v>
      </c>
      <c r="J131" s="51">
        <v>0.08</v>
      </c>
      <c r="K131" s="51">
        <v>0.04</v>
      </c>
      <c r="L131" s="51">
        <v>1.25</v>
      </c>
      <c r="M131" s="51">
        <v>74.83</v>
      </c>
      <c r="N131" s="51">
        <v>2.0099999999999998</v>
      </c>
      <c r="O131" s="51">
        <v>1.86</v>
      </c>
      <c r="P131" s="45">
        <v>578.01408968748854</v>
      </c>
    </row>
    <row r="132" spans="1:16" x14ac:dyDescent="0.2">
      <c r="A132" s="5" t="s">
        <v>11</v>
      </c>
      <c r="B132" s="71" t="s">
        <v>16</v>
      </c>
      <c r="C132" s="5" t="s">
        <v>31</v>
      </c>
      <c r="D132" s="5" t="s">
        <v>88</v>
      </c>
      <c r="E132" s="5">
        <v>2010</v>
      </c>
      <c r="F132" s="5">
        <v>3</v>
      </c>
      <c r="G132" s="44">
        <v>16</v>
      </c>
      <c r="H132" s="51">
        <v>0.01</v>
      </c>
      <c r="I132" s="51">
        <v>7.7</v>
      </c>
      <c r="J132" s="51">
        <v>0.01</v>
      </c>
      <c r="K132" s="51">
        <v>0</v>
      </c>
      <c r="L132" s="51">
        <v>0.15</v>
      </c>
      <c r="M132" s="51">
        <v>7.55</v>
      </c>
      <c r="N132" s="51">
        <v>0.23</v>
      </c>
      <c r="O132" s="51">
        <v>0.22</v>
      </c>
      <c r="P132" s="45">
        <v>491.32047269495666</v>
      </c>
    </row>
    <row r="133" spans="1:16" x14ac:dyDescent="0.2">
      <c r="A133" s="5" t="s">
        <v>11</v>
      </c>
      <c r="B133" s="71" t="s">
        <v>16</v>
      </c>
      <c r="C133" s="5" t="s">
        <v>31</v>
      </c>
      <c r="D133" s="5" t="s">
        <v>88</v>
      </c>
      <c r="E133" s="5">
        <v>2011</v>
      </c>
      <c r="F133" s="5">
        <v>3</v>
      </c>
      <c r="G133" s="44">
        <v>69</v>
      </c>
      <c r="H133" s="51">
        <v>0.04</v>
      </c>
      <c r="I133" s="51">
        <v>36.11</v>
      </c>
      <c r="J133" s="51">
        <v>0.04</v>
      </c>
      <c r="K133" s="51">
        <v>0.02</v>
      </c>
      <c r="L133" s="51">
        <v>0.64</v>
      </c>
      <c r="M133" s="51">
        <v>35.450000000000003</v>
      </c>
      <c r="N133" s="51">
        <v>0.95</v>
      </c>
      <c r="O133" s="51">
        <v>0.93</v>
      </c>
      <c r="P133" s="45">
        <v>522.56719087756096</v>
      </c>
    </row>
    <row r="134" spans="1:16" x14ac:dyDescent="0.2">
      <c r="A134" s="5" t="s">
        <v>11</v>
      </c>
      <c r="B134" s="71" t="s">
        <v>16</v>
      </c>
      <c r="C134" s="5" t="s">
        <v>31</v>
      </c>
      <c r="D134" s="5" t="s">
        <v>88</v>
      </c>
      <c r="E134" s="5">
        <v>2012</v>
      </c>
      <c r="F134" s="5">
        <v>3</v>
      </c>
      <c r="G134" s="44">
        <v>255</v>
      </c>
      <c r="H134" s="51">
        <v>0.08</v>
      </c>
      <c r="I134" s="51">
        <v>131.51</v>
      </c>
      <c r="J134" s="51">
        <v>0.08</v>
      </c>
      <c r="K134" s="51">
        <v>0.16</v>
      </c>
      <c r="L134" s="51">
        <v>1.43</v>
      </c>
      <c r="M134" s="51">
        <v>129.92000000000002</v>
      </c>
      <c r="N134" s="51">
        <v>1.8900000000000001</v>
      </c>
      <c r="O134" s="51">
        <v>2.12</v>
      </c>
      <c r="P134" s="45">
        <v>516.90631564612261</v>
      </c>
    </row>
    <row r="135" spans="1:16" x14ac:dyDescent="0.2">
      <c r="A135" s="5" t="s">
        <v>11</v>
      </c>
      <c r="B135" s="71" t="s">
        <v>16</v>
      </c>
      <c r="C135" s="5" t="s">
        <v>31</v>
      </c>
      <c r="D135" s="5" t="s">
        <v>88</v>
      </c>
      <c r="E135" s="5">
        <v>2013</v>
      </c>
      <c r="F135" s="5">
        <v>2</v>
      </c>
      <c r="G135" s="44">
        <v>86</v>
      </c>
      <c r="H135" s="51">
        <v>0.08</v>
      </c>
      <c r="I135" s="51">
        <v>42.390000000000008</v>
      </c>
      <c r="J135" s="51">
        <v>0.08</v>
      </c>
      <c r="K135" s="51">
        <v>0.21</v>
      </c>
      <c r="L135" s="51">
        <v>42.18</v>
      </c>
      <c r="M135" s="51">
        <v>0</v>
      </c>
      <c r="N135" s="51">
        <v>0.24000000000000002</v>
      </c>
      <c r="O135" s="51">
        <v>0.97</v>
      </c>
      <c r="P135" s="45">
        <v>493.5165060394076</v>
      </c>
    </row>
    <row r="136" spans="1:16" x14ac:dyDescent="0.2">
      <c r="A136" s="5" t="s">
        <v>11</v>
      </c>
      <c r="B136" s="71" t="s">
        <v>16</v>
      </c>
      <c r="C136" s="5" t="s">
        <v>31</v>
      </c>
      <c r="D136" s="5" t="s">
        <v>88</v>
      </c>
      <c r="E136" s="5">
        <v>2014</v>
      </c>
      <c r="F136" s="5">
        <v>2</v>
      </c>
      <c r="G136" s="44">
        <v>11</v>
      </c>
      <c r="H136" s="51">
        <v>7.0000000000000007E-2</v>
      </c>
      <c r="I136" s="51">
        <v>5.9399999999999995</v>
      </c>
      <c r="J136" s="51">
        <v>7.0000000000000007E-2</v>
      </c>
      <c r="K136" s="51">
        <v>0.13</v>
      </c>
      <c r="L136" s="51">
        <v>5.81</v>
      </c>
      <c r="M136" s="51">
        <v>0</v>
      </c>
      <c r="N136" s="51">
        <v>0.03</v>
      </c>
      <c r="O136" s="51">
        <v>0.09</v>
      </c>
      <c r="P136" s="45">
        <v>556.0578789206271</v>
      </c>
    </row>
    <row r="137" spans="1:16" x14ac:dyDescent="0.2">
      <c r="A137" s="5" t="s">
        <v>11</v>
      </c>
      <c r="B137" s="71" t="s">
        <v>16</v>
      </c>
      <c r="C137" s="5" t="s">
        <v>31</v>
      </c>
      <c r="D137" s="5" t="s">
        <v>88</v>
      </c>
      <c r="E137" s="5">
        <v>2015</v>
      </c>
      <c r="F137" s="5">
        <v>2</v>
      </c>
      <c r="G137" s="44">
        <v>17</v>
      </c>
      <c r="H137" s="51">
        <v>0.11</v>
      </c>
      <c r="I137" s="51">
        <v>10.220000000000001</v>
      </c>
      <c r="J137" s="51">
        <v>0.11</v>
      </c>
      <c r="K137" s="51">
        <v>0.22</v>
      </c>
      <c r="L137" s="51">
        <v>10</v>
      </c>
      <c r="M137" s="51">
        <v>0</v>
      </c>
      <c r="N137" s="51">
        <v>0.06</v>
      </c>
      <c r="O137" s="51">
        <v>0.15</v>
      </c>
      <c r="P137" s="45">
        <v>593.11272548168779</v>
      </c>
    </row>
    <row r="138" spans="1:16" x14ac:dyDescent="0.2">
      <c r="A138" s="5" t="s">
        <v>11</v>
      </c>
      <c r="B138" s="71" t="s">
        <v>16</v>
      </c>
      <c r="C138" s="5" t="s">
        <v>31</v>
      </c>
      <c r="D138" s="5" t="s">
        <v>88</v>
      </c>
      <c r="E138" s="5">
        <v>2016</v>
      </c>
      <c r="F138" s="5">
        <v>2</v>
      </c>
      <c r="G138" s="44">
        <v>9</v>
      </c>
      <c r="H138" s="51">
        <v>0.05</v>
      </c>
      <c r="I138" s="51">
        <v>4.96</v>
      </c>
      <c r="J138" s="51">
        <v>0.05</v>
      </c>
      <c r="K138" s="51">
        <v>0.11</v>
      </c>
      <c r="L138" s="51">
        <v>4.8499999999999996</v>
      </c>
      <c r="M138" s="51">
        <v>0</v>
      </c>
      <c r="N138" s="51">
        <v>0.03</v>
      </c>
      <c r="O138" s="51">
        <v>7.0000000000000007E-2</v>
      </c>
      <c r="P138" s="45">
        <v>562.92335447151197</v>
      </c>
    </row>
    <row r="139" spans="1:16" x14ac:dyDescent="0.2">
      <c r="A139" s="5" t="s">
        <v>11</v>
      </c>
      <c r="B139" s="71" t="s">
        <v>16</v>
      </c>
      <c r="C139" s="5" t="s">
        <v>31</v>
      </c>
      <c r="D139" s="5" t="s">
        <v>88</v>
      </c>
      <c r="E139" s="5">
        <v>2017</v>
      </c>
      <c r="F139" s="5">
        <v>2</v>
      </c>
      <c r="G139" s="44">
        <v>77</v>
      </c>
      <c r="H139" s="51">
        <v>0.4</v>
      </c>
      <c r="I139" s="51">
        <v>36.61</v>
      </c>
      <c r="J139" s="51">
        <v>0.4</v>
      </c>
      <c r="K139" s="51">
        <v>0.78</v>
      </c>
      <c r="L139" s="51">
        <v>35.83</v>
      </c>
      <c r="M139" s="51">
        <v>0</v>
      </c>
      <c r="N139" s="51">
        <v>0.21</v>
      </c>
      <c r="O139" s="51">
        <v>0.53</v>
      </c>
      <c r="P139" s="45">
        <v>477.76534950607191</v>
      </c>
    </row>
    <row r="140" spans="1:16" x14ac:dyDescent="0.2">
      <c r="A140" s="5" t="s">
        <v>11</v>
      </c>
      <c r="B140" s="71" t="s">
        <v>16</v>
      </c>
      <c r="C140" s="5" t="s">
        <v>31</v>
      </c>
      <c r="D140" s="5" t="s">
        <v>88</v>
      </c>
      <c r="E140" s="5">
        <v>2018</v>
      </c>
      <c r="F140" s="5">
        <v>1</v>
      </c>
      <c r="G140" s="44">
        <v>3</v>
      </c>
      <c r="H140" s="51">
        <v>0.02</v>
      </c>
      <c r="I140" s="51">
        <v>1.21</v>
      </c>
      <c r="J140" s="51">
        <v>0.02</v>
      </c>
      <c r="K140" s="51">
        <v>1.21</v>
      </c>
      <c r="L140" s="51">
        <v>0</v>
      </c>
      <c r="M140" s="51">
        <v>0</v>
      </c>
      <c r="N140" s="51">
        <v>0</v>
      </c>
      <c r="O140" s="51">
        <v>0</v>
      </c>
      <c r="P140" s="45">
        <v>398.08526670118744</v>
      </c>
    </row>
    <row r="141" spans="1:16" x14ac:dyDescent="0.2">
      <c r="A141" s="5" t="s">
        <v>11</v>
      </c>
      <c r="B141" s="71" t="s">
        <v>16</v>
      </c>
      <c r="C141" s="5" t="s">
        <v>31</v>
      </c>
      <c r="D141" s="5" t="s">
        <v>88</v>
      </c>
      <c r="E141" s="5">
        <v>2019</v>
      </c>
      <c r="F141" s="5">
        <v>1</v>
      </c>
      <c r="G141" s="44">
        <v>27</v>
      </c>
      <c r="H141" s="51">
        <v>0.19</v>
      </c>
      <c r="I141" s="51">
        <v>10.01</v>
      </c>
      <c r="J141" s="51">
        <v>0.19</v>
      </c>
      <c r="K141" s="51">
        <v>10.01</v>
      </c>
      <c r="L141" s="51">
        <v>0</v>
      </c>
      <c r="M141" s="51">
        <v>0</v>
      </c>
      <c r="N141" s="51">
        <v>0</v>
      </c>
      <c r="O141" s="51">
        <v>0.03</v>
      </c>
      <c r="P141" s="45">
        <v>377.41583960768776</v>
      </c>
    </row>
    <row r="142" spans="1:16" x14ac:dyDescent="0.2">
      <c r="A142" s="5" t="s">
        <v>11</v>
      </c>
      <c r="B142" s="71" t="s">
        <v>16</v>
      </c>
      <c r="C142" s="5" t="s">
        <v>31</v>
      </c>
      <c r="D142" s="5" t="s">
        <v>88</v>
      </c>
      <c r="E142" s="5">
        <v>2020</v>
      </c>
      <c r="F142" s="5">
        <v>1</v>
      </c>
      <c r="G142" s="44">
        <v>74</v>
      </c>
      <c r="H142" s="51">
        <v>0.69</v>
      </c>
      <c r="I142" s="51">
        <v>36.11</v>
      </c>
      <c r="J142" s="51">
        <v>0.69</v>
      </c>
      <c r="K142" s="51">
        <v>36.11</v>
      </c>
      <c r="L142" s="51">
        <v>0</v>
      </c>
      <c r="M142" s="51">
        <v>0</v>
      </c>
      <c r="N142" s="51">
        <v>0.01</v>
      </c>
      <c r="O142" s="51">
        <v>0.13</v>
      </c>
      <c r="P142" s="45">
        <v>496.80737416509606</v>
      </c>
    </row>
    <row r="143" spans="1:16" x14ac:dyDescent="0.2">
      <c r="A143" s="5" t="s">
        <v>11</v>
      </c>
      <c r="B143" s="71" t="s">
        <v>16</v>
      </c>
      <c r="C143" s="5" t="s">
        <v>31</v>
      </c>
      <c r="D143" s="5" t="s">
        <v>88</v>
      </c>
      <c r="E143" s="5">
        <v>2021</v>
      </c>
      <c r="F143" s="5">
        <v>0</v>
      </c>
      <c r="G143" s="44">
        <v>7</v>
      </c>
      <c r="H143" s="51">
        <v>2.95</v>
      </c>
      <c r="I143" s="51">
        <v>0</v>
      </c>
      <c r="J143" s="51">
        <v>2.95</v>
      </c>
      <c r="K143" s="51">
        <v>0</v>
      </c>
      <c r="L143" s="51">
        <v>0</v>
      </c>
      <c r="M143" s="51">
        <v>0</v>
      </c>
      <c r="N143" s="51">
        <v>0</v>
      </c>
      <c r="O143" s="51">
        <v>0.02</v>
      </c>
      <c r="P143" s="45">
        <v>395.61613227972515</v>
      </c>
    </row>
    <row r="144" spans="1:16" x14ac:dyDescent="0.2">
      <c r="A144" s="5" t="s">
        <v>11</v>
      </c>
      <c r="B144" s="71" t="s">
        <v>16</v>
      </c>
      <c r="C144" s="5" t="s">
        <v>31</v>
      </c>
      <c r="D144" s="5" t="s">
        <v>88</v>
      </c>
      <c r="E144" s="5">
        <v>2022</v>
      </c>
      <c r="F144" s="5">
        <v>0</v>
      </c>
      <c r="G144" s="44">
        <v>103</v>
      </c>
      <c r="H144" s="51">
        <v>83.95</v>
      </c>
      <c r="I144" s="51">
        <v>0</v>
      </c>
      <c r="J144" s="51">
        <v>83.95</v>
      </c>
      <c r="K144" s="51">
        <v>0</v>
      </c>
      <c r="L144" s="51">
        <v>0</v>
      </c>
      <c r="M144" s="51">
        <v>0</v>
      </c>
      <c r="N144" s="51">
        <v>0</v>
      </c>
      <c r="O144" s="51">
        <v>0</v>
      </c>
      <c r="P144" s="45">
        <v>816.99346405194365</v>
      </c>
    </row>
    <row r="145" spans="1:16" x14ac:dyDescent="0.2">
      <c r="A145" s="5" t="s">
        <v>11</v>
      </c>
      <c r="B145" s="71" t="s">
        <v>17</v>
      </c>
      <c r="C145" s="5" t="s">
        <v>28</v>
      </c>
      <c r="D145" s="5" t="s">
        <v>81</v>
      </c>
      <c r="E145" s="5">
        <v>1971</v>
      </c>
      <c r="F145" s="5">
        <v>3</v>
      </c>
      <c r="G145" s="44">
        <v>1</v>
      </c>
      <c r="H145" s="51">
        <v>0</v>
      </c>
      <c r="I145" s="51">
        <v>0.33</v>
      </c>
      <c r="J145" s="51">
        <v>0</v>
      </c>
      <c r="K145" s="51">
        <v>0</v>
      </c>
      <c r="L145" s="51">
        <v>0.13</v>
      </c>
      <c r="M145" s="51">
        <v>0.2</v>
      </c>
      <c r="N145" s="51">
        <v>0</v>
      </c>
      <c r="O145" s="51">
        <v>0.01</v>
      </c>
      <c r="P145" s="45">
        <v>522.69288133515693</v>
      </c>
    </row>
    <row r="146" spans="1:16" x14ac:dyDescent="0.2">
      <c r="A146" s="5" t="s">
        <v>11</v>
      </c>
      <c r="B146" s="71" t="s">
        <v>17</v>
      </c>
      <c r="C146" s="5" t="s">
        <v>28</v>
      </c>
      <c r="D146" s="5" t="s">
        <v>81</v>
      </c>
      <c r="E146" s="5">
        <v>1988</v>
      </c>
      <c r="F146" s="5">
        <v>3</v>
      </c>
      <c r="G146" s="44">
        <v>3</v>
      </c>
      <c r="H146" s="51">
        <v>0.03</v>
      </c>
      <c r="I146" s="51">
        <v>1.31</v>
      </c>
      <c r="J146" s="51">
        <v>0.03</v>
      </c>
      <c r="K146" s="51">
        <v>0.04</v>
      </c>
      <c r="L146" s="51">
        <v>0.06</v>
      </c>
      <c r="M146" s="51">
        <v>1.21</v>
      </c>
      <c r="N146" s="51">
        <v>0.03</v>
      </c>
      <c r="O146" s="51">
        <v>0.14000000000000001</v>
      </c>
      <c r="P146" s="45">
        <v>411.13689072028478</v>
      </c>
    </row>
    <row r="147" spans="1:16" x14ac:dyDescent="0.2">
      <c r="A147" s="5" t="s">
        <v>11</v>
      </c>
      <c r="B147" s="71" t="s">
        <v>17</v>
      </c>
      <c r="C147" s="5" t="s">
        <v>28</v>
      </c>
      <c r="D147" s="5" t="s">
        <v>81</v>
      </c>
      <c r="E147" s="5">
        <v>1991</v>
      </c>
      <c r="F147" s="5">
        <v>3</v>
      </c>
      <c r="G147" s="44">
        <v>1</v>
      </c>
      <c r="H147" s="51">
        <v>0.02</v>
      </c>
      <c r="I147" s="51">
        <v>0.59000000000000008</v>
      </c>
      <c r="J147" s="51">
        <v>0.02</v>
      </c>
      <c r="K147" s="51">
        <v>0.02</v>
      </c>
      <c r="L147" s="51">
        <v>0.03</v>
      </c>
      <c r="M147" s="51">
        <v>0.54</v>
      </c>
      <c r="N147" s="51">
        <v>0.02</v>
      </c>
      <c r="O147" s="51">
        <v>0.06</v>
      </c>
      <c r="P147" s="45">
        <v>491.64548307089831</v>
      </c>
    </row>
    <row r="148" spans="1:16" x14ac:dyDescent="0.2">
      <c r="A148" s="5" t="s">
        <v>11</v>
      </c>
      <c r="B148" s="71" t="s">
        <v>17</v>
      </c>
      <c r="C148" s="5" t="s">
        <v>28</v>
      </c>
      <c r="D148" s="5" t="s">
        <v>81</v>
      </c>
      <c r="E148" s="5">
        <v>1992</v>
      </c>
      <c r="F148" s="5">
        <v>3</v>
      </c>
      <c r="G148" s="44">
        <v>176</v>
      </c>
      <c r="H148" s="51">
        <v>0.08</v>
      </c>
      <c r="I148" s="51">
        <v>55.22</v>
      </c>
      <c r="J148" s="51">
        <v>0.08</v>
      </c>
      <c r="K148" s="51">
        <v>0.08</v>
      </c>
      <c r="L148" s="51">
        <v>3.54</v>
      </c>
      <c r="M148" s="51">
        <v>51.6</v>
      </c>
      <c r="N148" s="51">
        <v>0.33</v>
      </c>
      <c r="O148" s="51">
        <v>4.04</v>
      </c>
      <c r="P148" s="45">
        <v>313.86051188844687</v>
      </c>
    </row>
    <row r="149" spans="1:16" x14ac:dyDescent="0.2">
      <c r="A149" s="5" t="s">
        <v>11</v>
      </c>
      <c r="B149" s="71" t="s">
        <v>17</v>
      </c>
      <c r="C149" s="5" t="s">
        <v>28</v>
      </c>
      <c r="D149" s="5" t="s">
        <v>81</v>
      </c>
      <c r="E149" s="5">
        <v>1993</v>
      </c>
      <c r="F149" s="5">
        <v>3</v>
      </c>
      <c r="G149" s="44">
        <v>52</v>
      </c>
      <c r="H149" s="51">
        <v>0.33</v>
      </c>
      <c r="I149" s="51">
        <v>12.75</v>
      </c>
      <c r="J149" s="51">
        <v>0.33</v>
      </c>
      <c r="K149" s="51">
        <v>0.37</v>
      </c>
      <c r="L149" s="51">
        <v>0.6</v>
      </c>
      <c r="M149" s="51">
        <v>11.78</v>
      </c>
      <c r="N149" s="51">
        <v>0.33</v>
      </c>
      <c r="O149" s="51">
        <v>1.37</v>
      </c>
      <c r="P149" s="45">
        <v>252.18423890228669</v>
      </c>
    </row>
    <row r="150" spans="1:16" x14ac:dyDescent="0.2">
      <c r="A150" s="5" t="s">
        <v>11</v>
      </c>
      <c r="B150" s="71" t="s">
        <v>17</v>
      </c>
      <c r="C150" s="5" t="s">
        <v>28</v>
      </c>
      <c r="D150" s="5" t="s">
        <v>81</v>
      </c>
      <c r="E150" s="5">
        <v>1994</v>
      </c>
      <c r="F150" s="5">
        <v>3</v>
      </c>
      <c r="G150" s="44">
        <v>12</v>
      </c>
      <c r="H150" s="51">
        <v>0.05</v>
      </c>
      <c r="I150" s="51">
        <v>4.79</v>
      </c>
      <c r="J150" s="51">
        <v>0.05</v>
      </c>
      <c r="K150" s="51">
        <v>0.06</v>
      </c>
      <c r="L150" s="51">
        <v>0.11</v>
      </c>
      <c r="M150" s="51">
        <v>4.62</v>
      </c>
      <c r="N150" s="51">
        <v>6.0000000000000005E-2</v>
      </c>
      <c r="O150" s="51">
        <v>0.42000000000000004</v>
      </c>
      <c r="P150" s="45">
        <v>386.03892978314656</v>
      </c>
    </row>
    <row r="151" spans="1:16" x14ac:dyDescent="0.2">
      <c r="A151" s="5" t="s">
        <v>11</v>
      </c>
      <c r="B151" s="71" t="s">
        <v>17</v>
      </c>
      <c r="C151" s="5" t="s">
        <v>28</v>
      </c>
      <c r="D151" s="5" t="s">
        <v>81</v>
      </c>
      <c r="E151" s="5">
        <v>1995</v>
      </c>
      <c r="F151" s="5">
        <v>3</v>
      </c>
      <c r="G151" s="44">
        <v>50</v>
      </c>
      <c r="H151" s="51">
        <v>0.21</v>
      </c>
      <c r="I151" s="51">
        <v>19.96</v>
      </c>
      <c r="J151" s="51">
        <v>0.21</v>
      </c>
      <c r="K151" s="51">
        <v>0.23</v>
      </c>
      <c r="L151" s="51">
        <v>2.12</v>
      </c>
      <c r="M151" s="51">
        <v>17.61</v>
      </c>
      <c r="N151" s="51">
        <v>0.27</v>
      </c>
      <c r="O151" s="51">
        <v>1.69</v>
      </c>
      <c r="P151" s="45">
        <v>404.24600436445155</v>
      </c>
    </row>
    <row r="152" spans="1:16" x14ac:dyDescent="0.2">
      <c r="A152" s="5" t="s">
        <v>11</v>
      </c>
      <c r="B152" s="71" t="s">
        <v>17</v>
      </c>
      <c r="C152" s="5" t="s">
        <v>28</v>
      </c>
      <c r="D152" s="5" t="s">
        <v>81</v>
      </c>
      <c r="E152" s="5">
        <v>1996</v>
      </c>
      <c r="F152" s="5">
        <v>3</v>
      </c>
      <c r="G152" s="44">
        <v>34</v>
      </c>
      <c r="H152" s="51">
        <v>0.04</v>
      </c>
      <c r="I152" s="51">
        <v>11.19</v>
      </c>
      <c r="J152" s="51">
        <v>0.04</v>
      </c>
      <c r="K152" s="51">
        <v>0.04</v>
      </c>
      <c r="L152" s="51">
        <v>0.12</v>
      </c>
      <c r="M152" s="51">
        <v>11.03</v>
      </c>
      <c r="N152" s="51">
        <v>0.09</v>
      </c>
      <c r="O152" s="51">
        <v>0.85</v>
      </c>
      <c r="P152" s="45">
        <v>335.75375520881261</v>
      </c>
    </row>
    <row r="153" spans="1:16" x14ac:dyDescent="0.2">
      <c r="A153" s="5" t="s">
        <v>11</v>
      </c>
      <c r="B153" s="71" t="s">
        <v>17</v>
      </c>
      <c r="C153" s="5" t="s">
        <v>28</v>
      </c>
      <c r="D153" s="5" t="s">
        <v>81</v>
      </c>
      <c r="E153" s="5">
        <v>1997</v>
      </c>
      <c r="F153" s="5">
        <v>3</v>
      </c>
      <c r="G153" s="44">
        <v>28</v>
      </c>
      <c r="H153" s="51">
        <v>0</v>
      </c>
      <c r="I153" s="51">
        <v>6.8999999999999995</v>
      </c>
      <c r="J153" s="51">
        <v>0</v>
      </c>
      <c r="K153" s="51">
        <v>0</v>
      </c>
      <c r="L153" s="51">
        <v>0.34</v>
      </c>
      <c r="M153" s="51">
        <v>6.56</v>
      </c>
      <c r="N153" s="51">
        <v>0.04</v>
      </c>
      <c r="O153" s="51">
        <v>0.62</v>
      </c>
      <c r="P153" s="45">
        <v>248.62267766329117</v>
      </c>
    </row>
    <row r="154" spans="1:16" x14ac:dyDescent="0.2">
      <c r="A154" s="5" t="s">
        <v>11</v>
      </c>
      <c r="B154" s="71" t="s">
        <v>17</v>
      </c>
      <c r="C154" s="5" t="s">
        <v>28</v>
      </c>
      <c r="D154" s="5" t="s">
        <v>81</v>
      </c>
      <c r="E154" s="5">
        <v>1998</v>
      </c>
      <c r="F154" s="5">
        <v>3</v>
      </c>
      <c r="G154" s="44">
        <v>141</v>
      </c>
      <c r="H154" s="51">
        <v>0.26</v>
      </c>
      <c r="I154" s="51">
        <v>47.16</v>
      </c>
      <c r="J154" s="51">
        <v>0.26</v>
      </c>
      <c r="K154" s="51">
        <v>0.3</v>
      </c>
      <c r="L154" s="51">
        <v>16.73</v>
      </c>
      <c r="M154" s="51">
        <v>30.130000000000003</v>
      </c>
      <c r="N154" s="51">
        <v>0.24000000000000002</v>
      </c>
      <c r="O154" s="51">
        <v>3.19</v>
      </c>
      <c r="P154" s="45">
        <v>338.55828494769389</v>
      </c>
    </row>
    <row r="155" spans="1:16" x14ac:dyDescent="0.2">
      <c r="A155" s="5" t="s">
        <v>11</v>
      </c>
      <c r="B155" s="71" t="s">
        <v>17</v>
      </c>
      <c r="C155" s="5" t="s">
        <v>28</v>
      </c>
      <c r="D155" s="5" t="s">
        <v>81</v>
      </c>
      <c r="E155" s="5">
        <v>1999</v>
      </c>
      <c r="F155" s="5">
        <v>3</v>
      </c>
      <c r="G155" s="44">
        <v>422</v>
      </c>
      <c r="H155" s="51">
        <v>0</v>
      </c>
      <c r="I155" s="51">
        <v>124.75</v>
      </c>
      <c r="J155" s="51">
        <v>0</v>
      </c>
      <c r="K155" s="51">
        <v>0</v>
      </c>
      <c r="L155" s="51">
        <v>9.7799999999999994</v>
      </c>
      <c r="M155" s="51">
        <v>114.97</v>
      </c>
      <c r="N155" s="51">
        <v>0.61</v>
      </c>
      <c r="O155" s="51">
        <v>8.9400000000000013</v>
      </c>
      <c r="P155" s="45">
        <v>295.56021902722921</v>
      </c>
    </row>
    <row r="156" spans="1:16" x14ac:dyDescent="0.2">
      <c r="A156" s="5" t="s">
        <v>11</v>
      </c>
      <c r="B156" s="71" t="s">
        <v>17</v>
      </c>
      <c r="C156" s="5" t="s">
        <v>28</v>
      </c>
      <c r="D156" s="5" t="s">
        <v>81</v>
      </c>
      <c r="E156" s="5">
        <v>2000</v>
      </c>
      <c r="F156" s="5">
        <v>3</v>
      </c>
      <c r="G156" s="44">
        <v>302</v>
      </c>
      <c r="H156" s="51">
        <v>0.3</v>
      </c>
      <c r="I156" s="51">
        <v>99.1</v>
      </c>
      <c r="J156" s="51">
        <v>0.3</v>
      </c>
      <c r="K156" s="51">
        <v>0.37</v>
      </c>
      <c r="L156" s="51">
        <v>14.709999999999999</v>
      </c>
      <c r="M156" s="51">
        <v>84.02</v>
      </c>
      <c r="N156" s="51">
        <v>0.66999999999999993</v>
      </c>
      <c r="O156" s="51">
        <v>6.83</v>
      </c>
      <c r="P156" s="45">
        <v>329.0450175262493</v>
      </c>
    </row>
    <row r="157" spans="1:16" x14ac:dyDescent="0.2">
      <c r="A157" s="5" t="s">
        <v>11</v>
      </c>
      <c r="B157" s="71" t="s">
        <v>17</v>
      </c>
      <c r="C157" s="5" t="s">
        <v>28</v>
      </c>
      <c r="D157" s="5" t="s">
        <v>81</v>
      </c>
      <c r="E157" s="5">
        <v>2001</v>
      </c>
      <c r="F157" s="5">
        <v>3</v>
      </c>
      <c r="G157" s="44">
        <v>52</v>
      </c>
      <c r="H157" s="51">
        <v>0.31</v>
      </c>
      <c r="I157" s="51">
        <v>21.549999999999997</v>
      </c>
      <c r="J157" s="51">
        <v>0.31</v>
      </c>
      <c r="K157" s="51">
        <v>0.36</v>
      </c>
      <c r="L157" s="51">
        <v>1.67</v>
      </c>
      <c r="M157" s="51">
        <v>19.52</v>
      </c>
      <c r="N157" s="51">
        <v>0.37</v>
      </c>
      <c r="O157" s="51">
        <v>2.04</v>
      </c>
      <c r="P157" s="45">
        <v>417.25979624921962</v>
      </c>
    </row>
    <row r="158" spans="1:16" x14ac:dyDescent="0.2">
      <c r="A158" s="5" t="s">
        <v>11</v>
      </c>
      <c r="B158" s="71" t="s">
        <v>17</v>
      </c>
      <c r="C158" s="5" t="s">
        <v>28</v>
      </c>
      <c r="D158" s="5" t="s">
        <v>81</v>
      </c>
      <c r="E158" s="5">
        <v>2002</v>
      </c>
      <c r="F158" s="5">
        <v>3</v>
      </c>
      <c r="G158" s="44">
        <v>228</v>
      </c>
      <c r="H158" s="51">
        <v>1.1100000000000001</v>
      </c>
      <c r="I158" s="51">
        <v>80.930000000000007</v>
      </c>
      <c r="J158" s="51">
        <v>1.1100000000000001</v>
      </c>
      <c r="K158" s="51">
        <v>1.23</v>
      </c>
      <c r="L158" s="51">
        <v>5.42</v>
      </c>
      <c r="M158" s="51">
        <v>74.28</v>
      </c>
      <c r="N158" s="51">
        <v>1.29</v>
      </c>
      <c r="O158" s="51">
        <v>7.3800000000000008</v>
      </c>
      <c r="P158" s="45">
        <v>360.07521052158836</v>
      </c>
    </row>
    <row r="159" spans="1:16" x14ac:dyDescent="0.2">
      <c r="A159" s="5" t="s">
        <v>11</v>
      </c>
      <c r="B159" s="71" t="s">
        <v>17</v>
      </c>
      <c r="C159" s="5" t="s">
        <v>28</v>
      </c>
      <c r="D159" s="5" t="s">
        <v>81</v>
      </c>
      <c r="E159" s="5">
        <v>2003</v>
      </c>
      <c r="F159" s="5">
        <v>3</v>
      </c>
      <c r="G159" s="44">
        <v>447</v>
      </c>
      <c r="H159" s="51">
        <v>0.62</v>
      </c>
      <c r="I159" s="51">
        <v>179.75</v>
      </c>
      <c r="J159" s="51">
        <v>0.62</v>
      </c>
      <c r="K159" s="51">
        <v>0.69</v>
      </c>
      <c r="L159" s="51">
        <v>8</v>
      </c>
      <c r="M159" s="51">
        <v>171.06</v>
      </c>
      <c r="N159" s="51">
        <v>1.3599999999999999</v>
      </c>
      <c r="O159" s="51">
        <v>12.98</v>
      </c>
      <c r="P159" s="45">
        <v>403.48267106920707</v>
      </c>
    </row>
    <row r="160" spans="1:16" x14ac:dyDescent="0.2">
      <c r="A160" s="5" t="s">
        <v>11</v>
      </c>
      <c r="B160" s="71" t="s">
        <v>17</v>
      </c>
      <c r="C160" s="5" t="s">
        <v>28</v>
      </c>
      <c r="D160" s="5" t="s">
        <v>81</v>
      </c>
      <c r="E160" s="5">
        <v>2004</v>
      </c>
      <c r="F160" s="5">
        <v>3</v>
      </c>
      <c r="G160" s="44">
        <v>419</v>
      </c>
      <c r="H160" s="51">
        <v>0.99</v>
      </c>
      <c r="I160" s="51">
        <v>158.01999999999998</v>
      </c>
      <c r="J160" s="51">
        <v>0.99</v>
      </c>
      <c r="K160" s="51">
        <v>1.1200000000000001</v>
      </c>
      <c r="L160" s="51">
        <v>9.8699999999999992</v>
      </c>
      <c r="M160" s="51">
        <v>147.03</v>
      </c>
      <c r="N160" s="51">
        <v>1.5</v>
      </c>
      <c r="O160" s="51">
        <v>11.92</v>
      </c>
      <c r="P160" s="45">
        <v>379.88066206743474</v>
      </c>
    </row>
    <row r="161" spans="1:16" x14ac:dyDescent="0.2">
      <c r="A161" s="5" t="s">
        <v>11</v>
      </c>
      <c r="B161" s="71" t="s">
        <v>17</v>
      </c>
      <c r="C161" s="5" t="s">
        <v>28</v>
      </c>
      <c r="D161" s="5" t="s">
        <v>81</v>
      </c>
      <c r="E161" s="5">
        <v>2005</v>
      </c>
      <c r="F161" s="5">
        <v>3</v>
      </c>
      <c r="G161" s="44">
        <v>384</v>
      </c>
      <c r="H161" s="51">
        <v>1.22</v>
      </c>
      <c r="I161" s="51">
        <v>143.03</v>
      </c>
      <c r="J161" s="51">
        <v>1.22</v>
      </c>
      <c r="K161" s="51">
        <v>1.35</v>
      </c>
      <c r="L161" s="51">
        <v>4.6900000000000004</v>
      </c>
      <c r="M161" s="51">
        <v>136.99</v>
      </c>
      <c r="N161" s="51">
        <v>1.71</v>
      </c>
      <c r="O161" s="51">
        <v>9.9600000000000009</v>
      </c>
      <c r="P161" s="45">
        <v>375.85670883301276</v>
      </c>
    </row>
    <row r="162" spans="1:16" x14ac:dyDescent="0.2">
      <c r="A162" s="5" t="s">
        <v>11</v>
      </c>
      <c r="B162" s="71" t="s">
        <v>17</v>
      </c>
      <c r="C162" s="5" t="s">
        <v>28</v>
      </c>
      <c r="D162" s="5" t="s">
        <v>81</v>
      </c>
      <c r="E162" s="5">
        <v>2006</v>
      </c>
      <c r="F162" s="5">
        <v>3</v>
      </c>
      <c r="G162" s="44">
        <v>618</v>
      </c>
      <c r="H162" s="51">
        <v>6.1899999999999995</v>
      </c>
      <c r="I162" s="51">
        <v>261.60000000000002</v>
      </c>
      <c r="J162" s="51">
        <v>6.1899999999999995</v>
      </c>
      <c r="K162" s="51">
        <v>5.91</v>
      </c>
      <c r="L162" s="51">
        <v>11.93</v>
      </c>
      <c r="M162" s="51">
        <v>243.76</v>
      </c>
      <c r="N162" s="51">
        <v>3.31</v>
      </c>
      <c r="O162" s="51">
        <v>16.260000000000002</v>
      </c>
      <c r="P162" s="45">
        <v>433.20661350909808</v>
      </c>
    </row>
    <row r="163" spans="1:16" x14ac:dyDescent="0.2">
      <c r="A163" s="5" t="s">
        <v>11</v>
      </c>
      <c r="B163" s="71" t="s">
        <v>17</v>
      </c>
      <c r="C163" s="5" t="s">
        <v>28</v>
      </c>
      <c r="D163" s="5" t="s">
        <v>81</v>
      </c>
      <c r="E163" s="5">
        <v>2007</v>
      </c>
      <c r="F163" s="5">
        <v>3</v>
      </c>
      <c r="G163" s="44">
        <v>746</v>
      </c>
      <c r="H163" s="51">
        <v>3.8600000000000003</v>
      </c>
      <c r="I163" s="51">
        <v>325.74</v>
      </c>
      <c r="J163" s="51">
        <v>3.8600000000000003</v>
      </c>
      <c r="K163" s="51">
        <v>4.2</v>
      </c>
      <c r="L163" s="51">
        <v>7.9</v>
      </c>
      <c r="M163" s="51">
        <v>313.64</v>
      </c>
      <c r="N163" s="51">
        <v>4.9800000000000004</v>
      </c>
      <c r="O163" s="51">
        <v>21.67</v>
      </c>
      <c r="P163" s="45">
        <v>442.16559844455617</v>
      </c>
    </row>
    <row r="164" spans="1:16" x14ac:dyDescent="0.2">
      <c r="A164" s="5" t="s">
        <v>11</v>
      </c>
      <c r="B164" s="71" t="s">
        <v>17</v>
      </c>
      <c r="C164" s="5" t="s">
        <v>28</v>
      </c>
      <c r="D164" s="5" t="s">
        <v>81</v>
      </c>
      <c r="E164" s="5">
        <v>2008</v>
      </c>
      <c r="F164" s="5">
        <v>3</v>
      </c>
      <c r="G164" s="44">
        <v>1090</v>
      </c>
      <c r="H164" s="51">
        <v>6.32</v>
      </c>
      <c r="I164" s="51">
        <v>504.87</v>
      </c>
      <c r="J164" s="51">
        <v>6.32</v>
      </c>
      <c r="K164" s="51">
        <v>6.94</v>
      </c>
      <c r="L164" s="51">
        <v>11.38</v>
      </c>
      <c r="M164" s="51">
        <v>486.55</v>
      </c>
      <c r="N164" s="51">
        <v>8.1300000000000008</v>
      </c>
      <c r="O164" s="51">
        <v>30.57</v>
      </c>
      <c r="P164" s="45">
        <v>469.11770071359933</v>
      </c>
    </row>
    <row r="165" spans="1:16" x14ac:dyDescent="0.2">
      <c r="A165" s="5" t="s">
        <v>11</v>
      </c>
      <c r="B165" s="71" t="s">
        <v>17</v>
      </c>
      <c r="C165" s="5" t="s">
        <v>28</v>
      </c>
      <c r="D165" s="5" t="s">
        <v>81</v>
      </c>
      <c r="E165" s="5">
        <v>2009</v>
      </c>
      <c r="F165" s="5">
        <v>3</v>
      </c>
      <c r="G165" s="44">
        <v>232</v>
      </c>
      <c r="H165" s="51">
        <v>2.48</v>
      </c>
      <c r="I165" s="51">
        <v>103.13000000000001</v>
      </c>
      <c r="J165" s="51">
        <v>2.48</v>
      </c>
      <c r="K165" s="51">
        <v>2.74</v>
      </c>
      <c r="L165" s="51">
        <v>4.49</v>
      </c>
      <c r="M165" s="51">
        <v>95.9</v>
      </c>
      <c r="N165" s="51">
        <v>2.5500000000000003</v>
      </c>
      <c r="O165" s="51">
        <v>10.44</v>
      </c>
      <c r="P165" s="45">
        <v>455.25280810837654</v>
      </c>
    </row>
    <row r="166" spans="1:16" x14ac:dyDescent="0.2">
      <c r="A166" s="5" t="s">
        <v>11</v>
      </c>
      <c r="B166" s="71" t="s">
        <v>17</v>
      </c>
      <c r="C166" s="5" t="s">
        <v>28</v>
      </c>
      <c r="D166" s="5" t="s">
        <v>81</v>
      </c>
      <c r="E166" s="5">
        <v>2010</v>
      </c>
      <c r="F166" s="5">
        <v>3</v>
      </c>
      <c r="G166" s="44">
        <v>312</v>
      </c>
      <c r="H166" s="51">
        <v>3.33</v>
      </c>
      <c r="I166" s="51">
        <v>141.66999999999999</v>
      </c>
      <c r="J166" s="51">
        <v>3.33</v>
      </c>
      <c r="K166" s="51">
        <v>3.66</v>
      </c>
      <c r="L166" s="51">
        <v>6</v>
      </c>
      <c r="M166" s="51">
        <v>132.01</v>
      </c>
      <c r="N166" s="51">
        <v>3.43</v>
      </c>
      <c r="O166" s="51">
        <v>14</v>
      </c>
      <c r="P166" s="45">
        <v>464.05351081808396</v>
      </c>
    </row>
    <row r="167" spans="1:16" x14ac:dyDescent="0.2">
      <c r="A167" s="5" t="s">
        <v>11</v>
      </c>
      <c r="B167" s="71" t="s">
        <v>17</v>
      </c>
      <c r="C167" s="5" t="s">
        <v>28</v>
      </c>
      <c r="D167" s="5" t="s">
        <v>81</v>
      </c>
      <c r="E167" s="5">
        <v>2011</v>
      </c>
      <c r="F167" s="5">
        <v>3</v>
      </c>
      <c r="G167" s="44">
        <v>111</v>
      </c>
      <c r="H167" s="51">
        <v>1.37</v>
      </c>
      <c r="I167" s="51">
        <v>52.599999999999994</v>
      </c>
      <c r="J167" s="51">
        <v>1.37</v>
      </c>
      <c r="K167" s="51">
        <v>1.51</v>
      </c>
      <c r="L167" s="51">
        <v>2.4700000000000002</v>
      </c>
      <c r="M167" s="51">
        <v>48.62</v>
      </c>
      <c r="N167" s="51">
        <v>1.37</v>
      </c>
      <c r="O167" s="51">
        <v>5.67</v>
      </c>
      <c r="P167" s="45">
        <v>486.85410168092739</v>
      </c>
    </row>
    <row r="168" spans="1:16" x14ac:dyDescent="0.2">
      <c r="A168" s="5" t="s">
        <v>11</v>
      </c>
      <c r="B168" s="71" t="s">
        <v>17</v>
      </c>
      <c r="C168" s="5" t="s">
        <v>28</v>
      </c>
      <c r="D168" s="5" t="s">
        <v>81</v>
      </c>
      <c r="E168" s="5">
        <v>2012</v>
      </c>
      <c r="F168" s="5">
        <v>3</v>
      </c>
      <c r="G168" s="44">
        <v>168</v>
      </c>
      <c r="H168" s="51">
        <v>2.41</v>
      </c>
      <c r="I168" s="51">
        <v>92.72</v>
      </c>
      <c r="J168" s="51">
        <v>2.41</v>
      </c>
      <c r="K168" s="51">
        <v>2.66</v>
      </c>
      <c r="L168" s="51">
        <v>4.3600000000000003</v>
      </c>
      <c r="M168" s="51">
        <v>85.7</v>
      </c>
      <c r="N168" s="51">
        <v>2.42</v>
      </c>
      <c r="O168" s="51">
        <v>10</v>
      </c>
      <c r="P168" s="45">
        <v>565.08059441827857</v>
      </c>
    </row>
    <row r="169" spans="1:16" x14ac:dyDescent="0.2">
      <c r="A169" s="5" t="s">
        <v>11</v>
      </c>
      <c r="B169" s="71" t="s">
        <v>17</v>
      </c>
      <c r="C169" s="5" t="s">
        <v>28</v>
      </c>
      <c r="D169" s="5" t="s">
        <v>81</v>
      </c>
      <c r="E169" s="5">
        <v>2013</v>
      </c>
      <c r="F169" s="5">
        <v>2</v>
      </c>
      <c r="G169" s="44">
        <v>111</v>
      </c>
      <c r="H169" s="51">
        <v>1.25</v>
      </c>
      <c r="I169" s="51">
        <v>66.77</v>
      </c>
      <c r="J169" s="51">
        <v>1.25</v>
      </c>
      <c r="K169" s="51">
        <v>0.71</v>
      </c>
      <c r="L169" s="51">
        <v>66.06</v>
      </c>
      <c r="M169" s="51">
        <v>0</v>
      </c>
      <c r="N169" s="51">
        <v>0.01</v>
      </c>
      <c r="O169" s="51">
        <v>0.4</v>
      </c>
      <c r="P169" s="45">
        <v>611.11214780542491</v>
      </c>
    </row>
    <row r="170" spans="1:16" x14ac:dyDescent="0.2">
      <c r="A170" s="5" t="s">
        <v>11</v>
      </c>
      <c r="B170" s="71" t="s">
        <v>17</v>
      </c>
      <c r="C170" s="5" t="s">
        <v>28</v>
      </c>
      <c r="D170" s="5" t="s">
        <v>81</v>
      </c>
      <c r="E170" s="5">
        <v>2014</v>
      </c>
      <c r="F170" s="5">
        <v>2</v>
      </c>
      <c r="G170" s="44">
        <v>45</v>
      </c>
      <c r="H170" s="51">
        <v>0.34</v>
      </c>
      <c r="I170" s="51">
        <v>25.04</v>
      </c>
      <c r="J170" s="51">
        <v>0.34</v>
      </c>
      <c r="K170" s="51">
        <v>0.19</v>
      </c>
      <c r="L170" s="51">
        <v>24.85</v>
      </c>
      <c r="M170" s="51">
        <v>0</v>
      </c>
      <c r="N170" s="51">
        <v>0</v>
      </c>
      <c r="O170" s="51">
        <v>0.25</v>
      </c>
      <c r="P170" s="45">
        <v>570.4818625765613</v>
      </c>
    </row>
    <row r="171" spans="1:16" x14ac:dyDescent="0.2">
      <c r="A171" s="5" t="s">
        <v>11</v>
      </c>
      <c r="B171" s="71" t="s">
        <v>17</v>
      </c>
      <c r="C171" s="5" t="s">
        <v>28</v>
      </c>
      <c r="D171" s="5" t="s">
        <v>81</v>
      </c>
      <c r="E171" s="5">
        <v>2015</v>
      </c>
      <c r="F171" s="5">
        <v>2</v>
      </c>
      <c r="G171" s="44">
        <v>42</v>
      </c>
      <c r="H171" s="51">
        <v>0.72</v>
      </c>
      <c r="I171" s="51">
        <v>21.180000000000003</v>
      </c>
      <c r="J171" s="51">
        <v>0.72</v>
      </c>
      <c r="K171" s="51">
        <v>0.32</v>
      </c>
      <c r="L171" s="51">
        <v>20.86</v>
      </c>
      <c r="M171" s="51">
        <v>0</v>
      </c>
      <c r="N171" s="51">
        <v>0</v>
      </c>
      <c r="O171" s="51">
        <v>0.22999999999999998</v>
      </c>
      <c r="P171" s="45">
        <v>518.75442043843623</v>
      </c>
    </row>
    <row r="172" spans="1:16" x14ac:dyDescent="0.2">
      <c r="A172" s="5" t="s">
        <v>11</v>
      </c>
      <c r="B172" s="71" t="s">
        <v>17</v>
      </c>
      <c r="C172" s="5" t="s">
        <v>28</v>
      </c>
      <c r="D172" s="5" t="s">
        <v>81</v>
      </c>
      <c r="E172" s="5">
        <v>2016</v>
      </c>
      <c r="F172" s="5">
        <v>2</v>
      </c>
      <c r="G172" s="44">
        <v>25</v>
      </c>
      <c r="H172" s="51">
        <v>0.32</v>
      </c>
      <c r="I172" s="51">
        <v>15.98</v>
      </c>
      <c r="J172" s="51">
        <v>0.32</v>
      </c>
      <c r="K172" s="51">
        <v>0.19</v>
      </c>
      <c r="L172" s="51">
        <v>15.790000000000001</v>
      </c>
      <c r="M172" s="51">
        <v>0</v>
      </c>
      <c r="N172" s="51">
        <v>0</v>
      </c>
      <c r="O172" s="51">
        <v>0.13</v>
      </c>
      <c r="P172" s="45">
        <v>650.50434086848497</v>
      </c>
    </row>
    <row r="173" spans="1:16" x14ac:dyDescent="0.2">
      <c r="A173" s="5" t="s">
        <v>11</v>
      </c>
      <c r="B173" s="71" t="s">
        <v>17</v>
      </c>
      <c r="C173" s="5" t="s">
        <v>28</v>
      </c>
      <c r="D173" s="5" t="s">
        <v>81</v>
      </c>
      <c r="E173" s="5">
        <v>2017</v>
      </c>
      <c r="F173" s="5">
        <v>2</v>
      </c>
      <c r="G173" s="44">
        <v>135</v>
      </c>
      <c r="H173" s="51">
        <v>0.54</v>
      </c>
      <c r="I173" s="51">
        <v>61.489999999999995</v>
      </c>
      <c r="J173" s="51">
        <v>0.54</v>
      </c>
      <c r="K173" s="51">
        <v>0.49</v>
      </c>
      <c r="L173" s="51">
        <v>61</v>
      </c>
      <c r="M173" s="51">
        <v>0</v>
      </c>
      <c r="N173" s="51">
        <v>0.01</v>
      </c>
      <c r="O173" s="51">
        <v>1.04</v>
      </c>
      <c r="P173" s="45">
        <v>458.34420257762366</v>
      </c>
    </row>
    <row r="174" spans="1:16" x14ac:dyDescent="0.2">
      <c r="A174" s="5" t="s">
        <v>11</v>
      </c>
      <c r="B174" s="71" t="s">
        <v>17</v>
      </c>
      <c r="C174" s="5" t="s">
        <v>28</v>
      </c>
      <c r="D174" s="5" t="s">
        <v>81</v>
      </c>
      <c r="E174" s="5">
        <v>2018</v>
      </c>
      <c r="F174" s="5">
        <v>1</v>
      </c>
      <c r="G174" s="44">
        <v>174</v>
      </c>
      <c r="H174" s="51">
        <v>1.2</v>
      </c>
      <c r="I174" s="51">
        <v>88.350000000000009</v>
      </c>
      <c r="J174" s="51">
        <v>1.2</v>
      </c>
      <c r="K174" s="51">
        <v>88.350000000000009</v>
      </c>
      <c r="L174" s="51">
        <v>0</v>
      </c>
      <c r="M174" s="51">
        <v>0</v>
      </c>
      <c r="N174" s="51">
        <v>0.03</v>
      </c>
      <c r="O174" s="51">
        <v>0.72</v>
      </c>
      <c r="P174" s="45">
        <v>513.06289092093368</v>
      </c>
    </row>
    <row r="175" spans="1:16" x14ac:dyDescent="0.2">
      <c r="A175" s="5" t="s">
        <v>11</v>
      </c>
      <c r="B175" s="71" t="s">
        <v>17</v>
      </c>
      <c r="C175" s="5" t="s">
        <v>28</v>
      </c>
      <c r="D175" s="5" t="s">
        <v>81</v>
      </c>
      <c r="E175" s="5">
        <v>2019</v>
      </c>
      <c r="F175" s="5">
        <v>1</v>
      </c>
      <c r="G175" s="44">
        <v>232</v>
      </c>
      <c r="H175" s="51">
        <v>2.7399999999999993</v>
      </c>
      <c r="I175" s="51">
        <v>142.47999999999999</v>
      </c>
      <c r="J175" s="51">
        <v>2.7399999999999993</v>
      </c>
      <c r="K175" s="51">
        <v>142.47999999999999</v>
      </c>
      <c r="L175" s="51">
        <v>0</v>
      </c>
      <c r="M175" s="51">
        <v>0</v>
      </c>
      <c r="N175" s="51">
        <v>0.04</v>
      </c>
      <c r="O175" s="51">
        <v>1.18</v>
      </c>
      <c r="P175" s="45">
        <v>624.94564631419951</v>
      </c>
    </row>
    <row r="176" spans="1:16" x14ac:dyDescent="0.2">
      <c r="A176" s="5" t="s">
        <v>11</v>
      </c>
      <c r="B176" s="71" t="s">
        <v>17</v>
      </c>
      <c r="C176" s="5" t="s">
        <v>28</v>
      </c>
      <c r="D176" s="5" t="s">
        <v>81</v>
      </c>
      <c r="E176" s="5">
        <v>2020</v>
      </c>
      <c r="F176" s="5">
        <v>1</v>
      </c>
      <c r="G176" s="44">
        <v>188</v>
      </c>
      <c r="H176" s="51">
        <v>1.8900000000000001</v>
      </c>
      <c r="I176" s="51">
        <v>107.01</v>
      </c>
      <c r="J176" s="51">
        <v>1.8900000000000001</v>
      </c>
      <c r="K176" s="51">
        <v>107.01</v>
      </c>
      <c r="L176" s="51">
        <v>0</v>
      </c>
      <c r="M176" s="51">
        <v>0</v>
      </c>
      <c r="N176" s="51">
        <v>0.02</v>
      </c>
      <c r="O176" s="51">
        <v>0.89000000000000012</v>
      </c>
      <c r="P176" s="45">
        <v>575.78054860547195</v>
      </c>
    </row>
    <row r="177" spans="1:16" x14ac:dyDescent="0.2">
      <c r="A177" s="5" t="s">
        <v>11</v>
      </c>
      <c r="B177" s="71" t="s">
        <v>17</v>
      </c>
      <c r="C177" s="5" t="s">
        <v>28</v>
      </c>
      <c r="D177" s="5" t="s">
        <v>81</v>
      </c>
      <c r="E177" s="5">
        <v>2021</v>
      </c>
      <c r="F177" s="5">
        <v>0</v>
      </c>
      <c r="G177" s="44">
        <v>234</v>
      </c>
      <c r="H177" s="51">
        <v>114.39999999999999</v>
      </c>
      <c r="I177" s="51">
        <v>0</v>
      </c>
      <c r="J177" s="51">
        <v>114.39999999999999</v>
      </c>
      <c r="K177" s="51">
        <v>0</v>
      </c>
      <c r="L177" s="51">
        <v>0</v>
      </c>
      <c r="M177" s="51">
        <v>0</v>
      </c>
      <c r="N177" s="51">
        <v>0.02</v>
      </c>
      <c r="O177" s="51">
        <v>2.38</v>
      </c>
      <c r="P177" s="45">
        <v>488.3846666933598</v>
      </c>
    </row>
    <row r="178" spans="1:16" x14ac:dyDescent="0.2">
      <c r="A178" s="5" t="s">
        <v>11</v>
      </c>
      <c r="B178" s="71" t="s">
        <v>17</v>
      </c>
      <c r="C178" s="5" t="s">
        <v>28</v>
      </c>
      <c r="D178" s="5" t="s">
        <v>81</v>
      </c>
      <c r="E178" s="5">
        <v>2022</v>
      </c>
      <c r="F178" s="5">
        <v>0</v>
      </c>
      <c r="G178" s="44">
        <v>390</v>
      </c>
      <c r="H178" s="51">
        <v>209.26999999999998</v>
      </c>
      <c r="I178" s="51">
        <v>0</v>
      </c>
      <c r="J178" s="51">
        <v>209.26999999999998</v>
      </c>
      <c r="K178" s="51">
        <v>0</v>
      </c>
      <c r="L178" s="51">
        <v>0</v>
      </c>
      <c r="M178" s="51">
        <v>0</v>
      </c>
      <c r="N178" s="51">
        <v>0</v>
      </c>
      <c r="O178" s="51">
        <v>0.61</v>
      </c>
      <c r="P178" s="45">
        <v>537.12854863543828</v>
      </c>
    </row>
    <row r="179" spans="1:16" x14ac:dyDescent="0.2">
      <c r="A179" s="5" t="s">
        <v>11</v>
      </c>
      <c r="B179" s="71" t="s">
        <v>17</v>
      </c>
      <c r="C179" s="5" t="s">
        <v>28</v>
      </c>
      <c r="D179" s="5" t="s">
        <v>82</v>
      </c>
      <c r="E179" s="5">
        <v>2001</v>
      </c>
      <c r="F179" s="5">
        <v>3</v>
      </c>
      <c r="G179" s="44">
        <v>8</v>
      </c>
      <c r="H179" s="51">
        <v>0.11</v>
      </c>
      <c r="I179" s="51">
        <v>4.1099999999999994</v>
      </c>
      <c r="J179" s="51">
        <v>0.11</v>
      </c>
      <c r="K179" s="51">
        <v>0.12</v>
      </c>
      <c r="L179" s="51">
        <v>0.19</v>
      </c>
      <c r="M179" s="51">
        <v>3.8</v>
      </c>
      <c r="N179" s="51">
        <v>0.11</v>
      </c>
      <c r="O179" s="51">
        <v>0.44</v>
      </c>
      <c r="P179" s="45">
        <v>553.43369323904983</v>
      </c>
    </row>
    <row r="180" spans="1:16" x14ac:dyDescent="0.2">
      <c r="A180" s="5" t="s">
        <v>11</v>
      </c>
      <c r="B180" s="71" t="s">
        <v>17</v>
      </c>
      <c r="C180" s="5" t="s">
        <v>28</v>
      </c>
      <c r="D180" s="5" t="s">
        <v>82</v>
      </c>
      <c r="E180" s="5">
        <v>2004</v>
      </c>
      <c r="F180" s="5">
        <v>3</v>
      </c>
      <c r="G180" s="44">
        <v>13</v>
      </c>
      <c r="H180" s="51">
        <v>0.16</v>
      </c>
      <c r="I180" s="51">
        <v>6.06</v>
      </c>
      <c r="J180" s="51">
        <v>0.16</v>
      </c>
      <c r="K180" s="51">
        <v>0.17</v>
      </c>
      <c r="L180" s="51">
        <v>0.28999999999999998</v>
      </c>
      <c r="M180" s="51">
        <v>5.6</v>
      </c>
      <c r="N180" s="51">
        <v>0.16</v>
      </c>
      <c r="O180" s="51">
        <v>0.65</v>
      </c>
      <c r="P180" s="45">
        <v>472.43460878422252</v>
      </c>
    </row>
    <row r="181" spans="1:16" x14ac:dyDescent="0.2">
      <c r="A181" s="5" t="s">
        <v>11</v>
      </c>
      <c r="B181" s="71" t="s">
        <v>17</v>
      </c>
      <c r="C181" s="5" t="s">
        <v>28</v>
      </c>
      <c r="D181" s="5" t="s">
        <v>82</v>
      </c>
      <c r="E181" s="5">
        <v>2005</v>
      </c>
      <c r="F181" s="5">
        <v>3</v>
      </c>
      <c r="G181" s="44">
        <v>3</v>
      </c>
      <c r="H181" s="51">
        <v>7.0000000000000007E-2</v>
      </c>
      <c r="I181" s="51">
        <v>2.6</v>
      </c>
      <c r="J181" s="51">
        <v>7.0000000000000007E-2</v>
      </c>
      <c r="K181" s="51">
        <v>7.0000000000000007E-2</v>
      </c>
      <c r="L181" s="51">
        <v>0.12</v>
      </c>
      <c r="M181" s="51">
        <v>2.41</v>
      </c>
      <c r="N181" s="51">
        <v>7.0000000000000007E-2</v>
      </c>
      <c r="O181" s="51">
        <v>0.28000000000000003</v>
      </c>
      <c r="P181" s="45">
        <v>801.41669514132423</v>
      </c>
    </row>
    <row r="182" spans="1:16" x14ac:dyDescent="0.2">
      <c r="A182" s="5" t="s">
        <v>11</v>
      </c>
      <c r="B182" s="71" t="s">
        <v>17</v>
      </c>
      <c r="C182" s="5" t="s">
        <v>28</v>
      </c>
      <c r="D182" s="5" t="s">
        <v>82</v>
      </c>
      <c r="E182" s="5">
        <v>2007</v>
      </c>
      <c r="F182" s="5">
        <v>3</v>
      </c>
      <c r="G182" s="44">
        <v>1</v>
      </c>
      <c r="H182" s="51">
        <v>0.01</v>
      </c>
      <c r="I182" s="51">
        <v>0.41000000000000003</v>
      </c>
      <c r="J182" s="51">
        <v>0.01</v>
      </c>
      <c r="K182" s="51">
        <v>0.01</v>
      </c>
      <c r="L182" s="51">
        <v>0.02</v>
      </c>
      <c r="M182" s="51">
        <v>0.38</v>
      </c>
      <c r="N182" s="51">
        <v>0.01</v>
      </c>
      <c r="O182" s="51">
        <v>0.04</v>
      </c>
      <c r="P182" s="45">
        <v>535.58136443677824</v>
      </c>
    </row>
    <row r="183" spans="1:16" x14ac:dyDescent="0.2">
      <c r="A183" s="5" t="s">
        <v>11</v>
      </c>
      <c r="B183" s="71" t="s">
        <v>17</v>
      </c>
      <c r="C183" s="5" t="s">
        <v>28</v>
      </c>
      <c r="D183" s="5" t="s">
        <v>82</v>
      </c>
      <c r="E183" s="5">
        <v>2008</v>
      </c>
      <c r="F183" s="5">
        <v>3</v>
      </c>
      <c r="G183" s="44">
        <v>72</v>
      </c>
      <c r="H183" s="51">
        <v>0.55000000000000004</v>
      </c>
      <c r="I183" s="51">
        <v>38.150000000000006</v>
      </c>
      <c r="J183" s="51">
        <v>0.55000000000000004</v>
      </c>
      <c r="K183" s="51">
        <v>0.6</v>
      </c>
      <c r="L183" s="51">
        <v>0.99</v>
      </c>
      <c r="M183" s="51">
        <v>36.56</v>
      </c>
      <c r="N183" s="51">
        <v>0.70000000000000007</v>
      </c>
      <c r="O183" s="51">
        <v>2.4</v>
      </c>
      <c r="P183" s="45">
        <v>538.4414426207187</v>
      </c>
    </row>
    <row r="184" spans="1:16" x14ac:dyDescent="0.2">
      <c r="A184" s="5" t="s">
        <v>11</v>
      </c>
      <c r="B184" s="71" t="s">
        <v>17</v>
      </c>
      <c r="C184" s="5" t="s">
        <v>28</v>
      </c>
      <c r="D184" s="5" t="s">
        <v>82</v>
      </c>
      <c r="E184" s="5">
        <v>2009</v>
      </c>
      <c r="F184" s="5">
        <v>3</v>
      </c>
      <c r="G184" s="44">
        <v>29</v>
      </c>
      <c r="H184" s="51">
        <v>0.44</v>
      </c>
      <c r="I184" s="51">
        <v>17.059999999999999</v>
      </c>
      <c r="J184" s="51">
        <v>0.44</v>
      </c>
      <c r="K184" s="51">
        <v>0.49</v>
      </c>
      <c r="L184" s="51">
        <v>0.8</v>
      </c>
      <c r="M184" s="51">
        <v>15.77</v>
      </c>
      <c r="N184" s="51">
        <v>0.45</v>
      </c>
      <c r="O184" s="51">
        <v>1.84</v>
      </c>
      <c r="P184" s="45">
        <v>601.85125762567736</v>
      </c>
    </row>
    <row r="185" spans="1:16" x14ac:dyDescent="0.2">
      <c r="A185" s="5" t="s">
        <v>11</v>
      </c>
      <c r="B185" s="71" t="s">
        <v>17</v>
      </c>
      <c r="C185" s="5" t="s">
        <v>28</v>
      </c>
      <c r="D185" s="5" t="s">
        <v>82</v>
      </c>
      <c r="E185" s="5">
        <v>2010</v>
      </c>
      <c r="F185" s="5">
        <v>3</v>
      </c>
      <c r="G185" s="44">
        <v>130</v>
      </c>
      <c r="H185" s="51">
        <v>1.67</v>
      </c>
      <c r="I185" s="51">
        <v>64.3</v>
      </c>
      <c r="J185" s="51">
        <v>1.67</v>
      </c>
      <c r="K185" s="51">
        <v>1.84</v>
      </c>
      <c r="L185" s="51">
        <v>3.02</v>
      </c>
      <c r="M185" s="51">
        <v>59.44</v>
      </c>
      <c r="N185" s="51">
        <v>1.68</v>
      </c>
      <c r="O185" s="51">
        <v>6.93</v>
      </c>
      <c r="P185" s="45">
        <v>506.17056994777062</v>
      </c>
    </row>
    <row r="186" spans="1:16" x14ac:dyDescent="0.2">
      <c r="A186" s="5" t="s">
        <v>11</v>
      </c>
      <c r="B186" s="71" t="s">
        <v>17</v>
      </c>
      <c r="C186" s="5" t="s">
        <v>28</v>
      </c>
      <c r="D186" s="5" t="s">
        <v>82</v>
      </c>
      <c r="E186" s="5">
        <v>2011</v>
      </c>
      <c r="F186" s="5">
        <v>3</v>
      </c>
      <c r="G186" s="44">
        <v>177</v>
      </c>
      <c r="H186" s="51">
        <v>2.4500000000000002</v>
      </c>
      <c r="I186" s="51">
        <v>94.21</v>
      </c>
      <c r="J186" s="51">
        <v>2.4500000000000002</v>
      </c>
      <c r="K186" s="51">
        <v>2.7</v>
      </c>
      <c r="L186" s="51">
        <v>4.43</v>
      </c>
      <c r="M186" s="51">
        <v>87.08</v>
      </c>
      <c r="N186" s="51">
        <v>2.46</v>
      </c>
      <c r="O186" s="51">
        <v>10.15</v>
      </c>
      <c r="P186" s="45">
        <v>546.36960417560726</v>
      </c>
    </row>
    <row r="187" spans="1:16" x14ac:dyDescent="0.2">
      <c r="A187" s="5" t="s">
        <v>11</v>
      </c>
      <c r="B187" s="71" t="s">
        <v>17</v>
      </c>
      <c r="C187" s="5" t="s">
        <v>28</v>
      </c>
      <c r="D187" s="5" t="s">
        <v>82</v>
      </c>
      <c r="E187" s="5">
        <v>2012</v>
      </c>
      <c r="F187" s="5">
        <v>3</v>
      </c>
      <c r="G187" s="44">
        <v>164</v>
      </c>
      <c r="H187" s="51">
        <v>2.2200000000000002</v>
      </c>
      <c r="I187" s="51">
        <v>85.55</v>
      </c>
      <c r="J187" s="51">
        <v>2.2200000000000002</v>
      </c>
      <c r="K187" s="51">
        <v>2.4500000000000002</v>
      </c>
      <c r="L187" s="51">
        <v>4.0199999999999996</v>
      </c>
      <c r="M187" s="51">
        <v>79.08</v>
      </c>
      <c r="N187" s="51">
        <v>2.23</v>
      </c>
      <c r="O187" s="51">
        <v>9.2200000000000006</v>
      </c>
      <c r="P187" s="45">
        <v>533.47109078400865</v>
      </c>
    </row>
    <row r="188" spans="1:16" x14ac:dyDescent="0.2">
      <c r="A188" s="5" t="s">
        <v>11</v>
      </c>
      <c r="B188" s="71" t="s">
        <v>17</v>
      </c>
      <c r="C188" s="5" t="s">
        <v>28</v>
      </c>
      <c r="D188" s="5" t="s">
        <v>82</v>
      </c>
      <c r="E188" s="5">
        <v>2013</v>
      </c>
      <c r="F188" s="5">
        <v>2</v>
      </c>
      <c r="G188" s="44">
        <v>49</v>
      </c>
      <c r="H188" s="51">
        <v>0.74</v>
      </c>
      <c r="I188" s="51">
        <v>33.99</v>
      </c>
      <c r="J188" s="51">
        <v>0.74</v>
      </c>
      <c r="K188" s="51">
        <v>0.42</v>
      </c>
      <c r="L188" s="51">
        <v>33.57</v>
      </c>
      <c r="M188" s="51">
        <v>0</v>
      </c>
      <c r="N188" s="51">
        <v>0.01</v>
      </c>
      <c r="O188" s="51">
        <v>0.23</v>
      </c>
      <c r="P188" s="45">
        <v>710.43559193654733</v>
      </c>
    </row>
    <row r="189" spans="1:16" x14ac:dyDescent="0.2">
      <c r="A189" s="5" t="s">
        <v>11</v>
      </c>
      <c r="B189" s="71" t="s">
        <v>17</v>
      </c>
      <c r="C189" s="5" t="s">
        <v>28</v>
      </c>
      <c r="D189" s="5" t="s">
        <v>82</v>
      </c>
      <c r="E189" s="5">
        <v>2014</v>
      </c>
      <c r="F189" s="5">
        <v>2</v>
      </c>
      <c r="G189" s="44">
        <v>40</v>
      </c>
      <c r="H189" s="51">
        <v>0.72</v>
      </c>
      <c r="I189" s="51">
        <v>33.089999999999996</v>
      </c>
      <c r="J189" s="51">
        <v>0.72</v>
      </c>
      <c r="K189" s="51">
        <v>0.41</v>
      </c>
      <c r="L189" s="51">
        <v>32.68</v>
      </c>
      <c r="M189" s="51">
        <v>0</v>
      </c>
      <c r="N189" s="51">
        <v>0.01</v>
      </c>
      <c r="O189" s="51">
        <v>0.22</v>
      </c>
      <c r="P189" s="45">
        <v>850.57547816225429</v>
      </c>
    </row>
    <row r="190" spans="1:16" x14ac:dyDescent="0.2">
      <c r="A190" s="5" t="s">
        <v>11</v>
      </c>
      <c r="B190" s="71" t="s">
        <v>17</v>
      </c>
      <c r="C190" s="5" t="s">
        <v>28</v>
      </c>
      <c r="D190" s="5" t="s">
        <v>82</v>
      </c>
      <c r="E190" s="5">
        <v>2016</v>
      </c>
      <c r="F190" s="5">
        <v>2</v>
      </c>
      <c r="G190" s="44">
        <v>3</v>
      </c>
      <c r="H190" s="51">
        <v>0.03</v>
      </c>
      <c r="I190" s="51">
        <v>1.6</v>
      </c>
      <c r="J190" s="51">
        <v>0.03</v>
      </c>
      <c r="K190" s="51">
        <v>0.02</v>
      </c>
      <c r="L190" s="51">
        <v>1.58</v>
      </c>
      <c r="M190" s="51">
        <v>0</v>
      </c>
      <c r="N190" s="51">
        <v>0</v>
      </c>
      <c r="O190" s="51">
        <v>0.01</v>
      </c>
      <c r="P190" s="45">
        <v>643.01348697539788</v>
      </c>
    </row>
    <row r="191" spans="1:16" x14ac:dyDescent="0.2">
      <c r="A191" s="5" t="s">
        <v>11</v>
      </c>
      <c r="B191" s="71" t="s">
        <v>17</v>
      </c>
      <c r="C191" s="5" t="s">
        <v>28</v>
      </c>
      <c r="D191" s="5" t="s">
        <v>82</v>
      </c>
      <c r="E191" s="5">
        <v>2018</v>
      </c>
      <c r="F191" s="5">
        <v>1</v>
      </c>
      <c r="G191" s="44">
        <v>1</v>
      </c>
      <c r="H191" s="51">
        <v>0.02</v>
      </c>
      <c r="I191" s="51">
        <v>0.93</v>
      </c>
      <c r="J191" s="51">
        <v>0.02</v>
      </c>
      <c r="K191" s="51">
        <v>0.93</v>
      </c>
      <c r="L191" s="51">
        <v>0</v>
      </c>
      <c r="M191" s="51">
        <v>0</v>
      </c>
      <c r="N191" s="51">
        <v>0</v>
      </c>
      <c r="O191" s="51">
        <v>0.01</v>
      </c>
      <c r="P191" s="45">
        <v>838.03795369102818</v>
      </c>
    </row>
    <row r="192" spans="1:16" x14ac:dyDescent="0.2">
      <c r="A192" s="5" t="s">
        <v>11</v>
      </c>
      <c r="B192" s="71" t="s">
        <v>17</v>
      </c>
      <c r="C192" s="5" t="s">
        <v>28</v>
      </c>
      <c r="D192" s="5" t="s">
        <v>82</v>
      </c>
      <c r="E192" s="5">
        <v>2019</v>
      </c>
      <c r="F192" s="5">
        <v>1</v>
      </c>
      <c r="G192" s="44">
        <v>15</v>
      </c>
      <c r="H192" s="51">
        <v>0.21</v>
      </c>
      <c r="I192" s="51">
        <v>10.63</v>
      </c>
      <c r="J192" s="51">
        <v>0.21</v>
      </c>
      <c r="K192" s="51">
        <v>10.63</v>
      </c>
      <c r="L192" s="51">
        <v>0</v>
      </c>
      <c r="M192" s="51">
        <v>0</v>
      </c>
      <c r="N192" s="51">
        <v>0</v>
      </c>
      <c r="O192" s="51">
        <v>0.08</v>
      </c>
      <c r="P192" s="45">
        <v>725.67561557906902</v>
      </c>
    </row>
    <row r="193" spans="1:16" x14ac:dyDescent="0.2">
      <c r="A193" s="5" t="s">
        <v>11</v>
      </c>
      <c r="B193" s="71" t="s">
        <v>17</v>
      </c>
      <c r="C193" s="5" t="s">
        <v>28</v>
      </c>
      <c r="D193" s="5" t="s">
        <v>82</v>
      </c>
      <c r="E193" s="5">
        <v>2020</v>
      </c>
      <c r="F193" s="5">
        <v>1</v>
      </c>
      <c r="G193" s="44">
        <v>40</v>
      </c>
      <c r="H193" s="51">
        <v>0.48</v>
      </c>
      <c r="I193" s="51">
        <v>24.020000000000003</v>
      </c>
      <c r="J193" s="51">
        <v>0.48</v>
      </c>
      <c r="K193" s="51">
        <v>24.020000000000003</v>
      </c>
      <c r="L193" s="51">
        <v>0</v>
      </c>
      <c r="M193" s="51">
        <v>0</v>
      </c>
      <c r="N193" s="51">
        <v>0.01</v>
      </c>
      <c r="O193" s="51">
        <v>0.19</v>
      </c>
      <c r="P193" s="45">
        <v>626.79261286952749</v>
      </c>
    </row>
    <row r="194" spans="1:16" x14ac:dyDescent="0.2">
      <c r="A194" s="5" t="s">
        <v>11</v>
      </c>
      <c r="B194" s="71" t="s">
        <v>17</v>
      </c>
      <c r="C194" s="5" t="s">
        <v>28</v>
      </c>
      <c r="D194" s="5" t="s">
        <v>82</v>
      </c>
      <c r="E194" s="5">
        <v>2021</v>
      </c>
      <c r="F194" s="5">
        <v>0</v>
      </c>
      <c r="G194" s="44">
        <v>6</v>
      </c>
      <c r="H194" s="51">
        <v>3.75</v>
      </c>
      <c r="I194" s="51">
        <v>0</v>
      </c>
      <c r="J194" s="51">
        <v>3.75</v>
      </c>
      <c r="K194" s="51">
        <v>0</v>
      </c>
      <c r="L194" s="51">
        <v>0</v>
      </c>
      <c r="M194" s="51">
        <v>0</v>
      </c>
      <c r="N194" s="51">
        <v>0</v>
      </c>
      <c r="O194" s="51">
        <v>0.15000000000000002</v>
      </c>
      <c r="P194" s="45">
        <v>532.64251747750154</v>
      </c>
    </row>
    <row r="195" spans="1:16" x14ac:dyDescent="0.2">
      <c r="A195" s="5" t="s">
        <v>11</v>
      </c>
      <c r="B195" s="71" t="s">
        <v>17</v>
      </c>
      <c r="C195" s="5" t="s">
        <v>28</v>
      </c>
      <c r="D195" s="5" t="s">
        <v>82</v>
      </c>
      <c r="E195" s="5">
        <v>2022</v>
      </c>
      <c r="F195" s="5">
        <v>0</v>
      </c>
      <c r="G195" s="44">
        <v>39</v>
      </c>
      <c r="H195" s="51">
        <v>24.14</v>
      </c>
      <c r="I195" s="51">
        <v>0</v>
      </c>
      <c r="J195" s="51">
        <v>24.14</v>
      </c>
      <c r="K195" s="51">
        <v>0</v>
      </c>
      <c r="L195" s="51">
        <v>0</v>
      </c>
      <c r="M195" s="51">
        <v>0</v>
      </c>
      <c r="N195" s="51">
        <v>0</v>
      </c>
      <c r="O195" s="51">
        <v>0</v>
      </c>
      <c r="P195" s="45">
        <v>612.74509803964247</v>
      </c>
    </row>
    <row r="196" spans="1:16" x14ac:dyDescent="0.2">
      <c r="A196" s="5" t="s">
        <v>11</v>
      </c>
      <c r="B196" s="71" t="s">
        <v>17</v>
      </c>
      <c r="C196" s="5" t="s">
        <v>28</v>
      </c>
      <c r="D196" s="5" t="s">
        <v>83</v>
      </c>
      <c r="E196" s="5">
        <v>1997</v>
      </c>
      <c r="F196" s="5">
        <v>3</v>
      </c>
      <c r="G196" s="44">
        <v>42</v>
      </c>
      <c r="H196" s="51">
        <v>0</v>
      </c>
      <c r="I196" s="51">
        <v>16.89</v>
      </c>
      <c r="J196" s="51">
        <v>0</v>
      </c>
      <c r="K196" s="51">
        <v>0</v>
      </c>
      <c r="L196" s="51">
        <v>5.09</v>
      </c>
      <c r="M196" s="51">
        <v>11.8</v>
      </c>
      <c r="N196" s="51">
        <v>0.08</v>
      </c>
      <c r="O196" s="51">
        <v>1.23</v>
      </c>
      <c r="P196" s="45">
        <v>401.61591639797183</v>
      </c>
    </row>
    <row r="197" spans="1:16" x14ac:dyDescent="0.2">
      <c r="A197" s="5" t="s">
        <v>11</v>
      </c>
      <c r="B197" s="71" t="s">
        <v>17</v>
      </c>
      <c r="C197" s="5" t="s">
        <v>28</v>
      </c>
      <c r="D197" s="5" t="s">
        <v>83</v>
      </c>
      <c r="E197" s="5">
        <v>1999</v>
      </c>
      <c r="F197" s="5">
        <v>3</v>
      </c>
      <c r="G197" s="44">
        <v>129</v>
      </c>
      <c r="H197" s="51">
        <v>0</v>
      </c>
      <c r="I197" s="51">
        <v>46.02</v>
      </c>
      <c r="J197" s="51">
        <v>0</v>
      </c>
      <c r="K197" s="51">
        <v>0</v>
      </c>
      <c r="L197" s="51">
        <v>1.77</v>
      </c>
      <c r="M197" s="51">
        <v>44.25</v>
      </c>
      <c r="N197" s="51">
        <v>0.22</v>
      </c>
      <c r="O197" s="51">
        <v>3.27</v>
      </c>
      <c r="P197" s="45">
        <v>357.45352972748731</v>
      </c>
    </row>
    <row r="198" spans="1:16" x14ac:dyDescent="0.2">
      <c r="A198" s="5" t="s">
        <v>11</v>
      </c>
      <c r="B198" s="71" t="s">
        <v>17</v>
      </c>
      <c r="C198" s="5" t="s">
        <v>28</v>
      </c>
      <c r="D198" s="5" t="s">
        <v>83</v>
      </c>
      <c r="E198" s="5">
        <v>2001</v>
      </c>
      <c r="F198" s="5">
        <v>3</v>
      </c>
      <c r="G198" s="44">
        <v>3</v>
      </c>
      <c r="H198" s="51">
        <v>0.03</v>
      </c>
      <c r="I198" s="51">
        <v>1.27</v>
      </c>
      <c r="J198" s="51">
        <v>0.03</v>
      </c>
      <c r="K198" s="51">
        <v>0.04</v>
      </c>
      <c r="L198" s="51">
        <v>0.06</v>
      </c>
      <c r="M198" s="51">
        <v>1.17</v>
      </c>
      <c r="N198" s="51">
        <v>0.03</v>
      </c>
      <c r="O198" s="51">
        <v>0.14000000000000001</v>
      </c>
      <c r="P198" s="45">
        <v>405.00045161345929</v>
      </c>
    </row>
    <row r="199" spans="1:16" x14ac:dyDescent="0.2">
      <c r="A199" s="5" t="s">
        <v>11</v>
      </c>
      <c r="B199" s="71" t="s">
        <v>17</v>
      </c>
      <c r="C199" s="5" t="s">
        <v>28</v>
      </c>
      <c r="D199" s="5" t="s">
        <v>83</v>
      </c>
      <c r="E199" s="5">
        <v>2002</v>
      </c>
      <c r="F199" s="5">
        <v>3</v>
      </c>
      <c r="G199" s="44">
        <v>4</v>
      </c>
      <c r="H199" s="51">
        <v>0.03</v>
      </c>
      <c r="I199" s="51">
        <v>1.31</v>
      </c>
      <c r="J199" s="51">
        <v>0.03</v>
      </c>
      <c r="K199" s="51">
        <v>0.04</v>
      </c>
      <c r="L199" s="51">
        <v>0.06</v>
      </c>
      <c r="M199" s="51">
        <v>1.21</v>
      </c>
      <c r="N199" s="51">
        <v>0.03</v>
      </c>
      <c r="O199" s="51">
        <v>0.14000000000000001</v>
      </c>
      <c r="P199" s="45">
        <v>322.30954512222496</v>
      </c>
    </row>
    <row r="200" spans="1:16" x14ac:dyDescent="0.2">
      <c r="A200" s="5" t="s">
        <v>11</v>
      </c>
      <c r="B200" s="71" t="s">
        <v>17</v>
      </c>
      <c r="C200" s="5" t="s">
        <v>28</v>
      </c>
      <c r="D200" s="5" t="s">
        <v>83</v>
      </c>
      <c r="E200" s="5">
        <v>2003</v>
      </c>
      <c r="F200" s="5">
        <v>3</v>
      </c>
      <c r="G200" s="44">
        <v>27</v>
      </c>
      <c r="H200" s="51">
        <v>0.25</v>
      </c>
      <c r="I200" s="51">
        <v>18.170000000000002</v>
      </c>
      <c r="J200" s="51">
        <v>0.25</v>
      </c>
      <c r="K200" s="51">
        <v>0.28000000000000003</v>
      </c>
      <c r="L200" s="51">
        <v>0.46</v>
      </c>
      <c r="M200" s="51">
        <v>17.43</v>
      </c>
      <c r="N200" s="51">
        <v>0.31</v>
      </c>
      <c r="O200" s="51">
        <v>1.1100000000000001</v>
      </c>
      <c r="P200" s="45">
        <v>672.23743683299233</v>
      </c>
    </row>
    <row r="201" spans="1:16" x14ac:dyDescent="0.2">
      <c r="A201" s="5" t="s">
        <v>11</v>
      </c>
      <c r="B201" s="71" t="s">
        <v>17</v>
      </c>
      <c r="C201" s="5" t="s">
        <v>28</v>
      </c>
      <c r="D201" s="5" t="s">
        <v>83</v>
      </c>
      <c r="E201" s="5">
        <v>2005</v>
      </c>
      <c r="F201" s="5">
        <v>3</v>
      </c>
      <c r="G201" s="44">
        <v>28</v>
      </c>
      <c r="H201" s="51">
        <v>0.22</v>
      </c>
      <c r="I201" s="51">
        <v>14.34</v>
      </c>
      <c r="J201" s="51">
        <v>0.22</v>
      </c>
      <c r="K201" s="51">
        <v>0.24</v>
      </c>
      <c r="L201" s="51">
        <v>0.4</v>
      </c>
      <c r="M201" s="51">
        <v>13.7</v>
      </c>
      <c r="N201" s="51">
        <v>0.26</v>
      </c>
      <c r="O201" s="51">
        <v>0.96000000000000008</v>
      </c>
      <c r="P201" s="45">
        <v>504.42140951938342</v>
      </c>
    </row>
    <row r="202" spans="1:16" x14ac:dyDescent="0.2">
      <c r="A202" s="5" t="s">
        <v>11</v>
      </c>
      <c r="B202" s="71" t="s">
        <v>17</v>
      </c>
      <c r="C202" s="5" t="s">
        <v>28</v>
      </c>
      <c r="D202" s="5" t="s">
        <v>83</v>
      </c>
      <c r="E202" s="5">
        <v>2006</v>
      </c>
      <c r="F202" s="5">
        <v>3</v>
      </c>
      <c r="G202" s="44">
        <v>7</v>
      </c>
      <c r="H202" s="51">
        <v>7.0000000000000007E-2</v>
      </c>
      <c r="I202" s="51">
        <v>2.56</v>
      </c>
      <c r="J202" s="51">
        <v>7.0000000000000007E-2</v>
      </c>
      <c r="K202" s="51">
        <v>7.0000000000000007E-2</v>
      </c>
      <c r="L202" s="51">
        <v>0.12</v>
      </c>
      <c r="M202" s="51">
        <v>2.37</v>
      </c>
      <c r="N202" s="51">
        <v>7.0000000000000007E-2</v>
      </c>
      <c r="O202" s="51">
        <v>0.28000000000000003</v>
      </c>
      <c r="P202" s="45">
        <v>400.13939532907642</v>
      </c>
    </row>
    <row r="203" spans="1:16" x14ac:dyDescent="0.2">
      <c r="A203" s="5" t="s">
        <v>11</v>
      </c>
      <c r="B203" s="71" t="s">
        <v>17</v>
      </c>
      <c r="C203" s="5" t="s">
        <v>28</v>
      </c>
      <c r="D203" s="5" t="s">
        <v>83</v>
      </c>
      <c r="E203" s="5">
        <v>2007</v>
      </c>
      <c r="F203" s="5">
        <v>3</v>
      </c>
      <c r="G203" s="44">
        <v>28</v>
      </c>
      <c r="H203" s="51">
        <v>0.32</v>
      </c>
      <c r="I203" s="51">
        <v>12.13</v>
      </c>
      <c r="J203" s="51">
        <v>0.32</v>
      </c>
      <c r="K203" s="51">
        <v>0.35</v>
      </c>
      <c r="L203" s="51">
        <v>0.56999999999999995</v>
      </c>
      <c r="M203" s="51">
        <v>11.21</v>
      </c>
      <c r="N203" s="51">
        <v>0.32</v>
      </c>
      <c r="O203" s="51">
        <v>1.31</v>
      </c>
      <c r="P203" s="45">
        <v>447.98450123566982</v>
      </c>
    </row>
    <row r="204" spans="1:16" x14ac:dyDescent="0.2">
      <c r="A204" s="5" t="s">
        <v>11</v>
      </c>
      <c r="B204" s="71" t="s">
        <v>17</v>
      </c>
      <c r="C204" s="5" t="s">
        <v>28</v>
      </c>
      <c r="D204" s="5" t="s">
        <v>83</v>
      </c>
      <c r="E204" s="5">
        <v>2008</v>
      </c>
      <c r="F204" s="5">
        <v>3</v>
      </c>
      <c r="G204" s="44">
        <v>120</v>
      </c>
      <c r="H204" s="51">
        <v>0.21</v>
      </c>
      <c r="I204" s="51">
        <v>50.38</v>
      </c>
      <c r="J204" s="51">
        <v>0.21</v>
      </c>
      <c r="K204" s="51">
        <v>0.21</v>
      </c>
      <c r="L204" s="51">
        <v>0.34</v>
      </c>
      <c r="M204" s="51">
        <v>49.83</v>
      </c>
      <c r="N204" s="51">
        <v>0.52</v>
      </c>
      <c r="O204" s="51">
        <v>1.6099999999999999</v>
      </c>
      <c r="P204" s="45">
        <v>422.92502341362655</v>
      </c>
    </row>
    <row r="205" spans="1:16" x14ac:dyDescent="0.2">
      <c r="A205" s="5" t="s">
        <v>11</v>
      </c>
      <c r="B205" s="71" t="s">
        <v>17</v>
      </c>
      <c r="C205" s="5" t="s">
        <v>28</v>
      </c>
      <c r="D205" s="5" t="s">
        <v>83</v>
      </c>
      <c r="E205" s="5">
        <v>2009</v>
      </c>
      <c r="F205" s="5">
        <v>3</v>
      </c>
      <c r="G205" s="44">
        <v>38</v>
      </c>
      <c r="H205" s="51">
        <v>0.04</v>
      </c>
      <c r="I205" s="51">
        <v>16.55</v>
      </c>
      <c r="J205" s="51">
        <v>0.04</v>
      </c>
      <c r="K205" s="51">
        <v>0.04</v>
      </c>
      <c r="L205" s="51">
        <v>7.0000000000000007E-2</v>
      </c>
      <c r="M205" s="51">
        <v>16.440000000000001</v>
      </c>
      <c r="N205" s="51">
        <v>0.16</v>
      </c>
      <c r="O205" s="51">
        <v>0.44999999999999996</v>
      </c>
      <c r="P205" s="45">
        <v>435.65308425514553</v>
      </c>
    </row>
    <row r="206" spans="1:16" x14ac:dyDescent="0.2">
      <c r="A206" s="5" t="s">
        <v>11</v>
      </c>
      <c r="B206" s="71" t="s">
        <v>17</v>
      </c>
      <c r="C206" s="5" t="s">
        <v>28</v>
      </c>
      <c r="D206" s="5" t="s">
        <v>83</v>
      </c>
      <c r="E206" s="5">
        <v>2010</v>
      </c>
      <c r="F206" s="5">
        <v>3</v>
      </c>
      <c r="G206" s="44">
        <v>23</v>
      </c>
      <c r="H206" s="51">
        <v>0.27</v>
      </c>
      <c r="I206" s="51">
        <v>10.379999999999999</v>
      </c>
      <c r="J206" s="51">
        <v>0.27</v>
      </c>
      <c r="K206" s="51">
        <v>0.3</v>
      </c>
      <c r="L206" s="51">
        <v>0.49</v>
      </c>
      <c r="M206" s="51">
        <v>9.59</v>
      </c>
      <c r="N206" s="51">
        <v>0.27</v>
      </c>
      <c r="O206" s="51">
        <v>1.1200000000000001</v>
      </c>
      <c r="P206" s="45">
        <v>465.78052130717168</v>
      </c>
    </row>
    <row r="207" spans="1:16" x14ac:dyDescent="0.2">
      <c r="A207" s="5" t="s">
        <v>11</v>
      </c>
      <c r="B207" s="71" t="s">
        <v>17</v>
      </c>
      <c r="C207" s="5" t="s">
        <v>28</v>
      </c>
      <c r="D207" s="5" t="s">
        <v>83</v>
      </c>
      <c r="E207" s="5">
        <v>2011</v>
      </c>
      <c r="F207" s="5">
        <v>3</v>
      </c>
      <c r="G207" s="44">
        <v>25</v>
      </c>
      <c r="H207" s="51">
        <v>0.38</v>
      </c>
      <c r="I207" s="51">
        <v>14.66</v>
      </c>
      <c r="J207" s="51">
        <v>0.38</v>
      </c>
      <c r="K207" s="51">
        <v>0.42</v>
      </c>
      <c r="L207" s="51">
        <v>0.69</v>
      </c>
      <c r="M207" s="51">
        <v>13.55</v>
      </c>
      <c r="N207" s="51">
        <v>0.38</v>
      </c>
      <c r="O207" s="51">
        <v>1.58</v>
      </c>
      <c r="P207" s="45">
        <v>611.49820771150974</v>
      </c>
    </row>
    <row r="208" spans="1:16" x14ac:dyDescent="0.2">
      <c r="A208" s="5" t="s">
        <v>11</v>
      </c>
      <c r="B208" s="71" t="s">
        <v>17</v>
      </c>
      <c r="C208" s="5" t="s">
        <v>28</v>
      </c>
      <c r="D208" s="5" t="s">
        <v>83</v>
      </c>
      <c r="E208" s="5">
        <v>2012</v>
      </c>
      <c r="F208" s="5">
        <v>3</v>
      </c>
      <c r="G208" s="44">
        <v>15</v>
      </c>
      <c r="H208" s="51">
        <v>0.19</v>
      </c>
      <c r="I208" s="51">
        <v>7.4499999999999993</v>
      </c>
      <c r="J208" s="51">
        <v>0.19</v>
      </c>
      <c r="K208" s="51">
        <v>0.21</v>
      </c>
      <c r="L208" s="51">
        <v>0.35</v>
      </c>
      <c r="M208" s="51">
        <v>6.89</v>
      </c>
      <c r="N208" s="51">
        <v>0.19</v>
      </c>
      <c r="O208" s="51">
        <v>0.8</v>
      </c>
      <c r="P208" s="45">
        <v>502.55239880965433</v>
      </c>
    </row>
    <row r="209" spans="1:16" x14ac:dyDescent="0.2">
      <c r="A209" s="5" t="s">
        <v>11</v>
      </c>
      <c r="B209" s="71" t="s">
        <v>17</v>
      </c>
      <c r="C209" s="5" t="s">
        <v>28</v>
      </c>
      <c r="D209" s="5" t="s">
        <v>83</v>
      </c>
      <c r="E209" s="5">
        <v>2015</v>
      </c>
      <c r="F209" s="5">
        <v>2</v>
      </c>
      <c r="G209" s="44">
        <v>1</v>
      </c>
      <c r="H209" s="51">
        <v>0.02</v>
      </c>
      <c r="I209" s="51">
        <v>0.94000000000000006</v>
      </c>
      <c r="J209" s="51">
        <v>0.02</v>
      </c>
      <c r="K209" s="51">
        <v>0.01</v>
      </c>
      <c r="L209" s="51">
        <v>0.93</v>
      </c>
      <c r="M209" s="51">
        <v>0</v>
      </c>
      <c r="N209" s="51">
        <v>0</v>
      </c>
      <c r="O209" s="51">
        <v>0.01</v>
      </c>
      <c r="P209" s="45">
        <v>648.24815288119908</v>
      </c>
    </row>
    <row r="210" spans="1:16" x14ac:dyDescent="0.2">
      <c r="A210" s="5" t="s">
        <v>11</v>
      </c>
      <c r="B210" s="71" t="s">
        <v>17</v>
      </c>
      <c r="C210" s="5" t="s">
        <v>28</v>
      </c>
      <c r="D210" s="5" t="s">
        <v>83</v>
      </c>
      <c r="E210" s="5">
        <v>2016</v>
      </c>
      <c r="F210" s="5">
        <v>2</v>
      </c>
      <c r="G210" s="44">
        <v>28</v>
      </c>
      <c r="H210" s="51">
        <v>0.25</v>
      </c>
      <c r="I210" s="51">
        <v>15.27</v>
      </c>
      <c r="J210" s="51">
        <v>0.25</v>
      </c>
      <c r="K210" s="51">
        <v>0.15000000000000002</v>
      </c>
      <c r="L210" s="51">
        <v>15.12</v>
      </c>
      <c r="M210" s="51">
        <v>0</v>
      </c>
      <c r="N210" s="51">
        <v>0</v>
      </c>
      <c r="O210" s="51">
        <v>0.16999999999999998</v>
      </c>
      <c r="P210" s="45">
        <v>554.52906312431548</v>
      </c>
    </row>
    <row r="211" spans="1:16" x14ac:dyDescent="0.2">
      <c r="A211" s="5" t="s">
        <v>11</v>
      </c>
      <c r="B211" s="71" t="s">
        <v>17</v>
      </c>
      <c r="C211" s="5" t="s">
        <v>28</v>
      </c>
      <c r="D211" s="5" t="s">
        <v>83</v>
      </c>
      <c r="E211" s="5">
        <v>2017</v>
      </c>
      <c r="F211" s="5">
        <v>2</v>
      </c>
      <c r="G211" s="44">
        <v>246</v>
      </c>
      <c r="H211" s="51">
        <v>1.25</v>
      </c>
      <c r="I211" s="51">
        <v>116.85</v>
      </c>
      <c r="J211" s="51">
        <v>1.25</v>
      </c>
      <c r="K211" s="51">
        <v>0.66</v>
      </c>
      <c r="L211" s="51">
        <v>116.19</v>
      </c>
      <c r="M211" s="51">
        <v>0</v>
      </c>
      <c r="N211" s="51">
        <v>0.02</v>
      </c>
      <c r="O211" s="51">
        <v>2.63</v>
      </c>
      <c r="P211" s="45">
        <v>480.94127557336873</v>
      </c>
    </row>
    <row r="212" spans="1:16" x14ac:dyDescent="0.2">
      <c r="A212" s="5" t="s">
        <v>11</v>
      </c>
      <c r="B212" s="71" t="s">
        <v>17</v>
      </c>
      <c r="C212" s="5" t="s">
        <v>28</v>
      </c>
      <c r="D212" s="5" t="s">
        <v>83</v>
      </c>
      <c r="E212" s="5">
        <v>2018</v>
      </c>
      <c r="F212" s="5">
        <v>1</v>
      </c>
      <c r="G212" s="44">
        <v>109</v>
      </c>
      <c r="H212" s="51">
        <v>0.01</v>
      </c>
      <c r="I212" s="51">
        <v>51.41</v>
      </c>
      <c r="J212" s="51">
        <v>0.01</v>
      </c>
      <c r="K212" s="51">
        <v>51.41</v>
      </c>
      <c r="L212" s="51">
        <v>0</v>
      </c>
      <c r="M212" s="51">
        <v>0</v>
      </c>
      <c r="N212" s="51">
        <v>0.01</v>
      </c>
      <c r="O212" s="51">
        <v>0.46</v>
      </c>
      <c r="P212" s="45">
        <v>473.47814595222053</v>
      </c>
    </row>
    <row r="213" spans="1:16" x14ac:dyDescent="0.2">
      <c r="A213" s="5" t="s">
        <v>11</v>
      </c>
      <c r="B213" s="71" t="s">
        <v>17</v>
      </c>
      <c r="C213" s="5" t="s">
        <v>28</v>
      </c>
      <c r="D213" s="5" t="s">
        <v>83</v>
      </c>
      <c r="E213" s="5">
        <v>2019</v>
      </c>
      <c r="F213" s="5">
        <v>1</v>
      </c>
      <c r="G213" s="44">
        <v>25</v>
      </c>
      <c r="H213" s="51">
        <v>0</v>
      </c>
      <c r="I213" s="51">
        <v>12.18</v>
      </c>
      <c r="J213" s="51">
        <v>0</v>
      </c>
      <c r="K213" s="51">
        <v>12.18</v>
      </c>
      <c r="L213" s="51">
        <v>0</v>
      </c>
      <c r="M213" s="51">
        <v>0</v>
      </c>
      <c r="N213" s="51">
        <v>0</v>
      </c>
      <c r="O213" s="51">
        <v>0.11</v>
      </c>
      <c r="P213" s="45">
        <v>482.91993047784575</v>
      </c>
    </row>
    <row r="214" spans="1:16" x14ac:dyDescent="0.2">
      <c r="A214" s="5" t="s">
        <v>11</v>
      </c>
      <c r="B214" s="71" t="s">
        <v>17</v>
      </c>
      <c r="C214" s="5" t="s">
        <v>28</v>
      </c>
      <c r="D214" s="5" t="s">
        <v>83</v>
      </c>
      <c r="E214" s="5">
        <v>2020</v>
      </c>
      <c r="F214" s="5">
        <v>1</v>
      </c>
      <c r="G214" s="44">
        <v>6</v>
      </c>
      <c r="H214" s="51">
        <v>0.03</v>
      </c>
      <c r="I214" s="51">
        <v>2.73</v>
      </c>
      <c r="J214" s="51">
        <v>0.03</v>
      </c>
      <c r="K214" s="51">
        <v>2.73</v>
      </c>
      <c r="L214" s="51">
        <v>0</v>
      </c>
      <c r="M214" s="51">
        <v>0</v>
      </c>
      <c r="N214" s="51">
        <v>0</v>
      </c>
      <c r="O214" s="51">
        <v>0.02</v>
      </c>
      <c r="P214" s="45">
        <v>494.90120605594046</v>
      </c>
    </row>
    <row r="215" spans="1:16" x14ac:dyDescent="0.2">
      <c r="A215" s="5" t="s">
        <v>11</v>
      </c>
      <c r="B215" s="71" t="s">
        <v>17</v>
      </c>
      <c r="C215" s="5" t="s">
        <v>28</v>
      </c>
      <c r="D215" s="5" t="s">
        <v>83</v>
      </c>
      <c r="E215" s="5">
        <v>2021</v>
      </c>
      <c r="F215" s="5">
        <v>0</v>
      </c>
      <c r="G215" s="44">
        <v>38</v>
      </c>
      <c r="H215" s="51">
        <v>20.270000000000003</v>
      </c>
      <c r="I215" s="51">
        <v>0</v>
      </c>
      <c r="J215" s="51">
        <v>20.270000000000003</v>
      </c>
      <c r="K215" s="51">
        <v>0</v>
      </c>
      <c r="L215" s="51">
        <v>0</v>
      </c>
      <c r="M215" s="51">
        <v>0</v>
      </c>
      <c r="N215" s="51">
        <v>0</v>
      </c>
      <c r="O215" s="51">
        <v>0.21000000000000002</v>
      </c>
      <c r="P215" s="45">
        <v>521.12764089841971</v>
      </c>
    </row>
    <row r="216" spans="1:16" x14ac:dyDescent="0.2">
      <c r="A216" s="5" t="s">
        <v>11</v>
      </c>
      <c r="B216" s="71" t="s">
        <v>17</v>
      </c>
      <c r="C216" s="5" t="s">
        <v>28</v>
      </c>
      <c r="D216" s="5" t="s">
        <v>83</v>
      </c>
      <c r="E216" s="5">
        <v>2022</v>
      </c>
      <c r="F216" s="5">
        <v>0</v>
      </c>
      <c r="G216" s="44">
        <v>176</v>
      </c>
      <c r="H216" s="51">
        <v>87.5</v>
      </c>
      <c r="I216" s="51">
        <v>0</v>
      </c>
      <c r="J216" s="51">
        <v>87.5</v>
      </c>
      <c r="K216" s="51">
        <v>0</v>
      </c>
      <c r="L216" s="51">
        <v>0</v>
      </c>
      <c r="M216" s="51">
        <v>0</v>
      </c>
      <c r="N216" s="51">
        <v>0</v>
      </c>
      <c r="O216" s="51">
        <v>0.45</v>
      </c>
      <c r="P216" s="45">
        <v>497.33776931136009</v>
      </c>
    </row>
    <row r="217" spans="1:16" x14ac:dyDescent="0.2">
      <c r="A217" s="5" t="s">
        <v>11</v>
      </c>
      <c r="B217" s="71" t="s">
        <v>17</v>
      </c>
      <c r="C217" s="5" t="s">
        <v>29</v>
      </c>
      <c r="D217" s="5" t="s">
        <v>84</v>
      </c>
      <c r="E217" s="5">
        <v>1992</v>
      </c>
      <c r="F217" s="5">
        <v>3</v>
      </c>
      <c r="G217" s="44">
        <v>11</v>
      </c>
      <c r="H217" s="51">
        <v>0</v>
      </c>
      <c r="I217" s="51">
        <v>4.83</v>
      </c>
      <c r="J217" s="51">
        <v>0</v>
      </c>
      <c r="K217" s="51">
        <v>0</v>
      </c>
      <c r="L217" s="51">
        <v>1.1100000000000001</v>
      </c>
      <c r="M217" s="51">
        <v>3.72</v>
      </c>
      <c r="N217" s="51">
        <v>0.02</v>
      </c>
      <c r="O217" s="51">
        <v>0.41</v>
      </c>
      <c r="P217" s="45">
        <v>422.32426276913293</v>
      </c>
    </row>
    <row r="218" spans="1:16" x14ac:dyDescent="0.2">
      <c r="A218" s="5" t="s">
        <v>11</v>
      </c>
      <c r="B218" s="71" t="s">
        <v>17</v>
      </c>
      <c r="C218" s="5" t="s">
        <v>29</v>
      </c>
      <c r="D218" s="5" t="s">
        <v>84</v>
      </c>
      <c r="E218" s="5">
        <v>1996</v>
      </c>
      <c r="F218" s="5">
        <v>3</v>
      </c>
      <c r="G218" s="44">
        <v>2</v>
      </c>
      <c r="H218" s="51">
        <v>0</v>
      </c>
      <c r="I218" s="51">
        <v>1.25</v>
      </c>
      <c r="J218" s="51">
        <v>0</v>
      </c>
      <c r="K218" s="51">
        <v>0</v>
      </c>
      <c r="L218" s="51">
        <v>0.97</v>
      </c>
      <c r="M218" s="51">
        <v>0.28000000000000003</v>
      </c>
      <c r="N218" s="51">
        <v>0</v>
      </c>
      <c r="O218" s="51">
        <v>0.06</v>
      </c>
      <c r="P218" s="45">
        <v>565.302522927052</v>
      </c>
    </row>
    <row r="219" spans="1:16" x14ac:dyDescent="0.2">
      <c r="A219" s="5" t="s">
        <v>11</v>
      </c>
      <c r="B219" s="71" t="s">
        <v>17</v>
      </c>
      <c r="C219" s="5" t="s">
        <v>29</v>
      </c>
      <c r="D219" s="5" t="s">
        <v>84</v>
      </c>
      <c r="E219" s="5">
        <v>2001</v>
      </c>
      <c r="F219" s="5">
        <v>3</v>
      </c>
      <c r="G219" s="44">
        <v>1</v>
      </c>
      <c r="H219" s="51">
        <v>0.06</v>
      </c>
      <c r="I219" s="51">
        <v>0.89</v>
      </c>
      <c r="J219" s="51">
        <v>0.06</v>
      </c>
      <c r="K219" s="51">
        <v>0.02</v>
      </c>
      <c r="L219" s="51">
        <v>0.06</v>
      </c>
      <c r="M219" s="51">
        <v>0.81</v>
      </c>
      <c r="N219" s="51">
        <v>0</v>
      </c>
      <c r="O219" s="51">
        <v>0.05</v>
      </c>
      <c r="P219" s="45">
        <v>779.67257604679139</v>
      </c>
    </row>
    <row r="220" spans="1:16" x14ac:dyDescent="0.2">
      <c r="A220" s="5" t="s">
        <v>11</v>
      </c>
      <c r="B220" s="71" t="s">
        <v>17</v>
      </c>
      <c r="C220" s="5" t="s">
        <v>29</v>
      </c>
      <c r="D220" s="5" t="s">
        <v>84</v>
      </c>
      <c r="E220" s="5">
        <v>2004</v>
      </c>
      <c r="F220" s="5">
        <v>3</v>
      </c>
      <c r="G220" s="44">
        <v>14</v>
      </c>
      <c r="H220" s="51">
        <v>0</v>
      </c>
      <c r="I220" s="51">
        <v>5.68</v>
      </c>
      <c r="J220" s="51">
        <v>0</v>
      </c>
      <c r="K220" s="51">
        <v>0</v>
      </c>
      <c r="L220" s="51">
        <v>0</v>
      </c>
      <c r="M220" s="51">
        <v>5.68</v>
      </c>
      <c r="N220" s="51">
        <v>0.02</v>
      </c>
      <c r="O220" s="51">
        <v>0.43</v>
      </c>
      <c r="P220" s="45">
        <v>401.02681869648967</v>
      </c>
    </row>
    <row r="221" spans="1:16" x14ac:dyDescent="0.2">
      <c r="A221" s="5" t="s">
        <v>11</v>
      </c>
      <c r="B221" s="71" t="s">
        <v>17</v>
      </c>
      <c r="C221" s="5" t="s">
        <v>29</v>
      </c>
      <c r="D221" s="5" t="s">
        <v>84</v>
      </c>
      <c r="E221" s="5">
        <v>2005</v>
      </c>
      <c r="F221" s="5">
        <v>3</v>
      </c>
      <c r="G221" s="44">
        <v>9</v>
      </c>
      <c r="H221" s="51">
        <v>0</v>
      </c>
      <c r="I221" s="51">
        <v>5.12</v>
      </c>
      <c r="J221" s="51">
        <v>0</v>
      </c>
      <c r="K221" s="51">
        <v>0</v>
      </c>
      <c r="L221" s="51">
        <v>0</v>
      </c>
      <c r="M221" s="51">
        <v>5.12</v>
      </c>
      <c r="N221" s="51">
        <v>0.75</v>
      </c>
      <c r="O221" s="51">
        <v>0.84</v>
      </c>
      <c r="P221" s="45">
        <v>555.06041930492995</v>
      </c>
    </row>
    <row r="222" spans="1:16" x14ac:dyDescent="0.2">
      <c r="A222" s="5" t="s">
        <v>11</v>
      </c>
      <c r="B222" s="71" t="s">
        <v>17</v>
      </c>
      <c r="C222" s="5" t="s">
        <v>29</v>
      </c>
      <c r="D222" s="5" t="s">
        <v>84</v>
      </c>
      <c r="E222" s="5">
        <v>2006</v>
      </c>
      <c r="F222" s="5">
        <v>3</v>
      </c>
      <c r="G222" s="44">
        <v>4</v>
      </c>
      <c r="H222" s="51">
        <v>0.1</v>
      </c>
      <c r="I222" s="51">
        <v>1.54</v>
      </c>
      <c r="J222" s="51">
        <v>0.1</v>
      </c>
      <c r="K222" s="51">
        <v>0.03</v>
      </c>
      <c r="L222" s="51">
        <v>0.1</v>
      </c>
      <c r="M222" s="51">
        <v>1.41</v>
      </c>
      <c r="N222" s="51">
        <v>0.01</v>
      </c>
      <c r="O222" s="51">
        <v>0.08</v>
      </c>
      <c r="P222" s="45">
        <v>439.84770632888478</v>
      </c>
    </row>
    <row r="223" spans="1:16" x14ac:dyDescent="0.2">
      <c r="A223" s="5" t="s">
        <v>11</v>
      </c>
      <c r="B223" s="71" t="s">
        <v>17</v>
      </c>
      <c r="C223" s="5" t="s">
        <v>29</v>
      </c>
      <c r="D223" s="5" t="s">
        <v>84</v>
      </c>
      <c r="E223" s="5">
        <v>2007</v>
      </c>
      <c r="F223" s="5">
        <v>3</v>
      </c>
      <c r="G223" s="44">
        <v>19</v>
      </c>
      <c r="H223" s="51">
        <v>0.56000000000000005</v>
      </c>
      <c r="I223" s="51">
        <v>8.98</v>
      </c>
      <c r="J223" s="51">
        <v>0.56000000000000005</v>
      </c>
      <c r="K223" s="51">
        <v>0.17</v>
      </c>
      <c r="L223" s="51">
        <v>0.6</v>
      </c>
      <c r="M223" s="51">
        <v>8.2100000000000009</v>
      </c>
      <c r="N223" s="51">
        <v>0.05</v>
      </c>
      <c r="O223" s="51">
        <v>0.46</v>
      </c>
      <c r="P223" s="45">
        <v>497.6562047896108</v>
      </c>
    </row>
    <row r="224" spans="1:16" x14ac:dyDescent="0.2">
      <c r="A224" s="5" t="s">
        <v>11</v>
      </c>
      <c r="B224" s="71" t="s">
        <v>17</v>
      </c>
      <c r="C224" s="5" t="s">
        <v>29</v>
      </c>
      <c r="D224" s="5" t="s">
        <v>84</v>
      </c>
      <c r="E224" s="5">
        <v>2008</v>
      </c>
      <c r="F224" s="5">
        <v>3</v>
      </c>
      <c r="G224" s="44">
        <v>1</v>
      </c>
      <c r="H224" s="51">
        <v>0.02</v>
      </c>
      <c r="I224" s="51">
        <v>0.36</v>
      </c>
      <c r="J224" s="51">
        <v>0.02</v>
      </c>
      <c r="K224" s="51">
        <v>0.01</v>
      </c>
      <c r="L224" s="51">
        <v>0.02</v>
      </c>
      <c r="M224" s="51">
        <v>0.33</v>
      </c>
      <c r="N224" s="51">
        <v>0</v>
      </c>
      <c r="O224" s="51">
        <v>0.02</v>
      </c>
      <c r="P224" s="45">
        <v>496.62910340380921</v>
      </c>
    </row>
    <row r="225" spans="1:16" x14ac:dyDescent="0.2">
      <c r="A225" s="5" t="s">
        <v>11</v>
      </c>
      <c r="B225" s="71" t="s">
        <v>17</v>
      </c>
      <c r="C225" s="5" t="s">
        <v>29</v>
      </c>
      <c r="D225" s="5" t="s">
        <v>84</v>
      </c>
      <c r="E225" s="5">
        <v>2009</v>
      </c>
      <c r="F225" s="5">
        <v>3</v>
      </c>
      <c r="G225" s="44">
        <v>18</v>
      </c>
      <c r="H225" s="51">
        <v>0.59</v>
      </c>
      <c r="I225" s="51">
        <v>9.51</v>
      </c>
      <c r="J225" s="51">
        <v>0.59</v>
      </c>
      <c r="K225" s="51">
        <v>0.18</v>
      </c>
      <c r="L225" s="51">
        <v>0.63</v>
      </c>
      <c r="M225" s="51">
        <v>8.6999999999999993</v>
      </c>
      <c r="N225" s="51">
        <v>0.05</v>
      </c>
      <c r="O225" s="51">
        <v>0.49</v>
      </c>
      <c r="P225" s="45">
        <v>564.49750259637301</v>
      </c>
    </row>
    <row r="226" spans="1:16" x14ac:dyDescent="0.2">
      <c r="A226" s="5" t="s">
        <v>11</v>
      </c>
      <c r="B226" s="71" t="s">
        <v>17</v>
      </c>
      <c r="C226" s="5" t="s">
        <v>29</v>
      </c>
      <c r="D226" s="5" t="s">
        <v>84</v>
      </c>
      <c r="E226" s="5">
        <v>2010</v>
      </c>
      <c r="F226" s="5">
        <v>3</v>
      </c>
      <c r="G226" s="44">
        <v>18</v>
      </c>
      <c r="H226" s="51">
        <v>0.61</v>
      </c>
      <c r="I226" s="51">
        <v>9.7799999999999994</v>
      </c>
      <c r="J226" s="51">
        <v>0.61</v>
      </c>
      <c r="K226" s="51">
        <v>0.18</v>
      </c>
      <c r="L226" s="51">
        <v>0.65</v>
      </c>
      <c r="M226" s="51">
        <v>8.9499999999999993</v>
      </c>
      <c r="N226" s="51">
        <v>0.05</v>
      </c>
      <c r="O226" s="51">
        <v>0.5</v>
      </c>
      <c r="P226" s="45">
        <v>565.23313712225183</v>
      </c>
    </row>
    <row r="227" spans="1:16" x14ac:dyDescent="0.2">
      <c r="A227" s="5" t="s">
        <v>11</v>
      </c>
      <c r="B227" s="71" t="s">
        <v>17</v>
      </c>
      <c r="C227" s="5" t="s">
        <v>29</v>
      </c>
      <c r="D227" s="5" t="s">
        <v>84</v>
      </c>
      <c r="E227" s="5">
        <v>2011</v>
      </c>
      <c r="F227" s="5">
        <v>3</v>
      </c>
      <c r="G227" s="44">
        <v>10</v>
      </c>
      <c r="H227" s="51">
        <v>0.38</v>
      </c>
      <c r="I227" s="51">
        <v>6.01</v>
      </c>
      <c r="J227" s="51">
        <v>0.38</v>
      </c>
      <c r="K227" s="51">
        <v>0.11</v>
      </c>
      <c r="L227" s="51">
        <v>0.4</v>
      </c>
      <c r="M227" s="51">
        <v>5.5</v>
      </c>
      <c r="N227" s="51">
        <v>0.03</v>
      </c>
      <c r="O227" s="51">
        <v>0.31</v>
      </c>
      <c r="P227" s="45">
        <v>624.48808447788042</v>
      </c>
    </row>
    <row r="228" spans="1:16" x14ac:dyDescent="0.2">
      <c r="A228" s="5" t="s">
        <v>11</v>
      </c>
      <c r="B228" s="71" t="s">
        <v>17</v>
      </c>
      <c r="C228" s="5" t="s">
        <v>29</v>
      </c>
      <c r="D228" s="5" t="s">
        <v>84</v>
      </c>
      <c r="E228" s="5">
        <v>2012</v>
      </c>
      <c r="F228" s="5">
        <v>3</v>
      </c>
      <c r="G228" s="44">
        <v>11</v>
      </c>
      <c r="H228" s="51">
        <v>0.36</v>
      </c>
      <c r="I228" s="51">
        <v>5.76</v>
      </c>
      <c r="J228" s="51">
        <v>0.36</v>
      </c>
      <c r="K228" s="51">
        <v>0.11</v>
      </c>
      <c r="L228" s="51">
        <v>0.38</v>
      </c>
      <c r="M228" s="51">
        <v>5.27</v>
      </c>
      <c r="N228" s="51">
        <v>0.03</v>
      </c>
      <c r="O228" s="51">
        <v>0.28999999999999998</v>
      </c>
      <c r="P228" s="45">
        <v>555.10023062377479</v>
      </c>
    </row>
    <row r="229" spans="1:16" x14ac:dyDescent="0.2">
      <c r="A229" s="5" t="s">
        <v>11</v>
      </c>
      <c r="B229" s="71" t="s">
        <v>17</v>
      </c>
      <c r="C229" s="5" t="s">
        <v>29</v>
      </c>
      <c r="D229" s="5" t="s">
        <v>84</v>
      </c>
      <c r="E229" s="5">
        <v>2013</v>
      </c>
      <c r="F229" s="5">
        <v>2</v>
      </c>
      <c r="G229" s="44">
        <v>21</v>
      </c>
      <c r="H229" s="51">
        <v>0.39</v>
      </c>
      <c r="I229" s="51">
        <v>15.35</v>
      </c>
      <c r="J229" s="51">
        <v>0.39</v>
      </c>
      <c r="K229" s="51">
        <v>0.16</v>
      </c>
      <c r="L229" s="51">
        <v>15.19</v>
      </c>
      <c r="M229" s="51">
        <v>0</v>
      </c>
      <c r="N229" s="51">
        <v>0.09</v>
      </c>
      <c r="O229" s="51">
        <v>0.84</v>
      </c>
      <c r="P229" s="45">
        <v>746.21944288640702</v>
      </c>
    </row>
    <row r="230" spans="1:16" x14ac:dyDescent="0.2">
      <c r="A230" s="5" t="s">
        <v>11</v>
      </c>
      <c r="B230" s="71" t="s">
        <v>17</v>
      </c>
      <c r="C230" s="5" t="s">
        <v>29</v>
      </c>
      <c r="D230" s="5" t="s">
        <v>84</v>
      </c>
      <c r="E230" s="5">
        <v>2014</v>
      </c>
      <c r="F230" s="5">
        <v>2</v>
      </c>
      <c r="G230" s="44">
        <v>8</v>
      </c>
      <c r="H230" s="51">
        <v>0.01</v>
      </c>
      <c r="I230" s="51">
        <v>4.5599999999999996</v>
      </c>
      <c r="J230" s="51">
        <v>0.01</v>
      </c>
      <c r="K230" s="51">
        <v>0</v>
      </c>
      <c r="L230" s="51">
        <v>4.5599999999999996</v>
      </c>
      <c r="M230" s="51">
        <v>0</v>
      </c>
      <c r="N230" s="51">
        <v>0</v>
      </c>
      <c r="O230" s="51">
        <v>0.43</v>
      </c>
      <c r="P230" s="45">
        <v>544.02544093998586</v>
      </c>
    </row>
    <row r="231" spans="1:16" x14ac:dyDescent="0.2">
      <c r="A231" s="5" t="s">
        <v>11</v>
      </c>
      <c r="B231" s="71" t="s">
        <v>17</v>
      </c>
      <c r="C231" s="5" t="s">
        <v>29</v>
      </c>
      <c r="D231" s="5" t="s">
        <v>84</v>
      </c>
      <c r="E231" s="5">
        <v>2017</v>
      </c>
      <c r="F231" s="5">
        <v>2</v>
      </c>
      <c r="G231" s="44">
        <v>11</v>
      </c>
      <c r="H231" s="51">
        <v>0.16</v>
      </c>
      <c r="I231" s="51">
        <v>6.2399999999999993</v>
      </c>
      <c r="J231" s="51">
        <v>0.16</v>
      </c>
      <c r="K231" s="51">
        <v>0.06</v>
      </c>
      <c r="L231" s="51">
        <v>6.18</v>
      </c>
      <c r="M231" s="51">
        <v>0</v>
      </c>
      <c r="N231" s="51">
        <v>0.03</v>
      </c>
      <c r="O231" s="51">
        <v>0.34</v>
      </c>
      <c r="P231" s="45">
        <v>568.70896616826178</v>
      </c>
    </row>
    <row r="232" spans="1:16" x14ac:dyDescent="0.2">
      <c r="A232" s="5" t="s">
        <v>11</v>
      </c>
      <c r="B232" s="71" t="s">
        <v>17</v>
      </c>
      <c r="C232" s="5" t="s">
        <v>29</v>
      </c>
      <c r="D232" s="5" t="s">
        <v>84</v>
      </c>
      <c r="E232" s="5">
        <v>2018</v>
      </c>
      <c r="F232" s="5">
        <v>1</v>
      </c>
      <c r="G232" s="44">
        <v>6</v>
      </c>
      <c r="H232" s="51">
        <v>0.12</v>
      </c>
      <c r="I232" s="51">
        <v>3.3699999999999997</v>
      </c>
      <c r="J232" s="51">
        <v>0.12</v>
      </c>
      <c r="K232" s="51">
        <v>3.3699999999999997</v>
      </c>
      <c r="L232" s="51">
        <v>0</v>
      </c>
      <c r="M232" s="51">
        <v>0</v>
      </c>
      <c r="N232" s="51">
        <v>0</v>
      </c>
      <c r="O232" s="51">
        <v>7.0000000000000007E-2</v>
      </c>
      <c r="P232" s="45">
        <v>592.9727103155069</v>
      </c>
    </row>
    <row r="233" spans="1:16" x14ac:dyDescent="0.2">
      <c r="A233" s="5" t="s">
        <v>11</v>
      </c>
      <c r="B233" s="71" t="s">
        <v>17</v>
      </c>
      <c r="C233" s="5" t="s">
        <v>29</v>
      </c>
      <c r="D233" s="5" t="s">
        <v>84</v>
      </c>
      <c r="E233" s="5">
        <v>2019</v>
      </c>
      <c r="F233" s="5">
        <v>1</v>
      </c>
      <c r="G233" s="44">
        <v>2</v>
      </c>
      <c r="H233" s="51">
        <v>0.05</v>
      </c>
      <c r="I233" s="51">
        <v>1.3</v>
      </c>
      <c r="J233" s="51">
        <v>0.05</v>
      </c>
      <c r="K233" s="51">
        <v>1.3</v>
      </c>
      <c r="L233" s="51">
        <v>0</v>
      </c>
      <c r="M233" s="51">
        <v>0</v>
      </c>
      <c r="N233" s="51">
        <v>0</v>
      </c>
      <c r="O233" s="51">
        <v>0.03</v>
      </c>
      <c r="P233" s="45">
        <v>611.71809950905117</v>
      </c>
    </row>
    <row r="234" spans="1:16" x14ac:dyDescent="0.2">
      <c r="A234" s="5" t="s">
        <v>11</v>
      </c>
      <c r="B234" s="71" t="s">
        <v>17</v>
      </c>
      <c r="C234" s="5" t="s">
        <v>29</v>
      </c>
      <c r="D234" s="5" t="s">
        <v>84</v>
      </c>
      <c r="E234" s="5">
        <v>2020</v>
      </c>
      <c r="F234" s="5">
        <v>1</v>
      </c>
      <c r="G234" s="44">
        <v>14</v>
      </c>
      <c r="H234" s="51">
        <v>0.28000000000000003</v>
      </c>
      <c r="I234" s="51">
        <v>7.4099999999999993</v>
      </c>
      <c r="J234" s="51">
        <v>0.28000000000000003</v>
      </c>
      <c r="K234" s="51">
        <v>7.4099999999999993</v>
      </c>
      <c r="L234" s="51">
        <v>0</v>
      </c>
      <c r="M234" s="51">
        <v>0</v>
      </c>
      <c r="N234" s="51">
        <v>0</v>
      </c>
      <c r="O234" s="51">
        <v>0.16</v>
      </c>
      <c r="P234" s="45">
        <v>541.99111325713875</v>
      </c>
    </row>
    <row r="235" spans="1:16" x14ac:dyDescent="0.2">
      <c r="A235" s="5" t="s">
        <v>11</v>
      </c>
      <c r="B235" s="71" t="s">
        <v>17</v>
      </c>
      <c r="C235" s="5" t="s">
        <v>29</v>
      </c>
      <c r="D235" s="5" t="s">
        <v>84</v>
      </c>
      <c r="E235" s="5">
        <v>2021</v>
      </c>
      <c r="F235" s="5">
        <v>0</v>
      </c>
      <c r="G235" s="44">
        <v>6</v>
      </c>
      <c r="H235" s="51">
        <v>3.8499999999999996</v>
      </c>
      <c r="I235" s="51">
        <v>0</v>
      </c>
      <c r="J235" s="51">
        <v>3.8499999999999996</v>
      </c>
      <c r="K235" s="51">
        <v>0</v>
      </c>
      <c r="L235" s="51">
        <v>0</v>
      </c>
      <c r="M235" s="51">
        <v>0</v>
      </c>
      <c r="N235" s="51">
        <v>0</v>
      </c>
      <c r="O235" s="51">
        <v>0</v>
      </c>
      <c r="P235" s="45">
        <v>628.1785742138951</v>
      </c>
    </row>
    <row r="236" spans="1:16" x14ac:dyDescent="0.2">
      <c r="A236" s="5" t="s">
        <v>11</v>
      </c>
      <c r="B236" s="71" t="s">
        <v>17</v>
      </c>
      <c r="C236" s="5" t="s">
        <v>29</v>
      </c>
      <c r="D236" s="5" t="s">
        <v>84</v>
      </c>
      <c r="E236" s="5">
        <v>2022</v>
      </c>
      <c r="F236" s="5">
        <v>0</v>
      </c>
      <c r="G236" s="44">
        <v>23</v>
      </c>
      <c r="H236" s="51">
        <v>12.33</v>
      </c>
      <c r="I236" s="51">
        <v>0</v>
      </c>
      <c r="J236" s="51">
        <v>12.33</v>
      </c>
      <c r="K236" s="51">
        <v>0</v>
      </c>
      <c r="L236" s="51">
        <v>0</v>
      </c>
      <c r="M236" s="51">
        <v>0</v>
      </c>
      <c r="N236" s="51">
        <v>0</v>
      </c>
      <c r="O236" s="51">
        <v>0</v>
      </c>
      <c r="P236" s="45">
        <v>540.37059347678553</v>
      </c>
    </row>
    <row r="237" spans="1:16" x14ac:dyDescent="0.2">
      <c r="A237" s="5" t="s">
        <v>11</v>
      </c>
      <c r="B237" s="71" t="s">
        <v>17</v>
      </c>
      <c r="C237" s="5" t="s">
        <v>29</v>
      </c>
      <c r="D237" s="5" t="s">
        <v>89</v>
      </c>
      <c r="E237" s="5">
        <v>2013</v>
      </c>
      <c r="F237" s="5">
        <v>2</v>
      </c>
      <c r="G237" s="44">
        <v>1</v>
      </c>
      <c r="H237" s="51">
        <v>0.02</v>
      </c>
      <c r="I237" s="51">
        <v>0.9</v>
      </c>
      <c r="J237" s="51">
        <v>0.02</v>
      </c>
      <c r="K237" s="51">
        <v>0.01</v>
      </c>
      <c r="L237" s="51">
        <v>0.89</v>
      </c>
      <c r="M237" s="51">
        <v>0</v>
      </c>
      <c r="N237" s="51">
        <v>0.01</v>
      </c>
      <c r="O237" s="51">
        <v>0.05</v>
      </c>
      <c r="P237" s="45">
        <v>1335.866234837921</v>
      </c>
    </row>
    <row r="238" spans="1:16" x14ac:dyDescent="0.2">
      <c r="A238" s="5" t="s">
        <v>11</v>
      </c>
      <c r="B238" s="71" t="s">
        <v>17</v>
      </c>
      <c r="C238" s="5" t="s">
        <v>29</v>
      </c>
      <c r="D238" s="5" t="s">
        <v>89</v>
      </c>
      <c r="E238" s="5">
        <v>2014</v>
      </c>
      <c r="F238" s="5">
        <v>2</v>
      </c>
      <c r="G238" s="44">
        <v>2</v>
      </c>
      <c r="H238" s="51">
        <v>0.03</v>
      </c>
      <c r="I238" s="51">
        <v>1.18</v>
      </c>
      <c r="J238" s="51">
        <v>0.03</v>
      </c>
      <c r="K238" s="51">
        <v>0.01</v>
      </c>
      <c r="L238" s="51">
        <v>1.17</v>
      </c>
      <c r="M238" s="51">
        <v>0</v>
      </c>
      <c r="N238" s="51">
        <v>0.01</v>
      </c>
      <c r="O238" s="51">
        <v>0.06</v>
      </c>
      <c r="P238" s="45">
        <v>642.61762247204013</v>
      </c>
    </row>
    <row r="239" spans="1:16" x14ac:dyDescent="0.2">
      <c r="A239" s="5" t="s">
        <v>11</v>
      </c>
      <c r="B239" s="71" t="s">
        <v>17</v>
      </c>
      <c r="C239" s="5" t="s">
        <v>29</v>
      </c>
      <c r="D239" s="5" t="s">
        <v>85</v>
      </c>
      <c r="E239" s="5">
        <v>1998</v>
      </c>
      <c r="F239" s="5">
        <v>3</v>
      </c>
      <c r="G239" s="44">
        <v>27</v>
      </c>
      <c r="H239" s="51">
        <v>0</v>
      </c>
      <c r="I239" s="51">
        <v>10.75</v>
      </c>
      <c r="J239" s="51">
        <v>0</v>
      </c>
      <c r="K239" s="51">
        <v>0</v>
      </c>
      <c r="L239" s="51">
        <v>3.34</v>
      </c>
      <c r="M239" s="51">
        <v>7.41</v>
      </c>
      <c r="N239" s="51">
        <v>0.04</v>
      </c>
      <c r="O239" s="51">
        <v>0.76</v>
      </c>
      <c r="P239" s="45">
        <v>394.52005434997324</v>
      </c>
    </row>
    <row r="240" spans="1:16" x14ac:dyDescent="0.2">
      <c r="A240" s="5" t="s">
        <v>11</v>
      </c>
      <c r="B240" s="71" t="s">
        <v>17</v>
      </c>
      <c r="C240" s="5" t="s">
        <v>29</v>
      </c>
      <c r="D240" s="5" t="s">
        <v>85</v>
      </c>
      <c r="E240" s="5">
        <v>1999</v>
      </c>
      <c r="F240" s="5">
        <v>3</v>
      </c>
      <c r="G240" s="44">
        <v>171</v>
      </c>
      <c r="H240" s="51">
        <v>0.08</v>
      </c>
      <c r="I240" s="51">
        <v>65.290000000000006</v>
      </c>
      <c r="J240" s="51">
        <v>0.08</v>
      </c>
      <c r="K240" s="51">
        <v>0.06</v>
      </c>
      <c r="L240" s="51">
        <v>12.52</v>
      </c>
      <c r="M240" s="51">
        <v>52.71</v>
      </c>
      <c r="N240" s="51">
        <v>0.26</v>
      </c>
      <c r="O240" s="51">
        <v>5.04</v>
      </c>
      <c r="P240" s="45">
        <v>381.68181689530633</v>
      </c>
    </row>
    <row r="241" spans="1:16" x14ac:dyDescent="0.2">
      <c r="A241" s="5" t="s">
        <v>11</v>
      </c>
      <c r="B241" s="71" t="s">
        <v>17</v>
      </c>
      <c r="C241" s="5" t="s">
        <v>29</v>
      </c>
      <c r="D241" s="5" t="s">
        <v>85</v>
      </c>
      <c r="E241" s="5">
        <v>2000</v>
      </c>
      <c r="F241" s="5">
        <v>3</v>
      </c>
      <c r="G241" s="44">
        <v>3</v>
      </c>
      <c r="H241" s="51">
        <v>0.1</v>
      </c>
      <c r="I241" s="51">
        <v>1.54</v>
      </c>
      <c r="J241" s="51">
        <v>0.1</v>
      </c>
      <c r="K241" s="51">
        <v>0.03</v>
      </c>
      <c r="L241" s="51">
        <v>0.1</v>
      </c>
      <c r="M241" s="51">
        <v>1.41</v>
      </c>
      <c r="N241" s="51">
        <v>0.01</v>
      </c>
      <c r="O241" s="51">
        <v>0.08</v>
      </c>
      <c r="P241" s="45">
        <v>555.01240849616477</v>
      </c>
    </row>
    <row r="242" spans="1:16" x14ac:dyDescent="0.2">
      <c r="A242" s="5" t="s">
        <v>11</v>
      </c>
      <c r="B242" s="71" t="s">
        <v>17</v>
      </c>
      <c r="C242" s="5" t="s">
        <v>29</v>
      </c>
      <c r="D242" s="5" t="s">
        <v>85</v>
      </c>
      <c r="E242" s="5">
        <v>2001</v>
      </c>
      <c r="F242" s="5">
        <v>3</v>
      </c>
      <c r="G242" s="44">
        <v>16</v>
      </c>
      <c r="H242" s="51">
        <v>0.23</v>
      </c>
      <c r="I242" s="51">
        <v>6.55</v>
      </c>
      <c r="J242" s="51">
        <v>0.23</v>
      </c>
      <c r="K242" s="51">
        <v>7.0000000000000007E-2</v>
      </c>
      <c r="L242" s="51">
        <v>0.25</v>
      </c>
      <c r="M242" s="51">
        <v>6.23</v>
      </c>
      <c r="N242" s="51">
        <v>0.13</v>
      </c>
      <c r="O242" s="51">
        <v>0.45</v>
      </c>
      <c r="P242" s="45">
        <v>407.13028022042164</v>
      </c>
    </row>
    <row r="243" spans="1:16" x14ac:dyDescent="0.2">
      <c r="A243" s="5" t="s">
        <v>11</v>
      </c>
      <c r="B243" s="71" t="s">
        <v>17</v>
      </c>
      <c r="C243" s="5" t="s">
        <v>29</v>
      </c>
      <c r="D243" s="5" t="s">
        <v>85</v>
      </c>
      <c r="E243" s="5">
        <v>2002</v>
      </c>
      <c r="F243" s="5">
        <v>3</v>
      </c>
      <c r="G243" s="44">
        <v>44</v>
      </c>
      <c r="H243" s="51">
        <v>1.48</v>
      </c>
      <c r="I243" s="51">
        <v>26.02</v>
      </c>
      <c r="J243" s="51">
        <v>1.48</v>
      </c>
      <c r="K243" s="51">
        <v>0.44</v>
      </c>
      <c r="L243" s="51">
        <v>3.81</v>
      </c>
      <c r="M243" s="51">
        <v>21.77</v>
      </c>
      <c r="N243" s="51">
        <v>0.14000000000000001</v>
      </c>
      <c r="O243" s="51">
        <v>1.3599999999999999</v>
      </c>
      <c r="P243" s="45">
        <v>619.82131168357171</v>
      </c>
    </row>
    <row r="244" spans="1:16" x14ac:dyDescent="0.2">
      <c r="A244" s="5" t="s">
        <v>11</v>
      </c>
      <c r="B244" s="71" t="s">
        <v>17</v>
      </c>
      <c r="C244" s="5" t="s">
        <v>29</v>
      </c>
      <c r="D244" s="5" t="s">
        <v>85</v>
      </c>
      <c r="E244" s="5">
        <v>2003</v>
      </c>
      <c r="F244" s="5">
        <v>3</v>
      </c>
      <c r="G244" s="44">
        <v>52</v>
      </c>
      <c r="H244" s="51">
        <v>1.19</v>
      </c>
      <c r="I244" s="51">
        <v>19.010000000000002</v>
      </c>
      <c r="J244" s="51">
        <v>1.19</v>
      </c>
      <c r="K244" s="51">
        <v>0.36</v>
      </c>
      <c r="L244" s="51">
        <v>1.26</v>
      </c>
      <c r="M244" s="51">
        <v>17.39</v>
      </c>
      <c r="N244" s="51">
        <v>0.11</v>
      </c>
      <c r="O244" s="51">
        <v>0.97</v>
      </c>
      <c r="P244" s="45">
        <v>389.75990133234677</v>
      </c>
    </row>
    <row r="245" spans="1:16" x14ac:dyDescent="0.2">
      <c r="A245" s="5" t="s">
        <v>11</v>
      </c>
      <c r="B245" s="71" t="s">
        <v>17</v>
      </c>
      <c r="C245" s="5" t="s">
        <v>29</v>
      </c>
      <c r="D245" s="5" t="s">
        <v>85</v>
      </c>
      <c r="E245" s="5">
        <v>2004</v>
      </c>
      <c r="F245" s="5">
        <v>3</v>
      </c>
      <c r="G245" s="44">
        <v>99</v>
      </c>
      <c r="H245" s="51">
        <v>2.5099999999999998</v>
      </c>
      <c r="I245" s="51">
        <v>40.180000000000007</v>
      </c>
      <c r="J245" s="51">
        <v>2.5099999999999998</v>
      </c>
      <c r="K245" s="51">
        <v>0.75</v>
      </c>
      <c r="L245" s="51">
        <v>2.66</v>
      </c>
      <c r="M245" s="51">
        <v>36.770000000000003</v>
      </c>
      <c r="N245" s="51">
        <v>0.22</v>
      </c>
      <c r="O245" s="51">
        <v>2.0499999999999998</v>
      </c>
      <c r="P245" s="45">
        <v>431.31315383558541</v>
      </c>
    </row>
    <row r="246" spans="1:16" x14ac:dyDescent="0.2">
      <c r="A246" s="5" t="s">
        <v>11</v>
      </c>
      <c r="B246" s="71" t="s">
        <v>17</v>
      </c>
      <c r="C246" s="5" t="s">
        <v>29</v>
      </c>
      <c r="D246" s="5" t="s">
        <v>85</v>
      </c>
      <c r="E246" s="5">
        <v>2005</v>
      </c>
      <c r="F246" s="5">
        <v>3</v>
      </c>
      <c r="G246" s="44">
        <v>125</v>
      </c>
      <c r="H246" s="51">
        <v>3.71</v>
      </c>
      <c r="I246" s="51">
        <v>59.309999999999995</v>
      </c>
      <c r="J246" s="51">
        <v>3.71</v>
      </c>
      <c r="K246" s="51">
        <v>1.1100000000000001</v>
      </c>
      <c r="L246" s="51">
        <v>3.93</v>
      </c>
      <c r="M246" s="51">
        <v>54.269999999999996</v>
      </c>
      <c r="N246" s="51">
        <v>0.33</v>
      </c>
      <c r="O246" s="51">
        <v>3.03</v>
      </c>
      <c r="P246" s="45">
        <v>504.36426752882147</v>
      </c>
    </row>
    <row r="247" spans="1:16" x14ac:dyDescent="0.2">
      <c r="A247" s="5" t="s">
        <v>11</v>
      </c>
      <c r="B247" s="71" t="s">
        <v>17</v>
      </c>
      <c r="C247" s="5" t="s">
        <v>29</v>
      </c>
      <c r="D247" s="5" t="s">
        <v>85</v>
      </c>
      <c r="E247" s="5">
        <v>2006</v>
      </c>
      <c r="F247" s="5">
        <v>3</v>
      </c>
      <c r="G247" s="44">
        <v>94</v>
      </c>
      <c r="H247" s="51">
        <v>3.04</v>
      </c>
      <c r="I247" s="51">
        <v>48.57</v>
      </c>
      <c r="J247" s="51">
        <v>3.04</v>
      </c>
      <c r="K247" s="51">
        <v>0.91</v>
      </c>
      <c r="L247" s="51">
        <v>3.22</v>
      </c>
      <c r="M247" s="51">
        <v>44.44</v>
      </c>
      <c r="N247" s="51">
        <v>0.27</v>
      </c>
      <c r="O247" s="51">
        <v>2.48</v>
      </c>
      <c r="P247" s="45">
        <v>547.75844190656187</v>
      </c>
    </row>
    <row r="248" spans="1:16" x14ac:dyDescent="0.2">
      <c r="A248" s="5" t="s">
        <v>11</v>
      </c>
      <c r="B248" s="71" t="s">
        <v>17</v>
      </c>
      <c r="C248" s="5" t="s">
        <v>29</v>
      </c>
      <c r="D248" s="5" t="s">
        <v>85</v>
      </c>
      <c r="E248" s="5">
        <v>2007</v>
      </c>
      <c r="F248" s="5">
        <v>3</v>
      </c>
      <c r="G248" s="44">
        <v>148</v>
      </c>
      <c r="H248" s="51">
        <v>5.1100000000000003</v>
      </c>
      <c r="I248" s="51">
        <v>81.690000000000012</v>
      </c>
      <c r="J248" s="51">
        <v>5.1100000000000003</v>
      </c>
      <c r="K248" s="51">
        <v>1.53</v>
      </c>
      <c r="L248" s="51">
        <v>5.42</v>
      </c>
      <c r="M248" s="51">
        <v>74.740000000000009</v>
      </c>
      <c r="N248" s="51">
        <v>0.45</v>
      </c>
      <c r="O248" s="51">
        <v>4.17</v>
      </c>
      <c r="P248" s="45">
        <v>585.13293796568587</v>
      </c>
    </row>
    <row r="249" spans="1:16" x14ac:dyDescent="0.2">
      <c r="A249" s="5" t="s">
        <v>11</v>
      </c>
      <c r="B249" s="71" t="s">
        <v>17</v>
      </c>
      <c r="C249" s="5" t="s">
        <v>29</v>
      </c>
      <c r="D249" s="5" t="s">
        <v>85</v>
      </c>
      <c r="E249" s="5">
        <v>2008</v>
      </c>
      <c r="F249" s="5">
        <v>3</v>
      </c>
      <c r="G249" s="44">
        <v>223</v>
      </c>
      <c r="H249" s="51">
        <v>7.6</v>
      </c>
      <c r="I249" s="51">
        <v>121.60000000000001</v>
      </c>
      <c r="J249" s="51">
        <v>7.6</v>
      </c>
      <c r="K249" s="51">
        <v>2.27</v>
      </c>
      <c r="L249" s="51">
        <v>8.06</v>
      </c>
      <c r="M249" s="51">
        <v>111.27000000000001</v>
      </c>
      <c r="N249" s="51">
        <v>0.68</v>
      </c>
      <c r="O249" s="51">
        <v>6.22</v>
      </c>
      <c r="P249" s="45">
        <v>579.45237960596603</v>
      </c>
    </row>
    <row r="250" spans="1:16" x14ac:dyDescent="0.2">
      <c r="A250" s="5" t="s">
        <v>11</v>
      </c>
      <c r="B250" s="71" t="s">
        <v>17</v>
      </c>
      <c r="C250" s="5" t="s">
        <v>29</v>
      </c>
      <c r="D250" s="5" t="s">
        <v>85</v>
      </c>
      <c r="E250" s="5">
        <v>2009</v>
      </c>
      <c r="F250" s="5">
        <v>3</v>
      </c>
      <c r="G250" s="44">
        <v>387</v>
      </c>
      <c r="H250" s="51">
        <v>12.81</v>
      </c>
      <c r="I250" s="51">
        <v>208</v>
      </c>
      <c r="J250" s="51">
        <v>12.81</v>
      </c>
      <c r="K250" s="51">
        <v>3.83</v>
      </c>
      <c r="L250" s="51">
        <v>13.58</v>
      </c>
      <c r="M250" s="51">
        <v>190.59</v>
      </c>
      <c r="N250" s="51">
        <v>1.24</v>
      </c>
      <c r="O250" s="51">
        <v>10.690000000000001</v>
      </c>
      <c r="P250" s="45">
        <v>570.28209083771412</v>
      </c>
    </row>
    <row r="251" spans="1:16" x14ac:dyDescent="0.2">
      <c r="A251" s="5" t="s">
        <v>11</v>
      </c>
      <c r="B251" s="71" t="s">
        <v>17</v>
      </c>
      <c r="C251" s="5" t="s">
        <v>29</v>
      </c>
      <c r="D251" s="5" t="s">
        <v>85</v>
      </c>
      <c r="E251" s="5">
        <v>2010</v>
      </c>
      <c r="F251" s="5">
        <v>3</v>
      </c>
      <c r="G251" s="44">
        <v>148</v>
      </c>
      <c r="H251" s="51">
        <v>4.9800000000000004</v>
      </c>
      <c r="I251" s="51">
        <v>79.69</v>
      </c>
      <c r="J251" s="51">
        <v>4.9800000000000004</v>
      </c>
      <c r="K251" s="51">
        <v>1.49</v>
      </c>
      <c r="L251" s="51">
        <v>5.28</v>
      </c>
      <c r="M251" s="51">
        <v>72.92</v>
      </c>
      <c r="N251" s="51">
        <v>0.44</v>
      </c>
      <c r="O251" s="51">
        <v>4.07</v>
      </c>
      <c r="P251" s="45">
        <v>570.50650773953919</v>
      </c>
    </row>
    <row r="252" spans="1:16" x14ac:dyDescent="0.2">
      <c r="A252" s="5" t="s">
        <v>11</v>
      </c>
      <c r="B252" s="71" t="s">
        <v>17</v>
      </c>
      <c r="C252" s="5" t="s">
        <v>29</v>
      </c>
      <c r="D252" s="5" t="s">
        <v>85</v>
      </c>
      <c r="E252" s="5">
        <v>2011</v>
      </c>
      <c r="F252" s="5">
        <v>3</v>
      </c>
      <c r="G252" s="44">
        <v>128</v>
      </c>
      <c r="H252" s="51">
        <v>4.83</v>
      </c>
      <c r="I252" s="51">
        <v>77.280000000000015</v>
      </c>
      <c r="J252" s="51">
        <v>4.83</v>
      </c>
      <c r="K252" s="51">
        <v>1.45</v>
      </c>
      <c r="L252" s="51">
        <v>5.12</v>
      </c>
      <c r="M252" s="51">
        <v>70.710000000000008</v>
      </c>
      <c r="N252" s="51">
        <v>0.43</v>
      </c>
      <c r="O252" s="51">
        <v>3.95</v>
      </c>
      <c r="P252" s="45">
        <v>640.80503384039002</v>
      </c>
    </row>
    <row r="253" spans="1:16" x14ac:dyDescent="0.2">
      <c r="A253" s="5" t="s">
        <v>11</v>
      </c>
      <c r="B253" s="71" t="s">
        <v>17</v>
      </c>
      <c r="C253" s="5" t="s">
        <v>29</v>
      </c>
      <c r="D253" s="5" t="s">
        <v>85</v>
      </c>
      <c r="E253" s="5">
        <v>2012</v>
      </c>
      <c r="F253" s="5">
        <v>3</v>
      </c>
      <c r="G253" s="44">
        <v>144</v>
      </c>
      <c r="H253" s="51">
        <v>5.33</v>
      </c>
      <c r="I253" s="51">
        <v>85.25</v>
      </c>
      <c r="J253" s="51">
        <v>5.33</v>
      </c>
      <c r="K253" s="51">
        <v>1.59</v>
      </c>
      <c r="L253" s="51">
        <v>5.65</v>
      </c>
      <c r="M253" s="51">
        <v>78.010000000000005</v>
      </c>
      <c r="N253" s="51">
        <v>0.47</v>
      </c>
      <c r="O253" s="51">
        <v>4.3600000000000003</v>
      </c>
      <c r="P253" s="45">
        <v>629.88771736866795</v>
      </c>
    </row>
    <row r="254" spans="1:16" x14ac:dyDescent="0.2">
      <c r="A254" s="5" t="s">
        <v>11</v>
      </c>
      <c r="B254" s="71" t="s">
        <v>17</v>
      </c>
      <c r="C254" s="5" t="s">
        <v>29</v>
      </c>
      <c r="D254" s="5" t="s">
        <v>85</v>
      </c>
      <c r="E254" s="5">
        <v>2013</v>
      </c>
      <c r="F254" s="5">
        <v>2</v>
      </c>
      <c r="G254" s="44">
        <v>97</v>
      </c>
      <c r="H254" s="51">
        <v>1.4</v>
      </c>
      <c r="I254" s="51">
        <v>54.76</v>
      </c>
      <c r="J254" s="51">
        <v>1.4</v>
      </c>
      <c r="K254" s="51">
        <v>0.56999999999999995</v>
      </c>
      <c r="L254" s="51">
        <v>54.19</v>
      </c>
      <c r="M254" s="51">
        <v>0</v>
      </c>
      <c r="N254" s="51">
        <v>0.31</v>
      </c>
      <c r="O254" s="51">
        <v>3.01</v>
      </c>
      <c r="P254" s="45">
        <v>577.05202770836627</v>
      </c>
    </row>
    <row r="255" spans="1:16" x14ac:dyDescent="0.2">
      <c r="A255" s="5" t="s">
        <v>11</v>
      </c>
      <c r="B255" s="71" t="s">
        <v>17</v>
      </c>
      <c r="C255" s="5" t="s">
        <v>29</v>
      </c>
      <c r="D255" s="5" t="s">
        <v>85</v>
      </c>
      <c r="E255" s="5">
        <v>2014</v>
      </c>
      <c r="F255" s="5">
        <v>2</v>
      </c>
      <c r="G255" s="44">
        <v>30</v>
      </c>
      <c r="H255" s="51">
        <v>0.55000000000000004</v>
      </c>
      <c r="I255" s="51">
        <v>21.330000000000002</v>
      </c>
      <c r="J255" s="51">
        <v>0.55000000000000004</v>
      </c>
      <c r="K255" s="51">
        <v>0.22</v>
      </c>
      <c r="L255" s="51">
        <v>21.110000000000003</v>
      </c>
      <c r="M255" s="51">
        <v>0</v>
      </c>
      <c r="N255" s="51">
        <v>0.12</v>
      </c>
      <c r="O255" s="51">
        <v>1.17</v>
      </c>
      <c r="P255" s="45">
        <v>734.3815793674994</v>
      </c>
    </row>
    <row r="256" spans="1:16" x14ac:dyDescent="0.2">
      <c r="A256" s="5" t="s">
        <v>11</v>
      </c>
      <c r="B256" s="71" t="s">
        <v>17</v>
      </c>
      <c r="C256" s="5" t="s">
        <v>29</v>
      </c>
      <c r="D256" s="5" t="s">
        <v>85</v>
      </c>
      <c r="E256" s="5">
        <v>2015</v>
      </c>
      <c r="F256" s="5">
        <v>2</v>
      </c>
      <c r="G256" s="44">
        <v>46</v>
      </c>
      <c r="H256" s="51">
        <v>0.77</v>
      </c>
      <c r="I256" s="51">
        <v>30.26</v>
      </c>
      <c r="J256" s="51">
        <v>0.77</v>
      </c>
      <c r="K256" s="51">
        <v>0.32</v>
      </c>
      <c r="L256" s="51">
        <v>29.94</v>
      </c>
      <c r="M256" s="51">
        <v>0</v>
      </c>
      <c r="N256" s="51">
        <v>0.17</v>
      </c>
      <c r="O256" s="51">
        <v>1.66</v>
      </c>
      <c r="P256" s="45">
        <v>669.46547459681972</v>
      </c>
    </row>
    <row r="257" spans="1:16" x14ac:dyDescent="0.2">
      <c r="A257" s="5" t="s">
        <v>11</v>
      </c>
      <c r="B257" s="71" t="s">
        <v>17</v>
      </c>
      <c r="C257" s="5" t="s">
        <v>29</v>
      </c>
      <c r="D257" s="5" t="s">
        <v>85</v>
      </c>
      <c r="E257" s="5">
        <v>2016</v>
      </c>
      <c r="F257" s="5">
        <v>2</v>
      </c>
      <c r="G257" s="44">
        <v>38</v>
      </c>
      <c r="H257" s="51">
        <v>0.61</v>
      </c>
      <c r="I257" s="51">
        <v>23.78</v>
      </c>
      <c r="J257" s="51">
        <v>0.61</v>
      </c>
      <c r="K257" s="51">
        <v>0.25</v>
      </c>
      <c r="L257" s="51">
        <v>23.53</v>
      </c>
      <c r="M257" s="51">
        <v>0</v>
      </c>
      <c r="N257" s="51">
        <v>0.13</v>
      </c>
      <c r="O257" s="51">
        <v>1.31</v>
      </c>
      <c r="P257" s="45">
        <v>644.64694896585888</v>
      </c>
    </row>
    <row r="258" spans="1:16" x14ac:dyDescent="0.2">
      <c r="A258" s="5" t="s">
        <v>11</v>
      </c>
      <c r="B258" s="71" t="s">
        <v>17</v>
      </c>
      <c r="C258" s="5" t="s">
        <v>29</v>
      </c>
      <c r="D258" s="5" t="s">
        <v>85</v>
      </c>
      <c r="E258" s="5">
        <v>2017</v>
      </c>
      <c r="F258" s="5">
        <v>2</v>
      </c>
      <c r="G258" s="44">
        <v>21</v>
      </c>
      <c r="H258" s="51">
        <v>0.32</v>
      </c>
      <c r="I258" s="51">
        <v>12.34</v>
      </c>
      <c r="J258" s="51">
        <v>0.32</v>
      </c>
      <c r="K258" s="51">
        <v>0.13</v>
      </c>
      <c r="L258" s="51">
        <v>12.209999999999999</v>
      </c>
      <c r="M258" s="51">
        <v>0</v>
      </c>
      <c r="N258" s="51">
        <v>7.0000000000000007E-2</v>
      </c>
      <c r="O258" s="51">
        <v>0.68</v>
      </c>
      <c r="P258" s="45">
        <v>584.18739663267172</v>
      </c>
    </row>
    <row r="259" spans="1:16" x14ac:dyDescent="0.2">
      <c r="A259" s="5" t="s">
        <v>11</v>
      </c>
      <c r="B259" s="71" t="s">
        <v>17</v>
      </c>
      <c r="C259" s="5" t="s">
        <v>29</v>
      </c>
      <c r="D259" s="5" t="s">
        <v>85</v>
      </c>
      <c r="E259" s="5">
        <v>2018</v>
      </c>
      <c r="F259" s="5">
        <v>1</v>
      </c>
      <c r="G259" s="44">
        <v>398</v>
      </c>
      <c r="H259" s="51">
        <v>6.69</v>
      </c>
      <c r="I259" s="51">
        <v>233.7</v>
      </c>
      <c r="J259" s="51">
        <v>6.69</v>
      </c>
      <c r="K259" s="51">
        <v>233.7</v>
      </c>
      <c r="L259" s="51">
        <v>0</v>
      </c>
      <c r="M259" s="51">
        <v>0</v>
      </c>
      <c r="N259" s="51">
        <v>0.14000000000000001</v>
      </c>
      <c r="O259" s="51">
        <v>6.96</v>
      </c>
      <c r="P259" s="45">
        <v>603.51731064794478</v>
      </c>
    </row>
    <row r="260" spans="1:16" x14ac:dyDescent="0.2">
      <c r="A260" s="5" t="s">
        <v>11</v>
      </c>
      <c r="B260" s="71" t="s">
        <v>17</v>
      </c>
      <c r="C260" s="5" t="s">
        <v>29</v>
      </c>
      <c r="D260" s="5" t="s">
        <v>85</v>
      </c>
      <c r="E260" s="5">
        <v>2019</v>
      </c>
      <c r="F260" s="5">
        <v>1</v>
      </c>
      <c r="G260" s="44">
        <v>379</v>
      </c>
      <c r="H260" s="51">
        <v>7.8199999999999994</v>
      </c>
      <c r="I260" s="51">
        <v>209.63</v>
      </c>
      <c r="J260" s="51">
        <v>7.8199999999999994</v>
      </c>
      <c r="K260" s="51">
        <v>209.63</v>
      </c>
      <c r="L260" s="51">
        <v>0</v>
      </c>
      <c r="M260" s="51">
        <v>0</v>
      </c>
      <c r="N260" s="51">
        <v>0.02</v>
      </c>
      <c r="O260" s="51">
        <v>4.62</v>
      </c>
      <c r="P260" s="45">
        <v>573.84431949212933</v>
      </c>
    </row>
    <row r="261" spans="1:16" x14ac:dyDescent="0.2">
      <c r="A261" s="5" t="s">
        <v>11</v>
      </c>
      <c r="B261" s="71" t="s">
        <v>17</v>
      </c>
      <c r="C261" s="5" t="s">
        <v>29</v>
      </c>
      <c r="D261" s="5" t="s">
        <v>85</v>
      </c>
      <c r="E261" s="5">
        <v>2020</v>
      </c>
      <c r="F261" s="5">
        <v>1</v>
      </c>
      <c r="G261" s="44">
        <v>367</v>
      </c>
      <c r="H261" s="51">
        <v>7.59</v>
      </c>
      <c r="I261" s="51">
        <v>203.36</v>
      </c>
      <c r="J261" s="51">
        <v>7.59</v>
      </c>
      <c r="K261" s="51">
        <v>203.36</v>
      </c>
      <c r="L261" s="51">
        <v>0</v>
      </c>
      <c r="M261" s="51">
        <v>0</v>
      </c>
      <c r="N261" s="51">
        <v>0.01</v>
      </c>
      <c r="O261" s="51">
        <v>4.4799999999999995</v>
      </c>
      <c r="P261" s="45">
        <v>574.70196326789039</v>
      </c>
    </row>
    <row r="262" spans="1:16" x14ac:dyDescent="0.2">
      <c r="A262" s="5" t="s">
        <v>11</v>
      </c>
      <c r="B262" s="71" t="s">
        <v>17</v>
      </c>
      <c r="C262" s="5" t="s">
        <v>29</v>
      </c>
      <c r="D262" s="5" t="s">
        <v>85</v>
      </c>
      <c r="E262" s="5">
        <v>2021</v>
      </c>
      <c r="F262" s="5">
        <v>0</v>
      </c>
      <c r="G262" s="44">
        <v>591</v>
      </c>
      <c r="H262" s="51">
        <v>351.4</v>
      </c>
      <c r="I262" s="51">
        <v>0</v>
      </c>
      <c r="J262" s="51">
        <v>351.4</v>
      </c>
      <c r="K262" s="51">
        <v>0</v>
      </c>
      <c r="L262" s="51">
        <v>0</v>
      </c>
      <c r="M262" s="51">
        <v>0</v>
      </c>
      <c r="N262" s="51">
        <v>0.11</v>
      </c>
      <c r="O262" s="51">
        <v>0.17</v>
      </c>
      <c r="P262" s="45">
        <v>593.92200140022044</v>
      </c>
    </row>
    <row r="263" spans="1:16" x14ac:dyDescent="0.2">
      <c r="A263" s="5" t="s">
        <v>11</v>
      </c>
      <c r="B263" s="71" t="s">
        <v>17</v>
      </c>
      <c r="C263" s="5" t="s">
        <v>29</v>
      </c>
      <c r="D263" s="5" t="s">
        <v>85</v>
      </c>
      <c r="E263" s="5">
        <v>2022</v>
      </c>
      <c r="F263" s="5">
        <v>0</v>
      </c>
      <c r="G263" s="44">
        <v>447</v>
      </c>
      <c r="H263" s="51">
        <v>241.47</v>
      </c>
      <c r="I263" s="51">
        <v>0</v>
      </c>
      <c r="J263" s="51">
        <v>241.47</v>
      </c>
      <c r="K263" s="51">
        <v>0</v>
      </c>
      <c r="L263" s="51">
        <v>0</v>
      </c>
      <c r="M263" s="51">
        <v>0</v>
      </c>
      <c r="N263" s="51">
        <v>0</v>
      </c>
      <c r="O263" s="51">
        <v>0</v>
      </c>
      <c r="P263" s="45">
        <v>540.37059347678553</v>
      </c>
    </row>
    <row r="264" spans="1:16" x14ac:dyDescent="0.2">
      <c r="A264" s="5" t="s">
        <v>11</v>
      </c>
      <c r="B264" s="71" t="s">
        <v>17</v>
      </c>
      <c r="C264" s="5" t="s">
        <v>30</v>
      </c>
      <c r="D264" s="5" t="s">
        <v>86</v>
      </c>
      <c r="E264" s="5">
        <v>1973</v>
      </c>
      <c r="F264" s="5">
        <v>3</v>
      </c>
      <c r="G264" s="44">
        <v>9</v>
      </c>
      <c r="H264" s="51">
        <v>0.03</v>
      </c>
      <c r="I264" s="51">
        <v>4.32</v>
      </c>
      <c r="J264" s="51">
        <v>0.03</v>
      </c>
      <c r="K264" s="51">
        <v>0.12</v>
      </c>
      <c r="L264" s="51">
        <v>0.35</v>
      </c>
      <c r="M264" s="51">
        <v>3.85</v>
      </c>
      <c r="N264" s="51">
        <v>0.18</v>
      </c>
      <c r="O264" s="51">
        <v>0.31</v>
      </c>
      <c r="P264" s="45">
        <v>482.34615797068494</v>
      </c>
    </row>
    <row r="265" spans="1:16" x14ac:dyDescent="0.2">
      <c r="A265" s="5" t="s">
        <v>11</v>
      </c>
      <c r="B265" s="71" t="s">
        <v>17</v>
      </c>
      <c r="C265" s="5" t="s">
        <v>30</v>
      </c>
      <c r="D265" s="5" t="s">
        <v>86</v>
      </c>
      <c r="E265" s="5">
        <v>1975</v>
      </c>
      <c r="F265" s="5">
        <v>3</v>
      </c>
      <c r="G265" s="44">
        <v>3</v>
      </c>
      <c r="H265" s="51">
        <v>0.01</v>
      </c>
      <c r="I265" s="51">
        <v>1.2600000000000002</v>
      </c>
      <c r="J265" s="51">
        <v>0.01</v>
      </c>
      <c r="K265" s="51">
        <v>0.04</v>
      </c>
      <c r="L265" s="51">
        <v>0.1</v>
      </c>
      <c r="M265" s="51">
        <v>1.1200000000000001</v>
      </c>
      <c r="N265" s="51">
        <v>0.05</v>
      </c>
      <c r="O265" s="51">
        <v>0.09</v>
      </c>
      <c r="P265" s="45">
        <v>490.40159970524752</v>
      </c>
    </row>
    <row r="266" spans="1:16" x14ac:dyDescent="0.2">
      <c r="A266" s="5" t="s">
        <v>11</v>
      </c>
      <c r="B266" s="71" t="s">
        <v>17</v>
      </c>
      <c r="C266" s="5" t="s">
        <v>30</v>
      </c>
      <c r="D266" s="5" t="s">
        <v>86</v>
      </c>
      <c r="E266" s="5">
        <v>1977</v>
      </c>
      <c r="F266" s="5">
        <v>3</v>
      </c>
      <c r="G266" s="44">
        <v>118</v>
      </c>
      <c r="H266" s="51">
        <v>0.38</v>
      </c>
      <c r="I266" s="51">
        <v>56.32</v>
      </c>
      <c r="J266" s="51">
        <v>0.38</v>
      </c>
      <c r="K266" s="51">
        <v>1.58</v>
      </c>
      <c r="L266" s="51">
        <v>4.5</v>
      </c>
      <c r="M266" s="51">
        <v>50.24</v>
      </c>
      <c r="N266" s="51">
        <v>2.2999999999999998</v>
      </c>
      <c r="O266" s="51">
        <v>4.07</v>
      </c>
      <c r="P266" s="45">
        <v>480.81833836286893</v>
      </c>
    </row>
    <row r="267" spans="1:16" x14ac:dyDescent="0.2">
      <c r="A267" s="5" t="s">
        <v>11</v>
      </c>
      <c r="B267" s="71" t="s">
        <v>17</v>
      </c>
      <c r="C267" s="5" t="s">
        <v>30</v>
      </c>
      <c r="D267" s="5" t="s">
        <v>86</v>
      </c>
      <c r="E267" s="5">
        <v>1983</v>
      </c>
      <c r="F267" s="5">
        <v>3</v>
      </c>
      <c r="G267" s="44">
        <v>5</v>
      </c>
      <c r="H267" s="51">
        <v>0.02</v>
      </c>
      <c r="I267" s="51">
        <v>2.76</v>
      </c>
      <c r="J267" s="51">
        <v>0.02</v>
      </c>
      <c r="K267" s="51">
        <v>0.08</v>
      </c>
      <c r="L267" s="51">
        <v>0.22</v>
      </c>
      <c r="M267" s="51">
        <v>2.46</v>
      </c>
      <c r="N267" s="51">
        <v>0.11</v>
      </c>
      <c r="O267" s="51">
        <v>0.2</v>
      </c>
      <c r="P267" s="45">
        <v>554.63659956667266</v>
      </c>
    </row>
    <row r="268" spans="1:16" x14ac:dyDescent="0.2">
      <c r="A268" s="5" t="s">
        <v>11</v>
      </c>
      <c r="B268" s="71" t="s">
        <v>17</v>
      </c>
      <c r="C268" s="5" t="s">
        <v>30</v>
      </c>
      <c r="D268" s="5" t="s">
        <v>86</v>
      </c>
      <c r="E268" s="5">
        <v>1985</v>
      </c>
      <c r="F268" s="5">
        <v>3</v>
      </c>
      <c r="G268" s="44">
        <v>2</v>
      </c>
      <c r="H268" s="51">
        <v>0.01</v>
      </c>
      <c r="I268" s="51">
        <v>1.2200000000000002</v>
      </c>
      <c r="J268" s="51">
        <v>0.01</v>
      </c>
      <c r="K268" s="51">
        <v>0.03</v>
      </c>
      <c r="L268" s="51">
        <v>0.1</v>
      </c>
      <c r="M268" s="51">
        <v>1.0900000000000001</v>
      </c>
      <c r="N268" s="51">
        <v>0.05</v>
      </c>
      <c r="O268" s="51">
        <v>0.09</v>
      </c>
      <c r="P268" s="45">
        <v>545.29697561586158</v>
      </c>
    </row>
    <row r="269" spans="1:16" x14ac:dyDescent="0.2">
      <c r="A269" s="5" t="s">
        <v>11</v>
      </c>
      <c r="B269" s="71" t="s">
        <v>17</v>
      </c>
      <c r="C269" s="5" t="s">
        <v>30</v>
      </c>
      <c r="D269" s="5" t="s">
        <v>86</v>
      </c>
      <c r="E269" s="5">
        <v>1991</v>
      </c>
      <c r="F269" s="5">
        <v>3</v>
      </c>
      <c r="G269" s="44">
        <v>6</v>
      </c>
      <c r="H269" s="51">
        <v>0.02</v>
      </c>
      <c r="I269" s="51">
        <v>2.59</v>
      </c>
      <c r="J269" s="51">
        <v>0.02</v>
      </c>
      <c r="K269" s="51">
        <v>7.0000000000000007E-2</v>
      </c>
      <c r="L269" s="51">
        <v>0.21</v>
      </c>
      <c r="M269" s="51">
        <v>2.31</v>
      </c>
      <c r="N269" s="51">
        <v>0.11</v>
      </c>
      <c r="O269" s="51">
        <v>0.19</v>
      </c>
      <c r="P269" s="45">
        <v>403.91528837961448</v>
      </c>
    </row>
    <row r="270" spans="1:16" x14ac:dyDescent="0.2">
      <c r="A270" s="5" t="s">
        <v>11</v>
      </c>
      <c r="B270" s="71" t="s">
        <v>17</v>
      </c>
      <c r="C270" s="5" t="s">
        <v>30</v>
      </c>
      <c r="D270" s="5" t="s">
        <v>86</v>
      </c>
      <c r="E270" s="5">
        <v>1994</v>
      </c>
      <c r="F270" s="5">
        <v>3</v>
      </c>
      <c r="G270" s="44">
        <v>18</v>
      </c>
      <c r="H270" s="51">
        <v>0.02</v>
      </c>
      <c r="I270" s="51">
        <v>3.4699999999999998</v>
      </c>
      <c r="J270" s="51">
        <v>0.02</v>
      </c>
      <c r="K270" s="51">
        <v>0.1</v>
      </c>
      <c r="L270" s="51">
        <v>0.28000000000000003</v>
      </c>
      <c r="M270" s="51">
        <v>3.09</v>
      </c>
      <c r="N270" s="51">
        <v>0.14000000000000001</v>
      </c>
      <c r="O270" s="51">
        <v>0.25</v>
      </c>
      <c r="P270" s="45">
        <v>198.35870854528997</v>
      </c>
    </row>
    <row r="271" spans="1:16" x14ac:dyDescent="0.2">
      <c r="A271" s="5" t="s">
        <v>11</v>
      </c>
      <c r="B271" s="71" t="s">
        <v>17</v>
      </c>
      <c r="C271" s="5" t="s">
        <v>30</v>
      </c>
      <c r="D271" s="5" t="s">
        <v>86</v>
      </c>
      <c r="E271" s="5">
        <v>1996</v>
      </c>
      <c r="F271" s="5">
        <v>3</v>
      </c>
      <c r="G271" s="44">
        <v>18</v>
      </c>
      <c r="H271" s="51">
        <v>0.05</v>
      </c>
      <c r="I271" s="51">
        <v>7.88</v>
      </c>
      <c r="J271" s="51">
        <v>0.05</v>
      </c>
      <c r="K271" s="51">
        <v>0.22</v>
      </c>
      <c r="L271" s="51">
        <v>0.63</v>
      </c>
      <c r="M271" s="51">
        <v>7.03</v>
      </c>
      <c r="N271" s="51">
        <v>0.32</v>
      </c>
      <c r="O271" s="51">
        <v>0.56999999999999995</v>
      </c>
      <c r="P271" s="45">
        <v>438.96467531538366</v>
      </c>
    </row>
    <row r="272" spans="1:16" x14ac:dyDescent="0.2">
      <c r="A272" s="5" t="s">
        <v>11</v>
      </c>
      <c r="B272" s="71" t="s">
        <v>17</v>
      </c>
      <c r="C272" s="5" t="s">
        <v>30</v>
      </c>
      <c r="D272" s="5" t="s">
        <v>86</v>
      </c>
      <c r="E272" s="5">
        <v>1998</v>
      </c>
      <c r="F272" s="5">
        <v>3</v>
      </c>
      <c r="G272" s="44">
        <v>6</v>
      </c>
      <c r="H272" s="51">
        <v>0.01</v>
      </c>
      <c r="I272" s="51">
        <v>2.02</v>
      </c>
      <c r="J272" s="51">
        <v>0.01</v>
      </c>
      <c r="K272" s="51">
        <v>0.06</v>
      </c>
      <c r="L272" s="51">
        <v>0.16</v>
      </c>
      <c r="M272" s="51">
        <v>1.8</v>
      </c>
      <c r="N272" s="51">
        <v>0.08</v>
      </c>
      <c r="O272" s="51">
        <v>0.15</v>
      </c>
      <c r="P272" s="45">
        <v>336.81790753992533</v>
      </c>
    </row>
    <row r="273" spans="1:16" x14ac:dyDescent="0.2">
      <c r="A273" s="5" t="s">
        <v>11</v>
      </c>
      <c r="B273" s="71" t="s">
        <v>17</v>
      </c>
      <c r="C273" s="5" t="s">
        <v>30</v>
      </c>
      <c r="D273" s="5" t="s">
        <v>86</v>
      </c>
      <c r="E273" s="5">
        <v>2000</v>
      </c>
      <c r="F273" s="5">
        <v>3</v>
      </c>
      <c r="G273" s="44">
        <v>72</v>
      </c>
      <c r="H273" s="51">
        <v>0.23</v>
      </c>
      <c r="I273" s="51">
        <v>33.700000000000003</v>
      </c>
      <c r="J273" s="51">
        <v>0.23</v>
      </c>
      <c r="K273" s="51">
        <v>0.94</v>
      </c>
      <c r="L273" s="51">
        <v>2.69</v>
      </c>
      <c r="M273" s="51">
        <v>30.07</v>
      </c>
      <c r="N273" s="51">
        <v>1.38</v>
      </c>
      <c r="O273" s="51">
        <v>2.44</v>
      </c>
      <c r="P273" s="45">
        <v>468.91079378275208</v>
      </c>
    </row>
    <row r="274" spans="1:16" x14ac:dyDescent="0.2">
      <c r="A274" s="5" t="s">
        <v>11</v>
      </c>
      <c r="B274" s="71" t="s">
        <v>17</v>
      </c>
      <c r="C274" s="5" t="s">
        <v>30</v>
      </c>
      <c r="D274" s="5" t="s">
        <v>86</v>
      </c>
      <c r="E274" s="5">
        <v>2001</v>
      </c>
      <c r="F274" s="5">
        <v>3</v>
      </c>
      <c r="G274" s="44">
        <v>13</v>
      </c>
      <c r="H274" s="51">
        <v>0.04</v>
      </c>
      <c r="I274" s="51">
        <v>6.09</v>
      </c>
      <c r="J274" s="51">
        <v>0.04</v>
      </c>
      <c r="K274" s="51">
        <v>0.17</v>
      </c>
      <c r="L274" s="51">
        <v>0.49</v>
      </c>
      <c r="M274" s="51">
        <v>5.43</v>
      </c>
      <c r="N274" s="51">
        <v>0.25</v>
      </c>
      <c r="O274" s="51">
        <v>0.44</v>
      </c>
      <c r="P274" s="45">
        <v>459.41539507643927</v>
      </c>
    </row>
    <row r="275" spans="1:16" x14ac:dyDescent="0.2">
      <c r="A275" s="5" t="s">
        <v>11</v>
      </c>
      <c r="B275" s="71" t="s">
        <v>17</v>
      </c>
      <c r="C275" s="5" t="s">
        <v>30</v>
      </c>
      <c r="D275" s="5" t="s">
        <v>86</v>
      </c>
      <c r="E275" s="5">
        <v>2002</v>
      </c>
      <c r="F275" s="5">
        <v>3</v>
      </c>
      <c r="G275" s="44">
        <v>86</v>
      </c>
      <c r="H275" s="51">
        <v>0.27</v>
      </c>
      <c r="I275" s="51">
        <v>39.940000000000005</v>
      </c>
      <c r="J275" s="51">
        <v>0.27</v>
      </c>
      <c r="K275" s="51">
        <v>1.1200000000000001</v>
      </c>
      <c r="L275" s="51">
        <v>3.19</v>
      </c>
      <c r="M275" s="51">
        <v>35.630000000000003</v>
      </c>
      <c r="N275" s="51">
        <v>1.63</v>
      </c>
      <c r="O275" s="51">
        <v>2.89</v>
      </c>
      <c r="P275" s="45">
        <v>467.73915201846597</v>
      </c>
    </row>
    <row r="276" spans="1:16" x14ac:dyDescent="0.2">
      <c r="A276" s="5" t="s">
        <v>11</v>
      </c>
      <c r="B276" s="71" t="s">
        <v>17</v>
      </c>
      <c r="C276" s="5" t="s">
        <v>30</v>
      </c>
      <c r="D276" s="5" t="s">
        <v>86</v>
      </c>
      <c r="E276" s="5">
        <v>2003</v>
      </c>
      <c r="F276" s="5">
        <v>3</v>
      </c>
      <c r="G276" s="44">
        <v>131</v>
      </c>
      <c r="H276" s="51">
        <v>0.37</v>
      </c>
      <c r="I276" s="51">
        <v>54.059999999999995</v>
      </c>
      <c r="J276" s="51">
        <v>0.37</v>
      </c>
      <c r="K276" s="51">
        <v>1.51</v>
      </c>
      <c r="L276" s="51">
        <v>4.32</v>
      </c>
      <c r="M276" s="51">
        <v>48.23</v>
      </c>
      <c r="N276" s="51">
        <v>2.21</v>
      </c>
      <c r="O276" s="51">
        <v>3.91</v>
      </c>
      <c r="P276" s="45">
        <v>417.01067201566065</v>
      </c>
    </row>
    <row r="277" spans="1:16" x14ac:dyDescent="0.2">
      <c r="A277" s="5" t="s">
        <v>11</v>
      </c>
      <c r="B277" s="71" t="s">
        <v>17</v>
      </c>
      <c r="C277" s="5" t="s">
        <v>30</v>
      </c>
      <c r="D277" s="5" t="s">
        <v>86</v>
      </c>
      <c r="E277" s="5">
        <v>2004</v>
      </c>
      <c r="F277" s="5">
        <v>3</v>
      </c>
      <c r="G277" s="44">
        <v>223</v>
      </c>
      <c r="H277" s="51">
        <v>0.55000000000000004</v>
      </c>
      <c r="I277" s="51">
        <v>87.210000000000008</v>
      </c>
      <c r="J277" s="51">
        <v>0.55000000000000004</v>
      </c>
      <c r="K277" s="51">
        <v>2.38</v>
      </c>
      <c r="L277" s="51">
        <v>8.34</v>
      </c>
      <c r="M277" s="51">
        <v>76.489999999999995</v>
      </c>
      <c r="N277" s="51">
        <v>3.36</v>
      </c>
      <c r="O277" s="51">
        <v>5.96</v>
      </c>
      <c r="P277" s="45">
        <v>393.3357827390538</v>
      </c>
    </row>
    <row r="278" spans="1:16" x14ac:dyDescent="0.2">
      <c r="A278" s="5" t="s">
        <v>11</v>
      </c>
      <c r="B278" s="71" t="s">
        <v>17</v>
      </c>
      <c r="C278" s="5" t="s">
        <v>30</v>
      </c>
      <c r="D278" s="5" t="s">
        <v>86</v>
      </c>
      <c r="E278" s="5">
        <v>2005</v>
      </c>
      <c r="F278" s="5">
        <v>3</v>
      </c>
      <c r="G278" s="44">
        <v>330</v>
      </c>
      <c r="H278" s="51">
        <v>1</v>
      </c>
      <c r="I278" s="51">
        <v>147.57999999999998</v>
      </c>
      <c r="J278" s="51">
        <v>1</v>
      </c>
      <c r="K278" s="51">
        <v>4.13</v>
      </c>
      <c r="L278" s="51">
        <v>11.8</v>
      </c>
      <c r="M278" s="51">
        <v>131.64999999999998</v>
      </c>
      <c r="N278" s="51">
        <v>6.03</v>
      </c>
      <c r="O278" s="51">
        <v>10.67</v>
      </c>
      <c r="P278" s="45">
        <v>450.15036224483089</v>
      </c>
    </row>
    <row r="279" spans="1:16" x14ac:dyDescent="0.2">
      <c r="A279" s="5" t="s">
        <v>11</v>
      </c>
      <c r="B279" s="71" t="s">
        <v>17</v>
      </c>
      <c r="C279" s="5" t="s">
        <v>30</v>
      </c>
      <c r="D279" s="5" t="s">
        <v>86</v>
      </c>
      <c r="E279" s="5">
        <v>2006</v>
      </c>
      <c r="F279" s="5">
        <v>3</v>
      </c>
      <c r="G279" s="44">
        <v>279</v>
      </c>
      <c r="H279" s="51">
        <v>0.76</v>
      </c>
      <c r="I279" s="51">
        <v>136.35000000000002</v>
      </c>
      <c r="J279" s="51">
        <v>0.76</v>
      </c>
      <c r="K279" s="51">
        <v>3.19</v>
      </c>
      <c r="L279" s="51">
        <v>9.0299999999999994</v>
      </c>
      <c r="M279" s="51">
        <v>124.13000000000001</v>
      </c>
      <c r="N279" s="51">
        <v>6.54</v>
      </c>
      <c r="O279" s="51">
        <v>10.25</v>
      </c>
      <c r="P279" s="45">
        <v>490.23900943854653</v>
      </c>
    </row>
    <row r="280" spans="1:16" x14ac:dyDescent="0.2">
      <c r="A280" s="5" t="s">
        <v>11</v>
      </c>
      <c r="B280" s="71" t="s">
        <v>17</v>
      </c>
      <c r="C280" s="5" t="s">
        <v>30</v>
      </c>
      <c r="D280" s="5" t="s">
        <v>86</v>
      </c>
      <c r="E280" s="5">
        <v>2007</v>
      </c>
      <c r="F280" s="5">
        <v>3</v>
      </c>
      <c r="G280" s="44">
        <v>299</v>
      </c>
      <c r="H280" s="51">
        <v>1.01</v>
      </c>
      <c r="I280" s="51">
        <v>150.01</v>
      </c>
      <c r="J280" s="51">
        <v>1.01</v>
      </c>
      <c r="K280" s="51">
        <v>4.2</v>
      </c>
      <c r="L280" s="51">
        <v>11.99</v>
      </c>
      <c r="M280" s="51">
        <v>133.82</v>
      </c>
      <c r="N280" s="51">
        <v>6.13</v>
      </c>
      <c r="O280" s="51">
        <v>10.85</v>
      </c>
      <c r="P280" s="45">
        <v>504.30591043781374</v>
      </c>
    </row>
    <row r="281" spans="1:16" x14ac:dyDescent="0.2">
      <c r="A281" s="5" t="s">
        <v>11</v>
      </c>
      <c r="B281" s="71" t="s">
        <v>17</v>
      </c>
      <c r="C281" s="5" t="s">
        <v>30</v>
      </c>
      <c r="D281" s="5" t="s">
        <v>86</v>
      </c>
      <c r="E281" s="5">
        <v>2008</v>
      </c>
      <c r="F281" s="5">
        <v>3</v>
      </c>
      <c r="G281" s="44">
        <v>939</v>
      </c>
      <c r="H281" s="51">
        <v>2.3499999999999996</v>
      </c>
      <c r="I281" s="51">
        <v>449.70000000000005</v>
      </c>
      <c r="J281" s="51">
        <v>2.3499999999999996</v>
      </c>
      <c r="K281" s="51">
        <v>9.49</v>
      </c>
      <c r="L281" s="51">
        <v>25.91</v>
      </c>
      <c r="M281" s="51">
        <v>414.29999999999995</v>
      </c>
      <c r="N281" s="51">
        <v>10.41</v>
      </c>
      <c r="O281" s="51">
        <v>19.090000000000003</v>
      </c>
      <c r="P281" s="45">
        <v>481.30259216899066</v>
      </c>
    </row>
    <row r="282" spans="1:16" x14ac:dyDescent="0.2">
      <c r="A282" s="5" t="s">
        <v>11</v>
      </c>
      <c r="B282" s="71" t="s">
        <v>17</v>
      </c>
      <c r="C282" s="5" t="s">
        <v>30</v>
      </c>
      <c r="D282" s="5" t="s">
        <v>86</v>
      </c>
      <c r="E282" s="5">
        <v>2009</v>
      </c>
      <c r="F282" s="5">
        <v>3</v>
      </c>
      <c r="G282" s="44">
        <v>1531</v>
      </c>
      <c r="H282" s="51">
        <v>4.4000000000000004</v>
      </c>
      <c r="I282" s="51">
        <v>739.05999999999983</v>
      </c>
      <c r="J282" s="51">
        <v>4.4000000000000004</v>
      </c>
      <c r="K282" s="51">
        <v>18.079999999999998</v>
      </c>
      <c r="L282" s="51">
        <v>52.02</v>
      </c>
      <c r="M282" s="51">
        <v>668.95999999999992</v>
      </c>
      <c r="N282" s="51">
        <v>27.389999999999997</v>
      </c>
      <c r="O282" s="51">
        <v>48.11</v>
      </c>
      <c r="P282" s="45">
        <v>485.45007414199546</v>
      </c>
    </row>
    <row r="283" spans="1:16" x14ac:dyDescent="0.2">
      <c r="A283" s="5" t="s">
        <v>11</v>
      </c>
      <c r="B283" s="71" t="s">
        <v>17</v>
      </c>
      <c r="C283" s="5" t="s">
        <v>30</v>
      </c>
      <c r="D283" s="5" t="s">
        <v>86</v>
      </c>
      <c r="E283" s="5">
        <v>2010</v>
      </c>
      <c r="F283" s="5">
        <v>3</v>
      </c>
      <c r="G283" s="44">
        <v>1405</v>
      </c>
      <c r="H283" s="51">
        <v>10.459999999999999</v>
      </c>
      <c r="I283" s="51">
        <v>789.06</v>
      </c>
      <c r="J283" s="51">
        <v>10.459999999999999</v>
      </c>
      <c r="K283" s="51">
        <v>9.56</v>
      </c>
      <c r="L283" s="51">
        <v>33.119999999999997</v>
      </c>
      <c r="M283" s="51">
        <v>746.38</v>
      </c>
      <c r="N283" s="51">
        <v>13.93</v>
      </c>
      <c r="O283" s="51">
        <v>26.25</v>
      </c>
      <c r="P283" s="45">
        <v>569.15132941801085</v>
      </c>
    </row>
    <row r="284" spans="1:16" x14ac:dyDescent="0.2">
      <c r="A284" s="5" t="s">
        <v>11</v>
      </c>
      <c r="B284" s="71" t="s">
        <v>17</v>
      </c>
      <c r="C284" s="5" t="s">
        <v>30</v>
      </c>
      <c r="D284" s="5" t="s">
        <v>86</v>
      </c>
      <c r="E284" s="5">
        <v>2011</v>
      </c>
      <c r="F284" s="5">
        <v>3</v>
      </c>
      <c r="G284" s="44">
        <v>580</v>
      </c>
      <c r="H284" s="51">
        <v>1.66</v>
      </c>
      <c r="I284" s="51">
        <v>329.83000000000004</v>
      </c>
      <c r="J284" s="51">
        <v>1.66</v>
      </c>
      <c r="K284" s="51">
        <v>6.84</v>
      </c>
      <c r="L284" s="51">
        <v>20.14</v>
      </c>
      <c r="M284" s="51">
        <v>302.85000000000002</v>
      </c>
      <c r="N284" s="51">
        <v>10.14</v>
      </c>
      <c r="O284" s="51">
        <v>18.23</v>
      </c>
      <c r="P284" s="45">
        <v>571.53536126576091</v>
      </c>
    </row>
    <row r="285" spans="1:16" x14ac:dyDescent="0.2">
      <c r="A285" s="5" t="s">
        <v>11</v>
      </c>
      <c r="B285" s="71" t="s">
        <v>17</v>
      </c>
      <c r="C285" s="5" t="s">
        <v>30</v>
      </c>
      <c r="D285" s="5" t="s">
        <v>86</v>
      </c>
      <c r="E285" s="5">
        <v>2012</v>
      </c>
      <c r="F285" s="5">
        <v>3</v>
      </c>
      <c r="G285" s="44">
        <v>1087</v>
      </c>
      <c r="H285" s="51">
        <v>3.3400000000000003</v>
      </c>
      <c r="I285" s="51">
        <v>649.68000000000006</v>
      </c>
      <c r="J285" s="51">
        <v>3.3400000000000003</v>
      </c>
      <c r="K285" s="51">
        <v>14.370000000000001</v>
      </c>
      <c r="L285" s="51">
        <v>44.99</v>
      </c>
      <c r="M285" s="51">
        <v>590.31999999999994</v>
      </c>
      <c r="N285" s="51">
        <v>18.36</v>
      </c>
      <c r="O285" s="51">
        <v>33.200000000000003</v>
      </c>
      <c r="P285" s="45">
        <v>600.87917619074346</v>
      </c>
    </row>
    <row r="286" spans="1:16" x14ac:dyDescent="0.2">
      <c r="A286" s="5" t="s">
        <v>11</v>
      </c>
      <c r="B286" s="71" t="s">
        <v>17</v>
      </c>
      <c r="C286" s="5" t="s">
        <v>30</v>
      </c>
      <c r="D286" s="5" t="s">
        <v>86</v>
      </c>
      <c r="E286" s="5">
        <v>2013</v>
      </c>
      <c r="F286" s="5">
        <v>2</v>
      </c>
      <c r="G286" s="44">
        <v>1510</v>
      </c>
      <c r="H286" s="51">
        <v>4.2</v>
      </c>
      <c r="I286" s="51">
        <v>959.12000000000012</v>
      </c>
      <c r="J286" s="51">
        <v>4.2</v>
      </c>
      <c r="K286" s="51">
        <v>25.299999999999997</v>
      </c>
      <c r="L286" s="51">
        <v>933.81999999999994</v>
      </c>
      <c r="M286" s="51">
        <v>0</v>
      </c>
      <c r="N286" s="51">
        <v>8.15</v>
      </c>
      <c r="O286" s="51">
        <v>18.399999999999999</v>
      </c>
      <c r="P286" s="45">
        <v>637.81898877751803</v>
      </c>
    </row>
    <row r="287" spans="1:16" x14ac:dyDescent="0.2">
      <c r="A287" s="5" t="s">
        <v>11</v>
      </c>
      <c r="B287" s="71" t="s">
        <v>17</v>
      </c>
      <c r="C287" s="5" t="s">
        <v>30</v>
      </c>
      <c r="D287" s="5" t="s">
        <v>86</v>
      </c>
      <c r="E287" s="5">
        <v>2014</v>
      </c>
      <c r="F287" s="5">
        <v>2</v>
      </c>
      <c r="G287" s="44">
        <v>626</v>
      </c>
      <c r="H287" s="51">
        <v>2.0699999999999998</v>
      </c>
      <c r="I287" s="51">
        <v>377.82</v>
      </c>
      <c r="J287" s="51">
        <v>2.0699999999999998</v>
      </c>
      <c r="K287" s="51">
        <v>12.59</v>
      </c>
      <c r="L287" s="51">
        <v>365.23</v>
      </c>
      <c r="M287" s="51">
        <v>0</v>
      </c>
      <c r="N287" s="51">
        <v>4.28</v>
      </c>
      <c r="O287" s="51">
        <v>8.75</v>
      </c>
      <c r="P287" s="45">
        <v>607.37044935873882</v>
      </c>
    </row>
    <row r="288" spans="1:16" x14ac:dyDescent="0.2">
      <c r="A288" s="5" t="s">
        <v>11</v>
      </c>
      <c r="B288" s="71" t="s">
        <v>17</v>
      </c>
      <c r="C288" s="5" t="s">
        <v>30</v>
      </c>
      <c r="D288" s="5" t="s">
        <v>86</v>
      </c>
      <c r="E288" s="5">
        <v>2015</v>
      </c>
      <c r="F288" s="5">
        <v>2</v>
      </c>
      <c r="G288" s="44">
        <v>782</v>
      </c>
      <c r="H288" s="51">
        <v>2.2200000000000002</v>
      </c>
      <c r="I288" s="51">
        <v>495.61</v>
      </c>
      <c r="J288" s="51">
        <v>2.2200000000000002</v>
      </c>
      <c r="K288" s="51">
        <v>13.48</v>
      </c>
      <c r="L288" s="51">
        <v>482.13</v>
      </c>
      <c r="M288" s="51">
        <v>0</v>
      </c>
      <c r="N288" s="51">
        <v>4.53</v>
      </c>
      <c r="O288" s="51">
        <v>9.94</v>
      </c>
      <c r="P288" s="45">
        <v>636.53495185353984</v>
      </c>
    </row>
    <row r="289" spans="1:16" x14ac:dyDescent="0.2">
      <c r="A289" s="5" t="s">
        <v>11</v>
      </c>
      <c r="B289" s="71" t="s">
        <v>17</v>
      </c>
      <c r="C289" s="5" t="s">
        <v>30</v>
      </c>
      <c r="D289" s="5" t="s">
        <v>86</v>
      </c>
      <c r="E289" s="5">
        <v>2016</v>
      </c>
      <c r="F289" s="5">
        <v>2</v>
      </c>
      <c r="G289" s="44">
        <v>717</v>
      </c>
      <c r="H289" s="51">
        <v>2.5399999999999996</v>
      </c>
      <c r="I289" s="51">
        <v>419.8</v>
      </c>
      <c r="J289" s="51">
        <v>2.5399999999999996</v>
      </c>
      <c r="K289" s="51">
        <v>15.18</v>
      </c>
      <c r="L289" s="51">
        <v>404.62</v>
      </c>
      <c r="M289" s="51">
        <v>0</v>
      </c>
      <c r="N289" s="51">
        <v>5.25</v>
      </c>
      <c r="O289" s="51">
        <v>10.409999999999998</v>
      </c>
      <c r="P289" s="45">
        <v>588.83664155466943</v>
      </c>
    </row>
    <row r="290" spans="1:16" x14ac:dyDescent="0.2">
      <c r="A290" s="5" t="s">
        <v>11</v>
      </c>
      <c r="B290" s="71" t="s">
        <v>17</v>
      </c>
      <c r="C290" s="5" t="s">
        <v>30</v>
      </c>
      <c r="D290" s="5" t="s">
        <v>86</v>
      </c>
      <c r="E290" s="5">
        <v>2017</v>
      </c>
      <c r="F290" s="5">
        <v>2</v>
      </c>
      <c r="G290" s="44">
        <v>454</v>
      </c>
      <c r="H290" s="51">
        <v>1.49</v>
      </c>
      <c r="I290" s="51">
        <v>238.32</v>
      </c>
      <c r="J290" s="51">
        <v>1.49</v>
      </c>
      <c r="K290" s="51">
        <v>8.91</v>
      </c>
      <c r="L290" s="51">
        <v>229.41</v>
      </c>
      <c r="M290" s="51">
        <v>0</v>
      </c>
      <c r="N290" s="51">
        <v>3.0999999999999996</v>
      </c>
      <c r="O290" s="51">
        <v>6.06</v>
      </c>
      <c r="P290" s="45">
        <v>529.35236243786096</v>
      </c>
    </row>
    <row r="291" spans="1:16" x14ac:dyDescent="0.2">
      <c r="A291" s="5" t="s">
        <v>11</v>
      </c>
      <c r="B291" s="71" t="s">
        <v>17</v>
      </c>
      <c r="C291" s="5" t="s">
        <v>30</v>
      </c>
      <c r="D291" s="5" t="s">
        <v>86</v>
      </c>
      <c r="E291" s="5">
        <v>2018</v>
      </c>
      <c r="F291" s="5">
        <v>1</v>
      </c>
      <c r="G291" s="44">
        <v>830</v>
      </c>
      <c r="H291" s="51">
        <v>34.269999999999996</v>
      </c>
      <c r="I291" s="51">
        <v>380.54</v>
      </c>
      <c r="J291" s="51">
        <v>34.269999999999996</v>
      </c>
      <c r="K291" s="51">
        <v>380.54</v>
      </c>
      <c r="L291" s="51">
        <v>0</v>
      </c>
      <c r="M291" s="51">
        <v>0</v>
      </c>
      <c r="N291" s="51">
        <v>0.41000000000000003</v>
      </c>
      <c r="O291" s="51">
        <v>1.36</v>
      </c>
      <c r="P291" s="45">
        <v>499.91786090842146</v>
      </c>
    </row>
    <row r="292" spans="1:16" x14ac:dyDescent="0.2">
      <c r="A292" s="5" t="s">
        <v>11</v>
      </c>
      <c r="B292" s="71" t="s">
        <v>17</v>
      </c>
      <c r="C292" s="5" t="s">
        <v>30</v>
      </c>
      <c r="D292" s="5" t="s">
        <v>86</v>
      </c>
      <c r="E292" s="5">
        <v>2019</v>
      </c>
      <c r="F292" s="5">
        <v>1</v>
      </c>
      <c r="G292" s="44">
        <v>945</v>
      </c>
      <c r="H292" s="51">
        <v>43.699999999999996</v>
      </c>
      <c r="I292" s="51">
        <v>480.76999999999992</v>
      </c>
      <c r="J292" s="51">
        <v>43.699999999999996</v>
      </c>
      <c r="K292" s="51">
        <v>480.76999999999992</v>
      </c>
      <c r="L292" s="51">
        <v>0</v>
      </c>
      <c r="M292" s="51">
        <v>0</v>
      </c>
      <c r="N292" s="51">
        <v>0.53</v>
      </c>
      <c r="O292" s="51">
        <v>1.73</v>
      </c>
      <c r="P292" s="45">
        <v>555.27136060420685</v>
      </c>
    </row>
    <row r="293" spans="1:16" x14ac:dyDescent="0.2">
      <c r="A293" s="5" t="s">
        <v>11</v>
      </c>
      <c r="B293" s="71" t="s">
        <v>17</v>
      </c>
      <c r="C293" s="5" t="s">
        <v>30</v>
      </c>
      <c r="D293" s="5" t="s">
        <v>86</v>
      </c>
      <c r="E293" s="5">
        <v>2020</v>
      </c>
      <c r="F293" s="5">
        <v>1</v>
      </c>
      <c r="G293" s="44">
        <v>571</v>
      </c>
      <c r="H293" s="51">
        <v>34.760000000000005</v>
      </c>
      <c r="I293" s="51">
        <v>294.59999999999997</v>
      </c>
      <c r="J293" s="51">
        <v>34.760000000000005</v>
      </c>
      <c r="K293" s="51">
        <v>294.59999999999997</v>
      </c>
      <c r="L293" s="51">
        <v>0</v>
      </c>
      <c r="M293" s="51">
        <v>0</v>
      </c>
      <c r="N293" s="51">
        <v>0.43000000000000005</v>
      </c>
      <c r="O293" s="51">
        <v>1.3800000000000001</v>
      </c>
      <c r="P293" s="45">
        <v>577.15639100908163</v>
      </c>
    </row>
    <row r="294" spans="1:16" x14ac:dyDescent="0.2">
      <c r="A294" s="5" t="s">
        <v>11</v>
      </c>
      <c r="B294" s="71" t="s">
        <v>17</v>
      </c>
      <c r="C294" s="5" t="s">
        <v>30</v>
      </c>
      <c r="D294" s="5" t="s">
        <v>86</v>
      </c>
      <c r="E294" s="5">
        <v>2021</v>
      </c>
      <c r="F294" s="5">
        <v>0</v>
      </c>
      <c r="G294" s="44">
        <v>759</v>
      </c>
      <c r="H294" s="51">
        <v>419.65999999999997</v>
      </c>
      <c r="I294" s="51">
        <v>0</v>
      </c>
      <c r="J294" s="51">
        <v>419.65999999999997</v>
      </c>
      <c r="K294" s="51">
        <v>0</v>
      </c>
      <c r="L294" s="51">
        <v>0</v>
      </c>
      <c r="M294" s="51">
        <v>0</v>
      </c>
      <c r="N294" s="51">
        <v>0.36000000000000004</v>
      </c>
      <c r="O294" s="51">
        <v>4.24</v>
      </c>
      <c r="P294" s="45">
        <v>552.81179014370048</v>
      </c>
    </row>
    <row r="295" spans="1:16" x14ac:dyDescent="0.2">
      <c r="A295" s="5" t="s">
        <v>11</v>
      </c>
      <c r="B295" s="71" t="s">
        <v>17</v>
      </c>
      <c r="C295" s="5" t="s">
        <v>30</v>
      </c>
      <c r="D295" s="5" t="s">
        <v>86</v>
      </c>
      <c r="E295" s="5">
        <v>2022</v>
      </c>
      <c r="F295" s="5">
        <v>0</v>
      </c>
      <c r="G295" s="44">
        <v>1094</v>
      </c>
      <c r="H295" s="51">
        <v>660.21</v>
      </c>
      <c r="I295" s="51">
        <v>0</v>
      </c>
      <c r="J295" s="51">
        <v>660.21</v>
      </c>
      <c r="K295" s="51">
        <v>0</v>
      </c>
      <c r="L295" s="51">
        <v>0</v>
      </c>
      <c r="M295" s="51">
        <v>0</v>
      </c>
      <c r="N295" s="51">
        <v>0</v>
      </c>
      <c r="O295" s="51">
        <v>0.74</v>
      </c>
      <c r="P295" s="45">
        <v>603.43836995265633</v>
      </c>
    </row>
    <row r="296" spans="1:16" x14ac:dyDescent="0.2">
      <c r="A296" s="5" t="s">
        <v>11</v>
      </c>
      <c r="B296" s="71" t="s">
        <v>17</v>
      </c>
      <c r="C296" s="5" t="s">
        <v>80</v>
      </c>
      <c r="D296" s="5" t="s">
        <v>87</v>
      </c>
      <c r="E296" s="5">
        <v>1996</v>
      </c>
      <c r="F296" s="5">
        <v>3</v>
      </c>
      <c r="G296" s="44">
        <v>6</v>
      </c>
      <c r="H296" s="51">
        <v>0.03</v>
      </c>
      <c r="I296" s="51">
        <v>3.02</v>
      </c>
      <c r="J296" s="51">
        <v>0.03</v>
      </c>
      <c r="K296" s="51">
        <v>0.03</v>
      </c>
      <c r="L296" s="51">
        <v>0.19</v>
      </c>
      <c r="M296" s="51">
        <v>2.8</v>
      </c>
      <c r="N296" s="51">
        <v>0.11</v>
      </c>
      <c r="O296" s="51">
        <v>0.15</v>
      </c>
      <c r="P296" s="45">
        <v>551.23613407760593</v>
      </c>
    </row>
    <row r="297" spans="1:16" x14ac:dyDescent="0.2">
      <c r="A297" s="5" t="s">
        <v>11</v>
      </c>
      <c r="B297" s="71" t="s">
        <v>17</v>
      </c>
      <c r="C297" s="5" t="s">
        <v>80</v>
      </c>
      <c r="D297" s="5" t="s">
        <v>87</v>
      </c>
      <c r="E297" s="5">
        <v>1998</v>
      </c>
      <c r="F297" s="5">
        <v>3</v>
      </c>
      <c r="G297" s="44">
        <v>39</v>
      </c>
      <c r="H297" s="51">
        <v>0.24</v>
      </c>
      <c r="I297" s="51">
        <v>21.049999999999997</v>
      </c>
      <c r="J297" s="51">
        <v>0.24</v>
      </c>
      <c r="K297" s="51">
        <v>0.21</v>
      </c>
      <c r="L297" s="51">
        <v>1.35</v>
      </c>
      <c r="M297" s="51">
        <v>19.489999999999998</v>
      </c>
      <c r="N297" s="51">
        <v>0.77</v>
      </c>
      <c r="O297" s="51">
        <v>1.06</v>
      </c>
      <c r="P297" s="45">
        <v>542.4414580877293</v>
      </c>
    </row>
    <row r="298" spans="1:16" x14ac:dyDescent="0.2">
      <c r="A298" s="5" t="s">
        <v>11</v>
      </c>
      <c r="B298" s="71" t="s">
        <v>17</v>
      </c>
      <c r="C298" s="5" t="s">
        <v>80</v>
      </c>
      <c r="D298" s="5" t="s">
        <v>87</v>
      </c>
      <c r="E298" s="5">
        <v>1999</v>
      </c>
      <c r="F298" s="5">
        <v>3</v>
      </c>
      <c r="G298" s="44">
        <v>12</v>
      </c>
      <c r="H298" s="51">
        <v>7.0000000000000007E-2</v>
      </c>
      <c r="I298" s="51">
        <v>5.76</v>
      </c>
      <c r="J298" s="51">
        <v>7.0000000000000007E-2</v>
      </c>
      <c r="K298" s="51">
        <v>0.06</v>
      </c>
      <c r="L298" s="51">
        <v>0.37</v>
      </c>
      <c r="M298" s="51">
        <v>5.33</v>
      </c>
      <c r="N298" s="51">
        <v>0.21</v>
      </c>
      <c r="O298" s="51">
        <v>0.28999999999999998</v>
      </c>
      <c r="P298" s="45">
        <v>482.02775562983709</v>
      </c>
    </row>
    <row r="299" spans="1:16" x14ac:dyDescent="0.2">
      <c r="A299" s="5" t="s">
        <v>11</v>
      </c>
      <c r="B299" s="71" t="s">
        <v>17</v>
      </c>
      <c r="C299" s="5" t="s">
        <v>80</v>
      </c>
      <c r="D299" s="5" t="s">
        <v>87</v>
      </c>
      <c r="E299" s="5">
        <v>2000</v>
      </c>
      <c r="F299" s="5">
        <v>3</v>
      </c>
      <c r="G299" s="44">
        <v>23</v>
      </c>
      <c r="H299" s="51">
        <v>0.05</v>
      </c>
      <c r="I299" s="51">
        <v>10.11</v>
      </c>
      <c r="J299" s="51">
        <v>0.05</v>
      </c>
      <c r="K299" s="51">
        <v>0.04</v>
      </c>
      <c r="L299" s="51">
        <v>0.28999999999999998</v>
      </c>
      <c r="M299" s="51">
        <v>9.7800000000000011</v>
      </c>
      <c r="N299" s="51">
        <v>0.21000000000000002</v>
      </c>
      <c r="O299" s="51">
        <v>0.26</v>
      </c>
      <c r="P299" s="45">
        <v>451.90449857799587</v>
      </c>
    </row>
    <row r="300" spans="1:16" x14ac:dyDescent="0.2">
      <c r="A300" s="5" t="s">
        <v>11</v>
      </c>
      <c r="B300" s="71" t="s">
        <v>17</v>
      </c>
      <c r="C300" s="5" t="s">
        <v>80</v>
      </c>
      <c r="D300" s="5" t="s">
        <v>87</v>
      </c>
      <c r="E300" s="5">
        <v>2001</v>
      </c>
      <c r="F300" s="5">
        <v>3</v>
      </c>
      <c r="G300" s="44">
        <v>7</v>
      </c>
      <c r="H300" s="51">
        <v>0.05</v>
      </c>
      <c r="I300" s="51">
        <v>4.72</v>
      </c>
      <c r="J300" s="51">
        <v>0.05</v>
      </c>
      <c r="K300" s="51">
        <v>0.05</v>
      </c>
      <c r="L300" s="51">
        <v>0.3</v>
      </c>
      <c r="M300" s="51">
        <v>4.37</v>
      </c>
      <c r="N300" s="51">
        <v>0.17</v>
      </c>
      <c r="O300" s="51">
        <v>0.24</v>
      </c>
      <c r="P300" s="45">
        <v>690.59385206567936</v>
      </c>
    </row>
    <row r="301" spans="1:16" x14ac:dyDescent="0.2">
      <c r="A301" s="5" t="s">
        <v>11</v>
      </c>
      <c r="B301" s="71" t="s">
        <v>17</v>
      </c>
      <c r="C301" s="5" t="s">
        <v>80</v>
      </c>
      <c r="D301" s="5" t="s">
        <v>87</v>
      </c>
      <c r="E301" s="5">
        <v>2002</v>
      </c>
      <c r="F301" s="5">
        <v>3</v>
      </c>
      <c r="G301" s="44">
        <v>4</v>
      </c>
      <c r="H301" s="51">
        <v>0.02</v>
      </c>
      <c r="I301" s="51">
        <v>1.71</v>
      </c>
      <c r="J301" s="51">
        <v>0.02</v>
      </c>
      <c r="K301" s="51">
        <v>0.02</v>
      </c>
      <c r="L301" s="51">
        <v>0.11</v>
      </c>
      <c r="M301" s="51">
        <v>1.58</v>
      </c>
      <c r="N301" s="51">
        <v>0.06</v>
      </c>
      <c r="O301" s="51">
        <v>0.09</v>
      </c>
      <c r="P301" s="45">
        <v>395.06542664512381</v>
      </c>
    </row>
    <row r="302" spans="1:16" x14ac:dyDescent="0.2">
      <c r="A302" s="5" t="s">
        <v>11</v>
      </c>
      <c r="B302" s="71" t="s">
        <v>17</v>
      </c>
      <c r="C302" s="5" t="s">
        <v>80</v>
      </c>
      <c r="D302" s="5" t="s">
        <v>87</v>
      </c>
      <c r="E302" s="5">
        <v>2003</v>
      </c>
      <c r="F302" s="5">
        <v>3</v>
      </c>
      <c r="G302" s="44">
        <v>15</v>
      </c>
      <c r="H302" s="51">
        <v>0.08</v>
      </c>
      <c r="I302" s="51">
        <v>6.79</v>
      </c>
      <c r="J302" s="51">
        <v>0.08</v>
      </c>
      <c r="K302" s="51">
        <v>7.0000000000000007E-2</v>
      </c>
      <c r="L302" s="51">
        <v>0.44</v>
      </c>
      <c r="M302" s="51">
        <v>6.28</v>
      </c>
      <c r="N302" s="51">
        <v>0.25</v>
      </c>
      <c r="O302" s="51">
        <v>0.34</v>
      </c>
      <c r="P302" s="45">
        <v>465.92106344408836</v>
      </c>
    </row>
    <row r="303" spans="1:16" x14ac:dyDescent="0.2">
      <c r="A303" s="5" t="s">
        <v>11</v>
      </c>
      <c r="B303" s="71" t="s">
        <v>17</v>
      </c>
      <c r="C303" s="5" t="s">
        <v>80</v>
      </c>
      <c r="D303" s="5" t="s">
        <v>87</v>
      </c>
      <c r="E303" s="5">
        <v>2004</v>
      </c>
      <c r="F303" s="5">
        <v>3</v>
      </c>
      <c r="G303" s="44">
        <v>108</v>
      </c>
      <c r="H303" s="51">
        <v>0.52</v>
      </c>
      <c r="I303" s="51">
        <v>46.39</v>
      </c>
      <c r="J303" s="51">
        <v>0.52</v>
      </c>
      <c r="K303" s="51">
        <v>0.45</v>
      </c>
      <c r="L303" s="51">
        <v>2.98</v>
      </c>
      <c r="M303" s="51">
        <v>42.96</v>
      </c>
      <c r="N303" s="51">
        <v>1.7</v>
      </c>
      <c r="O303" s="51">
        <v>2.33</v>
      </c>
      <c r="P303" s="45">
        <v>436.16421904957008</v>
      </c>
    </row>
    <row r="304" spans="1:16" x14ac:dyDescent="0.2">
      <c r="A304" s="5" t="s">
        <v>11</v>
      </c>
      <c r="B304" s="71" t="s">
        <v>17</v>
      </c>
      <c r="C304" s="5" t="s">
        <v>80</v>
      </c>
      <c r="D304" s="5" t="s">
        <v>87</v>
      </c>
      <c r="E304" s="5">
        <v>2005</v>
      </c>
      <c r="F304" s="5">
        <v>3</v>
      </c>
      <c r="G304" s="44">
        <v>52</v>
      </c>
      <c r="H304" s="51">
        <v>0.22</v>
      </c>
      <c r="I304" s="51">
        <v>24.31</v>
      </c>
      <c r="J304" s="51">
        <v>0.22</v>
      </c>
      <c r="K304" s="51">
        <v>0.19</v>
      </c>
      <c r="L304" s="51">
        <v>1.26</v>
      </c>
      <c r="M304" s="51">
        <v>22.86</v>
      </c>
      <c r="N304" s="51">
        <v>0.76</v>
      </c>
      <c r="O304" s="51">
        <v>1.02</v>
      </c>
      <c r="P304" s="45">
        <v>471.72317702300865</v>
      </c>
    </row>
    <row r="305" spans="1:16" x14ac:dyDescent="0.2">
      <c r="A305" s="5" t="s">
        <v>11</v>
      </c>
      <c r="B305" s="71" t="s">
        <v>17</v>
      </c>
      <c r="C305" s="5" t="s">
        <v>80</v>
      </c>
      <c r="D305" s="5" t="s">
        <v>87</v>
      </c>
      <c r="E305" s="5">
        <v>2006</v>
      </c>
      <c r="F305" s="5">
        <v>3</v>
      </c>
      <c r="G305" s="44">
        <v>160</v>
      </c>
      <c r="H305" s="51">
        <v>0.99</v>
      </c>
      <c r="I305" s="51">
        <v>88.04</v>
      </c>
      <c r="J305" s="51">
        <v>0.99</v>
      </c>
      <c r="K305" s="51">
        <v>0.86</v>
      </c>
      <c r="L305" s="51">
        <v>5.65</v>
      </c>
      <c r="M305" s="51">
        <v>81.53</v>
      </c>
      <c r="N305" s="51">
        <v>3.23</v>
      </c>
      <c r="O305" s="51">
        <v>4.42</v>
      </c>
      <c r="P305" s="45">
        <v>556.62241776101791</v>
      </c>
    </row>
    <row r="306" spans="1:16" x14ac:dyDescent="0.2">
      <c r="A306" s="5" t="s">
        <v>11</v>
      </c>
      <c r="B306" s="71" t="s">
        <v>17</v>
      </c>
      <c r="C306" s="5" t="s">
        <v>80</v>
      </c>
      <c r="D306" s="5" t="s">
        <v>87</v>
      </c>
      <c r="E306" s="5">
        <v>2007</v>
      </c>
      <c r="F306" s="5">
        <v>3</v>
      </c>
      <c r="G306" s="44">
        <v>155</v>
      </c>
      <c r="H306" s="51">
        <v>0.81</v>
      </c>
      <c r="I306" s="51">
        <v>84.38000000000001</v>
      </c>
      <c r="J306" s="51">
        <v>0.81</v>
      </c>
      <c r="K306" s="51">
        <v>0.7</v>
      </c>
      <c r="L306" s="51">
        <v>4.59</v>
      </c>
      <c r="M306" s="51">
        <v>79.09</v>
      </c>
      <c r="N306" s="51">
        <v>2.73</v>
      </c>
      <c r="O306" s="51">
        <v>3.6799999999999997</v>
      </c>
      <c r="P306" s="45">
        <v>550.39796588277216</v>
      </c>
    </row>
    <row r="307" spans="1:16" x14ac:dyDescent="0.2">
      <c r="A307" s="5" t="s">
        <v>11</v>
      </c>
      <c r="B307" s="71" t="s">
        <v>17</v>
      </c>
      <c r="C307" s="5" t="s">
        <v>80</v>
      </c>
      <c r="D307" s="5" t="s">
        <v>87</v>
      </c>
      <c r="E307" s="5">
        <v>2008</v>
      </c>
      <c r="F307" s="5">
        <v>3</v>
      </c>
      <c r="G307" s="44">
        <v>63</v>
      </c>
      <c r="H307" s="51">
        <v>0.35</v>
      </c>
      <c r="I307" s="51">
        <v>31.080000000000002</v>
      </c>
      <c r="J307" s="51">
        <v>0.35</v>
      </c>
      <c r="K307" s="51">
        <v>0.3</v>
      </c>
      <c r="L307" s="51">
        <v>2</v>
      </c>
      <c r="M307" s="51">
        <v>28.78</v>
      </c>
      <c r="N307" s="51">
        <v>1.1399999999999999</v>
      </c>
      <c r="O307" s="51">
        <v>1.56</v>
      </c>
      <c r="P307" s="45">
        <v>497.62999416683647</v>
      </c>
    </row>
    <row r="308" spans="1:16" x14ac:dyDescent="0.2">
      <c r="A308" s="5" t="s">
        <v>11</v>
      </c>
      <c r="B308" s="71" t="s">
        <v>17</v>
      </c>
      <c r="C308" s="5" t="s">
        <v>80</v>
      </c>
      <c r="D308" s="5" t="s">
        <v>87</v>
      </c>
      <c r="E308" s="5">
        <v>2009</v>
      </c>
      <c r="F308" s="5">
        <v>3</v>
      </c>
      <c r="G308" s="44">
        <v>129</v>
      </c>
      <c r="H308" s="51">
        <v>0.79</v>
      </c>
      <c r="I308" s="51">
        <v>70.260000000000005</v>
      </c>
      <c r="J308" s="51">
        <v>0.79</v>
      </c>
      <c r="K308" s="51">
        <v>0.69</v>
      </c>
      <c r="L308" s="51">
        <v>4.51</v>
      </c>
      <c r="M308" s="51">
        <v>65.06</v>
      </c>
      <c r="N308" s="51">
        <v>2.58</v>
      </c>
      <c r="O308" s="51">
        <v>3.52</v>
      </c>
      <c r="P308" s="45">
        <v>552.29542321792746</v>
      </c>
    </row>
    <row r="309" spans="1:16" x14ac:dyDescent="0.2">
      <c r="A309" s="5" t="s">
        <v>11</v>
      </c>
      <c r="B309" s="71" t="s">
        <v>17</v>
      </c>
      <c r="C309" s="5" t="s">
        <v>80</v>
      </c>
      <c r="D309" s="5" t="s">
        <v>87</v>
      </c>
      <c r="E309" s="5">
        <v>2010</v>
      </c>
      <c r="F309" s="5">
        <v>3</v>
      </c>
      <c r="G309" s="44">
        <v>66</v>
      </c>
      <c r="H309" s="51">
        <v>0.36</v>
      </c>
      <c r="I309" s="51">
        <v>31.56</v>
      </c>
      <c r="J309" s="51">
        <v>0.36</v>
      </c>
      <c r="K309" s="51">
        <v>0.31</v>
      </c>
      <c r="L309" s="51">
        <v>2.0299999999999998</v>
      </c>
      <c r="M309" s="51">
        <v>29.22</v>
      </c>
      <c r="N309" s="51">
        <v>1.1599999999999999</v>
      </c>
      <c r="O309" s="51">
        <v>1.58</v>
      </c>
      <c r="P309" s="45">
        <v>481.98349289865695</v>
      </c>
    </row>
    <row r="310" spans="1:16" x14ac:dyDescent="0.2">
      <c r="A310" s="5" t="s">
        <v>11</v>
      </c>
      <c r="B310" s="71" t="s">
        <v>17</v>
      </c>
      <c r="C310" s="5" t="s">
        <v>80</v>
      </c>
      <c r="D310" s="5" t="s">
        <v>87</v>
      </c>
      <c r="E310" s="5">
        <v>2011</v>
      </c>
      <c r="F310" s="5">
        <v>3</v>
      </c>
      <c r="G310" s="44">
        <v>58</v>
      </c>
      <c r="H310" s="51">
        <v>0.31</v>
      </c>
      <c r="I310" s="51">
        <v>27.259999999999998</v>
      </c>
      <c r="J310" s="51">
        <v>0.31</v>
      </c>
      <c r="K310" s="51">
        <v>0.27</v>
      </c>
      <c r="L310" s="51">
        <v>1.75</v>
      </c>
      <c r="M310" s="51">
        <v>25.24</v>
      </c>
      <c r="N310" s="51">
        <v>1</v>
      </c>
      <c r="O310" s="51">
        <v>1.37</v>
      </c>
      <c r="P310" s="45">
        <v>475.3408492202546</v>
      </c>
    </row>
    <row r="311" spans="1:16" x14ac:dyDescent="0.2">
      <c r="A311" s="5" t="s">
        <v>11</v>
      </c>
      <c r="B311" s="71" t="s">
        <v>17</v>
      </c>
      <c r="C311" s="5" t="s">
        <v>80</v>
      </c>
      <c r="D311" s="5" t="s">
        <v>87</v>
      </c>
      <c r="E311" s="5">
        <v>2012</v>
      </c>
      <c r="F311" s="5">
        <v>3</v>
      </c>
      <c r="G311" s="44">
        <v>83</v>
      </c>
      <c r="H311" s="51">
        <v>0.48</v>
      </c>
      <c r="I311" s="51">
        <v>42.38</v>
      </c>
      <c r="J311" s="51">
        <v>0.48</v>
      </c>
      <c r="K311" s="51">
        <v>0.41</v>
      </c>
      <c r="L311" s="51">
        <v>2.72</v>
      </c>
      <c r="M311" s="51">
        <v>39.25</v>
      </c>
      <c r="N311" s="51">
        <v>1.56</v>
      </c>
      <c r="O311" s="51">
        <v>2.12</v>
      </c>
      <c r="P311" s="45">
        <v>515.51361175983288</v>
      </c>
    </row>
    <row r="312" spans="1:16" x14ac:dyDescent="0.2">
      <c r="A312" s="5" t="s">
        <v>11</v>
      </c>
      <c r="B312" s="71" t="s">
        <v>17</v>
      </c>
      <c r="C312" s="5" t="s">
        <v>80</v>
      </c>
      <c r="D312" s="5" t="s">
        <v>87</v>
      </c>
      <c r="E312" s="5">
        <v>2013</v>
      </c>
      <c r="F312" s="5">
        <v>2</v>
      </c>
      <c r="G312" s="44">
        <v>98</v>
      </c>
      <c r="H312" s="51">
        <v>1.72</v>
      </c>
      <c r="I312" s="51">
        <v>55.57</v>
      </c>
      <c r="J312" s="51">
        <v>1.72</v>
      </c>
      <c r="K312" s="51">
        <v>1.71</v>
      </c>
      <c r="L312" s="51">
        <v>53.86</v>
      </c>
      <c r="M312" s="51">
        <v>0</v>
      </c>
      <c r="N312" s="51">
        <v>0.06</v>
      </c>
      <c r="O312" s="51">
        <v>0.82</v>
      </c>
      <c r="P312" s="45">
        <v>587.16238971503492</v>
      </c>
    </row>
    <row r="313" spans="1:16" x14ac:dyDescent="0.2">
      <c r="A313" s="5" t="s">
        <v>11</v>
      </c>
      <c r="B313" s="71" t="s">
        <v>17</v>
      </c>
      <c r="C313" s="5" t="s">
        <v>80</v>
      </c>
      <c r="D313" s="5" t="s">
        <v>87</v>
      </c>
      <c r="E313" s="5">
        <v>2014</v>
      </c>
      <c r="F313" s="5">
        <v>2</v>
      </c>
      <c r="G313" s="44">
        <v>315</v>
      </c>
      <c r="H313" s="51">
        <v>0.82000000000000006</v>
      </c>
      <c r="I313" s="51">
        <v>178.89</v>
      </c>
      <c r="J313" s="51">
        <v>0.82000000000000006</v>
      </c>
      <c r="K313" s="51">
        <v>2.96</v>
      </c>
      <c r="L313" s="51">
        <v>175.92999999999998</v>
      </c>
      <c r="M313" s="51">
        <v>0</v>
      </c>
      <c r="N313" s="51">
        <v>0.01</v>
      </c>
      <c r="O313" s="51">
        <v>9.6999999999999993</v>
      </c>
      <c r="P313" s="45">
        <v>571.17727550122095</v>
      </c>
    </row>
    <row r="314" spans="1:16" x14ac:dyDescent="0.2">
      <c r="A314" s="5" t="s">
        <v>11</v>
      </c>
      <c r="B314" s="71" t="s">
        <v>17</v>
      </c>
      <c r="C314" s="5" t="s">
        <v>80</v>
      </c>
      <c r="D314" s="5" t="s">
        <v>87</v>
      </c>
      <c r="E314" s="5">
        <v>2015</v>
      </c>
      <c r="F314" s="5">
        <v>2</v>
      </c>
      <c r="G314" s="44">
        <v>50</v>
      </c>
      <c r="H314" s="51">
        <v>0.14000000000000001</v>
      </c>
      <c r="I314" s="51">
        <v>27.02</v>
      </c>
      <c r="J314" s="51">
        <v>0.14000000000000001</v>
      </c>
      <c r="K314" s="51">
        <v>0.2</v>
      </c>
      <c r="L314" s="51">
        <v>26.82</v>
      </c>
      <c r="M314" s="51">
        <v>0</v>
      </c>
      <c r="N314" s="51">
        <v>0</v>
      </c>
      <c r="O314" s="51">
        <v>1.36</v>
      </c>
      <c r="P314" s="45">
        <v>550.64333293060906</v>
      </c>
    </row>
    <row r="315" spans="1:16" x14ac:dyDescent="0.2">
      <c r="A315" s="5" t="s">
        <v>11</v>
      </c>
      <c r="B315" s="71" t="s">
        <v>17</v>
      </c>
      <c r="C315" s="5" t="s">
        <v>80</v>
      </c>
      <c r="D315" s="5" t="s">
        <v>87</v>
      </c>
      <c r="E315" s="5">
        <v>2016</v>
      </c>
      <c r="F315" s="5">
        <v>2</v>
      </c>
      <c r="G315" s="44">
        <v>44</v>
      </c>
      <c r="H315" s="51">
        <v>0.69</v>
      </c>
      <c r="I315" s="51">
        <v>22.34</v>
      </c>
      <c r="J315" s="51">
        <v>0.69</v>
      </c>
      <c r="K315" s="51">
        <v>0.69</v>
      </c>
      <c r="L315" s="51">
        <v>21.65</v>
      </c>
      <c r="M315" s="51">
        <v>0</v>
      </c>
      <c r="N315" s="51">
        <v>0.03</v>
      </c>
      <c r="O315" s="51">
        <v>0.33</v>
      </c>
      <c r="P315" s="45">
        <v>525.84310398316507</v>
      </c>
    </row>
    <row r="316" spans="1:16" x14ac:dyDescent="0.2">
      <c r="A316" s="5" t="s">
        <v>11</v>
      </c>
      <c r="B316" s="71" t="s">
        <v>17</v>
      </c>
      <c r="C316" s="5" t="s">
        <v>80</v>
      </c>
      <c r="D316" s="5" t="s">
        <v>87</v>
      </c>
      <c r="E316" s="5">
        <v>2017</v>
      </c>
      <c r="F316" s="5">
        <v>2</v>
      </c>
      <c r="G316" s="44">
        <v>5</v>
      </c>
      <c r="H316" s="51">
        <v>0.1</v>
      </c>
      <c r="I316" s="51">
        <v>3.13</v>
      </c>
      <c r="J316" s="51">
        <v>0.1</v>
      </c>
      <c r="K316" s="51">
        <v>0.09</v>
      </c>
      <c r="L316" s="51">
        <v>3.04</v>
      </c>
      <c r="M316" s="51">
        <v>0</v>
      </c>
      <c r="N316" s="51">
        <v>0</v>
      </c>
      <c r="O316" s="51">
        <v>0.05</v>
      </c>
      <c r="P316" s="45">
        <v>612.02114651014438</v>
      </c>
    </row>
    <row r="317" spans="1:16" x14ac:dyDescent="0.2">
      <c r="A317" s="5" t="s">
        <v>11</v>
      </c>
      <c r="B317" s="71" t="s">
        <v>17</v>
      </c>
      <c r="C317" s="5" t="s">
        <v>80</v>
      </c>
      <c r="D317" s="5" t="s">
        <v>87</v>
      </c>
      <c r="E317" s="5">
        <v>2018</v>
      </c>
      <c r="F317" s="5">
        <v>1</v>
      </c>
      <c r="G317" s="44">
        <v>60</v>
      </c>
      <c r="H317" s="51">
        <v>0.70000000000000007</v>
      </c>
      <c r="I317" s="51">
        <v>30.06</v>
      </c>
      <c r="J317" s="51">
        <v>0.70000000000000007</v>
      </c>
      <c r="K317" s="51">
        <v>30.06</v>
      </c>
      <c r="L317" s="51">
        <v>0</v>
      </c>
      <c r="M317" s="51">
        <v>0</v>
      </c>
      <c r="N317" s="51">
        <v>0.03</v>
      </c>
      <c r="O317" s="51">
        <v>0.15</v>
      </c>
      <c r="P317" s="45">
        <v>505.05698146221499</v>
      </c>
    </row>
    <row r="318" spans="1:16" x14ac:dyDescent="0.2">
      <c r="A318" s="5" t="s">
        <v>11</v>
      </c>
      <c r="B318" s="71" t="s">
        <v>17</v>
      </c>
      <c r="C318" s="5" t="s">
        <v>80</v>
      </c>
      <c r="D318" s="5" t="s">
        <v>87</v>
      </c>
      <c r="E318" s="5">
        <v>2019</v>
      </c>
      <c r="F318" s="5">
        <v>1</v>
      </c>
      <c r="G318" s="44">
        <v>29</v>
      </c>
      <c r="H318" s="51">
        <v>0.41000000000000003</v>
      </c>
      <c r="I318" s="51">
        <v>17.430000000000003</v>
      </c>
      <c r="J318" s="51">
        <v>0.41000000000000003</v>
      </c>
      <c r="K318" s="51">
        <v>17.430000000000003</v>
      </c>
      <c r="L318" s="51">
        <v>0</v>
      </c>
      <c r="M318" s="51">
        <v>0</v>
      </c>
      <c r="N318" s="51">
        <v>0.02</v>
      </c>
      <c r="O318" s="51">
        <v>0.09</v>
      </c>
      <c r="P318" s="45">
        <v>616.03416855164801</v>
      </c>
    </row>
    <row r="319" spans="1:16" x14ac:dyDescent="0.2">
      <c r="A319" s="5" t="s">
        <v>11</v>
      </c>
      <c r="B319" s="71" t="s">
        <v>17</v>
      </c>
      <c r="C319" s="5" t="s">
        <v>80</v>
      </c>
      <c r="D319" s="5" t="s">
        <v>87</v>
      </c>
      <c r="E319" s="5">
        <v>2020</v>
      </c>
      <c r="F319" s="5">
        <v>1</v>
      </c>
      <c r="G319" s="44">
        <v>2</v>
      </c>
      <c r="H319" s="51">
        <v>0.03</v>
      </c>
      <c r="I319" s="51">
        <v>1.28</v>
      </c>
      <c r="J319" s="51">
        <v>0.03</v>
      </c>
      <c r="K319" s="51">
        <v>1.28</v>
      </c>
      <c r="L319" s="51">
        <v>0</v>
      </c>
      <c r="M319" s="51">
        <v>0</v>
      </c>
      <c r="N319" s="51">
        <v>0</v>
      </c>
      <c r="O319" s="51">
        <v>0.01</v>
      </c>
      <c r="P319" s="45">
        <v>493.98676081803836</v>
      </c>
    </row>
    <row r="320" spans="1:16" x14ac:dyDescent="0.2">
      <c r="A320" s="5" t="s">
        <v>11</v>
      </c>
      <c r="B320" s="71" t="s">
        <v>17</v>
      </c>
      <c r="C320" s="5" t="s">
        <v>80</v>
      </c>
      <c r="D320" s="5" t="s">
        <v>87</v>
      </c>
      <c r="E320" s="5">
        <v>2021</v>
      </c>
      <c r="F320" s="5">
        <v>0</v>
      </c>
      <c r="G320" s="44">
        <v>99</v>
      </c>
      <c r="H320" s="51">
        <v>52.620000000000005</v>
      </c>
      <c r="I320" s="51">
        <v>0</v>
      </c>
      <c r="J320" s="51">
        <v>52.620000000000005</v>
      </c>
      <c r="K320" s="51">
        <v>0</v>
      </c>
      <c r="L320" s="51">
        <v>0</v>
      </c>
      <c r="M320" s="51">
        <v>0</v>
      </c>
      <c r="N320" s="51">
        <v>0.01</v>
      </c>
      <c r="O320" s="51">
        <v>0.06</v>
      </c>
      <c r="P320" s="45">
        <v>529.27800707112783</v>
      </c>
    </row>
    <row r="321" spans="1:16" x14ac:dyDescent="0.2">
      <c r="A321" s="5" t="s">
        <v>11</v>
      </c>
      <c r="B321" s="71" t="s">
        <v>17</v>
      </c>
      <c r="C321" s="5" t="s">
        <v>80</v>
      </c>
      <c r="D321" s="5" t="s">
        <v>87</v>
      </c>
      <c r="E321" s="5">
        <v>2022</v>
      </c>
      <c r="F321" s="5">
        <v>0</v>
      </c>
      <c r="G321" s="44">
        <v>80</v>
      </c>
      <c r="H321" s="51">
        <v>35.880000000000003</v>
      </c>
      <c r="I321" s="51">
        <v>0</v>
      </c>
      <c r="J321" s="51">
        <v>35.880000000000003</v>
      </c>
      <c r="K321" s="51">
        <v>0</v>
      </c>
      <c r="L321" s="51">
        <v>0</v>
      </c>
      <c r="M321" s="51">
        <v>0</v>
      </c>
      <c r="N321" s="51">
        <v>0</v>
      </c>
      <c r="O321" s="51">
        <v>0</v>
      </c>
      <c r="P321" s="45">
        <v>448.95393732647096</v>
      </c>
    </row>
    <row r="322" spans="1:16" x14ac:dyDescent="0.2">
      <c r="A322" s="5" t="s">
        <v>11</v>
      </c>
      <c r="B322" s="71" t="s">
        <v>17</v>
      </c>
      <c r="C322" s="5" t="s">
        <v>80</v>
      </c>
      <c r="D322" s="5" t="s">
        <v>111</v>
      </c>
      <c r="E322" s="5">
        <v>1965</v>
      </c>
      <c r="F322" s="5">
        <v>3</v>
      </c>
      <c r="G322" s="44">
        <v>3</v>
      </c>
      <c r="H322" s="51">
        <v>0</v>
      </c>
      <c r="I322" s="51">
        <v>1.07</v>
      </c>
      <c r="J322" s="51">
        <v>0</v>
      </c>
      <c r="K322" s="51">
        <v>0.02</v>
      </c>
      <c r="L322" s="51">
        <v>0.18</v>
      </c>
      <c r="M322" s="51">
        <v>0.87</v>
      </c>
      <c r="N322" s="51">
        <v>0.01</v>
      </c>
      <c r="O322" s="51">
        <v>0.02</v>
      </c>
      <c r="P322" s="45">
        <v>406.14996460831651</v>
      </c>
    </row>
    <row r="323" spans="1:16" x14ac:dyDescent="0.2">
      <c r="A323" s="5" t="s">
        <v>11</v>
      </c>
      <c r="B323" s="71" t="s">
        <v>17</v>
      </c>
      <c r="C323" s="5" t="s">
        <v>80</v>
      </c>
      <c r="D323" s="5" t="s">
        <v>111</v>
      </c>
      <c r="E323" s="5">
        <v>1966</v>
      </c>
      <c r="F323" s="5">
        <v>3</v>
      </c>
      <c r="G323" s="44">
        <v>4</v>
      </c>
      <c r="H323" s="51">
        <v>0</v>
      </c>
      <c r="I323" s="51">
        <v>1.73</v>
      </c>
      <c r="J323" s="51">
        <v>0</v>
      </c>
      <c r="K323" s="51">
        <v>0</v>
      </c>
      <c r="L323" s="51">
        <v>0.48</v>
      </c>
      <c r="M323" s="51">
        <v>1.25</v>
      </c>
      <c r="N323" s="51">
        <v>0.01</v>
      </c>
      <c r="O323" s="51">
        <v>0.03</v>
      </c>
      <c r="P323" s="45">
        <v>388.34060123475115</v>
      </c>
    </row>
    <row r="324" spans="1:16" x14ac:dyDescent="0.2">
      <c r="A324" s="5" t="s">
        <v>11</v>
      </c>
      <c r="B324" s="71" t="s">
        <v>17</v>
      </c>
      <c r="C324" s="5" t="s">
        <v>80</v>
      </c>
      <c r="D324" s="5" t="s">
        <v>111</v>
      </c>
      <c r="E324" s="5">
        <v>1969</v>
      </c>
      <c r="F324" s="5">
        <v>3</v>
      </c>
      <c r="G324" s="44">
        <v>20</v>
      </c>
      <c r="H324" s="51">
        <v>0</v>
      </c>
      <c r="I324" s="51">
        <v>6.72</v>
      </c>
      <c r="J324" s="51">
        <v>0</v>
      </c>
      <c r="K324" s="51">
        <v>0.09</v>
      </c>
      <c r="L324" s="51">
        <v>2.62</v>
      </c>
      <c r="M324" s="51">
        <v>4.01</v>
      </c>
      <c r="N324" s="51">
        <v>0.04</v>
      </c>
      <c r="O324" s="51">
        <v>0.13</v>
      </c>
      <c r="P324" s="45">
        <v>335.48946744794421</v>
      </c>
    </row>
    <row r="325" spans="1:16" x14ac:dyDescent="0.2">
      <c r="A325" s="5" t="s">
        <v>11</v>
      </c>
      <c r="B325" s="71" t="s">
        <v>17</v>
      </c>
      <c r="C325" s="5" t="s">
        <v>80</v>
      </c>
      <c r="D325" s="5" t="s">
        <v>111</v>
      </c>
      <c r="E325" s="5">
        <v>1970</v>
      </c>
      <c r="F325" s="5">
        <v>3</v>
      </c>
      <c r="G325" s="44">
        <v>7</v>
      </c>
      <c r="H325" s="51">
        <v>0.04</v>
      </c>
      <c r="I325" s="51">
        <v>3.6799999999999997</v>
      </c>
      <c r="J325" s="51">
        <v>0.04</v>
      </c>
      <c r="K325" s="51">
        <v>0.04</v>
      </c>
      <c r="L325" s="51">
        <v>0.24</v>
      </c>
      <c r="M325" s="51">
        <v>3.4</v>
      </c>
      <c r="N325" s="51">
        <v>0.13</v>
      </c>
      <c r="O325" s="51">
        <v>0.18</v>
      </c>
      <c r="P325" s="45">
        <v>553.68859562205364</v>
      </c>
    </row>
    <row r="326" spans="1:16" x14ac:dyDescent="0.2">
      <c r="A326" s="5" t="s">
        <v>11</v>
      </c>
      <c r="B326" s="71" t="s">
        <v>17</v>
      </c>
      <c r="C326" s="5" t="s">
        <v>80</v>
      </c>
      <c r="D326" s="5" t="s">
        <v>111</v>
      </c>
      <c r="E326" s="5">
        <v>1973</v>
      </c>
      <c r="F326" s="5">
        <v>3</v>
      </c>
      <c r="G326" s="44">
        <v>17</v>
      </c>
      <c r="H326" s="51">
        <v>0.06</v>
      </c>
      <c r="I326" s="51">
        <v>5.41</v>
      </c>
      <c r="J326" s="51">
        <v>0.06</v>
      </c>
      <c r="K326" s="51">
        <v>0.05</v>
      </c>
      <c r="L326" s="51">
        <v>0.35</v>
      </c>
      <c r="M326" s="51">
        <v>5.01</v>
      </c>
      <c r="N326" s="51">
        <v>0.2</v>
      </c>
      <c r="O326" s="51">
        <v>0.27</v>
      </c>
      <c r="P326" s="45">
        <v>322.40630293415626</v>
      </c>
    </row>
    <row r="327" spans="1:16" x14ac:dyDescent="0.2">
      <c r="A327" s="5" t="s">
        <v>11</v>
      </c>
      <c r="B327" s="71" t="s">
        <v>17</v>
      </c>
      <c r="C327" s="5" t="s">
        <v>80</v>
      </c>
      <c r="D327" s="5" t="s">
        <v>111</v>
      </c>
      <c r="E327" s="5">
        <v>1982</v>
      </c>
      <c r="F327" s="5">
        <v>3</v>
      </c>
      <c r="G327" s="44">
        <v>3</v>
      </c>
      <c r="H327" s="51">
        <v>0.02</v>
      </c>
      <c r="I327" s="51">
        <v>1.8399999999999999</v>
      </c>
      <c r="J327" s="51">
        <v>0.02</v>
      </c>
      <c r="K327" s="51">
        <v>0.02</v>
      </c>
      <c r="L327" s="51">
        <v>0.12</v>
      </c>
      <c r="M327" s="51">
        <v>1.7</v>
      </c>
      <c r="N327" s="51">
        <v>7.0000000000000007E-2</v>
      </c>
      <c r="O327" s="51">
        <v>0.09</v>
      </c>
      <c r="P327" s="45">
        <v>688.46204248789047</v>
      </c>
    </row>
    <row r="328" spans="1:16" x14ac:dyDescent="0.2">
      <c r="A328" s="5" t="s">
        <v>11</v>
      </c>
      <c r="B328" s="71" t="s">
        <v>17</v>
      </c>
      <c r="C328" s="5" t="s">
        <v>80</v>
      </c>
      <c r="D328" s="5" t="s">
        <v>111</v>
      </c>
      <c r="E328" s="5">
        <v>1990</v>
      </c>
      <c r="F328" s="5">
        <v>3</v>
      </c>
      <c r="G328" s="44">
        <v>2</v>
      </c>
      <c r="H328" s="51">
        <v>0.01</v>
      </c>
      <c r="I328" s="51">
        <v>0.85000000000000009</v>
      </c>
      <c r="J328" s="51">
        <v>0.01</v>
      </c>
      <c r="K328" s="51">
        <v>0.01</v>
      </c>
      <c r="L328" s="51">
        <v>0.05</v>
      </c>
      <c r="M328" s="51">
        <v>0.79</v>
      </c>
      <c r="N328" s="51">
        <v>0.03</v>
      </c>
      <c r="O328" s="51">
        <v>0.04</v>
      </c>
      <c r="P328" s="45">
        <v>505.85766124058819</v>
      </c>
    </row>
    <row r="329" spans="1:16" x14ac:dyDescent="0.2">
      <c r="A329" s="5" t="s">
        <v>11</v>
      </c>
      <c r="B329" s="71" t="s">
        <v>17</v>
      </c>
      <c r="C329" s="5" t="s">
        <v>80</v>
      </c>
      <c r="D329" s="5" t="s">
        <v>111</v>
      </c>
      <c r="E329" s="5">
        <v>1991</v>
      </c>
      <c r="F329" s="5">
        <v>3</v>
      </c>
      <c r="G329" s="44">
        <v>7</v>
      </c>
      <c r="H329" s="51">
        <v>0.04</v>
      </c>
      <c r="I329" s="51">
        <v>3.6999999999999997</v>
      </c>
      <c r="J329" s="51">
        <v>0.04</v>
      </c>
      <c r="K329" s="51">
        <v>0.04</v>
      </c>
      <c r="L329" s="51">
        <v>0.24</v>
      </c>
      <c r="M329" s="51">
        <v>3.42</v>
      </c>
      <c r="N329" s="51">
        <v>0.14000000000000001</v>
      </c>
      <c r="O329" s="51">
        <v>0.19</v>
      </c>
      <c r="P329" s="45">
        <v>513.5410630219593</v>
      </c>
    </row>
    <row r="330" spans="1:16" x14ac:dyDescent="0.2">
      <c r="A330" s="5" t="s">
        <v>11</v>
      </c>
      <c r="B330" s="71" t="s">
        <v>17</v>
      </c>
      <c r="C330" s="5" t="s">
        <v>80</v>
      </c>
      <c r="D330" s="5" t="s">
        <v>111</v>
      </c>
      <c r="E330" s="5">
        <v>1992</v>
      </c>
      <c r="F330" s="5">
        <v>3</v>
      </c>
      <c r="G330" s="44">
        <v>24</v>
      </c>
      <c r="H330" s="51">
        <v>0.01</v>
      </c>
      <c r="I330" s="51">
        <v>10.34</v>
      </c>
      <c r="J330" s="51">
        <v>0.01</v>
      </c>
      <c r="K330" s="51">
        <v>0</v>
      </c>
      <c r="L330" s="51">
        <v>0.73</v>
      </c>
      <c r="M330" s="51">
        <v>9.61</v>
      </c>
      <c r="N330" s="51">
        <v>0.11</v>
      </c>
      <c r="O330" s="51">
        <v>0.30000000000000004</v>
      </c>
      <c r="P330" s="45">
        <v>425.11226654856063</v>
      </c>
    </row>
    <row r="331" spans="1:16" x14ac:dyDescent="0.2">
      <c r="A331" s="5" t="s">
        <v>11</v>
      </c>
      <c r="B331" s="71" t="s">
        <v>17</v>
      </c>
      <c r="C331" s="5" t="s">
        <v>80</v>
      </c>
      <c r="D331" s="5" t="s">
        <v>111</v>
      </c>
      <c r="E331" s="5">
        <v>1995</v>
      </c>
      <c r="F331" s="5">
        <v>3</v>
      </c>
      <c r="G331" s="44">
        <v>196</v>
      </c>
      <c r="H331" s="51">
        <v>0.32</v>
      </c>
      <c r="I331" s="51">
        <v>77.48</v>
      </c>
      <c r="J331" s="51">
        <v>0.32</v>
      </c>
      <c r="K331" s="51">
        <v>2.54</v>
      </c>
      <c r="L331" s="51">
        <v>5.52</v>
      </c>
      <c r="M331" s="51">
        <v>69.42</v>
      </c>
      <c r="N331" s="51">
        <v>1.3199999999999998</v>
      </c>
      <c r="O331" s="51">
        <v>2.76</v>
      </c>
      <c r="P331" s="45">
        <v>396.49552097181942</v>
      </c>
    </row>
    <row r="332" spans="1:16" x14ac:dyDescent="0.2">
      <c r="A332" s="5" t="s">
        <v>11</v>
      </c>
      <c r="B332" s="71" t="s">
        <v>17</v>
      </c>
      <c r="C332" s="5" t="s">
        <v>80</v>
      </c>
      <c r="D332" s="5" t="s">
        <v>111</v>
      </c>
      <c r="E332" s="5">
        <v>1996</v>
      </c>
      <c r="F332" s="5">
        <v>3</v>
      </c>
      <c r="G332" s="44">
        <v>64</v>
      </c>
      <c r="H332" s="51">
        <v>0.01</v>
      </c>
      <c r="I332" s="51">
        <v>21.9</v>
      </c>
      <c r="J332" s="51">
        <v>0.01</v>
      </c>
      <c r="K332" s="51">
        <v>6.9999999999999993E-2</v>
      </c>
      <c r="L332" s="51">
        <v>3.2800000000000002</v>
      </c>
      <c r="M332" s="51">
        <v>18.549999999999997</v>
      </c>
      <c r="N332" s="51">
        <v>0.25</v>
      </c>
      <c r="O332" s="51">
        <v>0.66999999999999993</v>
      </c>
      <c r="P332" s="45">
        <v>341.20893581617975</v>
      </c>
    </row>
    <row r="333" spans="1:16" x14ac:dyDescent="0.2">
      <c r="A333" s="5" t="s">
        <v>11</v>
      </c>
      <c r="B333" s="71" t="s">
        <v>17</v>
      </c>
      <c r="C333" s="5" t="s">
        <v>80</v>
      </c>
      <c r="D333" s="5" t="s">
        <v>111</v>
      </c>
      <c r="E333" s="5">
        <v>1997</v>
      </c>
      <c r="F333" s="5">
        <v>3</v>
      </c>
      <c r="G333" s="44">
        <v>317</v>
      </c>
      <c r="H333" s="51">
        <v>0</v>
      </c>
      <c r="I333" s="51">
        <v>125.97</v>
      </c>
      <c r="J333" s="51">
        <v>0</v>
      </c>
      <c r="K333" s="51">
        <v>0</v>
      </c>
      <c r="L333" s="51">
        <v>7.88</v>
      </c>
      <c r="M333" s="51">
        <v>118.09</v>
      </c>
      <c r="N333" s="51">
        <v>1.3</v>
      </c>
      <c r="O333" s="51">
        <v>3.94</v>
      </c>
      <c r="P333" s="45">
        <v>397.97658704036115</v>
      </c>
    </row>
    <row r="334" spans="1:16" x14ac:dyDescent="0.2">
      <c r="A334" s="5" t="s">
        <v>11</v>
      </c>
      <c r="B334" s="71" t="s">
        <v>17</v>
      </c>
      <c r="C334" s="5" t="s">
        <v>80</v>
      </c>
      <c r="D334" s="5" t="s">
        <v>111</v>
      </c>
      <c r="E334" s="5">
        <v>1998</v>
      </c>
      <c r="F334" s="5">
        <v>3</v>
      </c>
      <c r="G334" s="44">
        <v>306</v>
      </c>
      <c r="H334" s="51">
        <v>0.02</v>
      </c>
      <c r="I334" s="51">
        <v>119.05</v>
      </c>
      <c r="J334" s="51">
        <v>0.02</v>
      </c>
      <c r="K334" s="51">
        <v>0.02</v>
      </c>
      <c r="L334" s="51">
        <v>5.17</v>
      </c>
      <c r="M334" s="51">
        <v>113.86</v>
      </c>
      <c r="N334" s="51">
        <v>1.22</v>
      </c>
      <c r="O334" s="51">
        <v>3.58</v>
      </c>
      <c r="P334" s="45">
        <v>389.25500181385178</v>
      </c>
    </row>
    <row r="335" spans="1:16" x14ac:dyDescent="0.2">
      <c r="A335" s="5" t="s">
        <v>11</v>
      </c>
      <c r="B335" s="71" t="s">
        <v>17</v>
      </c>
      <c r="C335" s="5" t="s">
        <v>80</v>
      </c>
      <c r="D335" s="5" t="s">
        <v>111</v>
      </c>
      <c r="E335" s="5">
        <v>1999</v>
      </c>
      <c r="F335" s="5">
        <v>3</v>
      </c>
      <c r="G335" s="44">
        <v>755</v>
      </c>
      <c r="H335" s="51">
        <v>0.32</v>
      </c>
      <c r="I335" s="51">
        <v>253.35999999999999</v>
      </c>
      <c r="J335" s="51">
        <v>0.32</v>
      </c>
      <c r="K335" s="51">
        <v>0.4</v>
      </c>
      <c r="L335" s="51">
        <v>10.81</v>
      </c>
      <c r="M335" s="51">
        <v>242.14999999999998</v>
      </c>
      <c r="N335" s="51">
        <v>2.5500000000000003</v>
      </c>
      <c r="O335" s="51">
        <v>7.64</v>
      </c>
      <c r="P335" s="45">
        <v>336.08458376735831</v>
      </c>
    </row>
    <row r="336" spans="1:16" x14ac:dyDescent="0.2">
      <c r="A336" s="5" t="s">
        <v>11</v>
      </c>
      <c r="B336" s="71" t="s">
        <v>17</v>
      </c>
      <c r="C336" s="5" t="s">
        <v>80</v>
      </c>
      <c r="D336" s="5" t="s">
        <v>111</v>
      </c>
      <c r="E336" s="5">
        <v>2000</v>
      </c>
      <c r="F336" s="5">
        <v>3</v>
      </c>
      <c r="G336" s="44">
        <v>631</v>
      </c>
      <c r="H336" s="51">
        <v>0.27</v>
      </c>
      <c r="I336" s="51">
        <v>213.3</v>
      </c>
      <c r="J336" s="51">
        <v>0.27</v>
      </c>
      <c r="K336" s="51">
        <v>0.65999999999999992</v>
      </c>
      <c r="L336" s="51">
        <v>17.399999999999999</v>
      </c>
      <c r="M336" s="51">
        <v>195.23999999999998</v>
      </c>
      <c r="N336" s="51">
        <v>2.52</v>
      </c>
      <c r="O336" s="51">
        <v>6.47</v>
      </c>
      <c r="P336" s="45">
        <v>338.42794872712284</v>
      </c>
    </row>
    <row r="337" spans="1:16" x14ac:dyDescent="0.2">
      <c r="A337" s="5" t="s">
        <v>11</v>
      </c>
      <c r="B337" s="71" t="s">
        <v>17</v>
      </c>
      <c r="C337" s="5" t="s">
        <v>80</v>
      </c>
      <c r="D337" s="5" t="s">
        <v>111</v>
      </c>
      <c r="E337" s="5">
        <v>2001</v>
      </c>
      <c r="F337" s="5">
        <v>3</v>
      </c>
      <c r="G337" s="44">
        <v>972</v>
      </c>
      <c r="H337" s="51">
        <v>1.1099999999999999</v>
      </c>
      <c r="I337" s="51">
        <v>351.05999999999995</v>
      </c>
      <c r="J337" s="51">
        <v>1.1099999999999999</v>
      </c>
      <c r="K337" s="51">
        <v>6.4</v>
      </c>
      <c r="L337" s="51">
        <v>24.770000000000003</v>
      </c>
      <c r="M337" s="51">
        <v>319.89</v>
      </c>
      <c r="N337" s="51">
        <v>4.59</v>
      </c>
      <c r="O337" s="51">
        <v>11.32</v>
      </c>
      <c r="P337" s="45">
        <v>362.39159247565976</v>
      </c>
    </row>
    <row r="338" spans="1:16" x14ac:dyDescent="0.2">
      <c r="A338" s="5" t="s">
        <v>11</v>
      </c>
      <c r="B338" s="71" t="s">
        <v>17</v>
      </c>
      <c r="C338" s="5" t="s">
        <v>80</v>
      </c>
      <c r="D338" s="5" t="s">
        <v>111</v>
      </c>
      <c r="E338" s="5">
        <v>2002</v>
      </c>
      <c r="F338" s="5">
        <v>3</v>
      </c>
      <c r="G338" s="44">
        <v>582</v>
      </c>
      <c r="H338" s="51">
        <v>3.88</v>
      </c>
      <c r="I338" s="51">
        <v>227.04</v>
      </c>
      <c r="J338" s="51">
        <v>3.88</v>
      </c>
      <c r="K338" s="51">
        <v>1.64</v>
      </c>
      <c r="L338" s="51">
        <v>16.96</v>
      </c>
      <c r="M338" s="51">
        <v>208.44</v>
      </c>
      <c r="N338" s="51">
        <v>6.11</v>
      </c>
      <c r="O338" s="51">
        <v>9.76</v>
      </c>
      <c r="P338" s="45">
        <v>396.98614900299344</v>
      </c>
    </row>
    <row r="339" spans="1:16" x14ac:dyDescent="0.2">
      <c r="A339" s="5" t="s">
        <v>11</v>
      </c>
      <c r="B339" s="71" t="s">
        <v>17</v>
      </c>
      <c r="C339" s="5" t="s">
        <v>80</v>
      </c>
      <c r="D339" s="5" t="s">
        <v>111</v>
      </c>
      <c r="E339" s="5">
        <v>2003</v>
      </c>
      <c r="F339" s="5">
        <v>3</v>
      </c>
      <c r="G339" s="44">
        <v>836</v>
      </c>
      <c r="H339" s="51">
        <v>1.5799999999999998</v>
      </c>
      <c r="I339" s="51">
        <v>331.16</v>
      </c>
      <c r="J339" s="51">
        <v>1.5799999999999998</v>
      </c>
      <c r="K339" s="51">
        <v>6.1400000000000006</v>
      </c>
      <c r="L339" s="51">
        <v>10.83</v>
      </c>
      <c r="M339" s="51">
        <v>314.19</v>
      </c>
      <c r="N339" s="51">
        <v>5.9</v>
      </c>
      <c r="O339" s="51">
        <v>11.77</v>
      </c>
      <c r="P339" s="45">
        <v>398.14490919724665</v>
      </c>
    </row>
    <row r="340" spans="1:16" x14ac:dyDescent="0.2">
      <c r="A340" s="5" t="s">
        <v>11</v>
      </c>
      <c r="B340" s="71" t="s">
        <v>17</v>
      </c>
      <c r="C340" s="5" t="s">
        <v>80</v>
      </c>
      <c r="D340" s="5" t="s">
        <v>111</v>
      </c>
      <c r="E340" s="5">
        <v>2004</v>
      </c>
      <c r="F340" s="5">
        <v>3</v>
      </c>
      <c r="G340" s="44">
        <v>836</v>
      </c>
      <c r="H340" s="51">
        <v>3.5</v>
      </c>
      <c r="I340" s="51">
        <v>310.58</v>
      </c>
      <c r="J340" s="51">
        <v>3.5</v>
      </c>
      <c r="K340" s="51">
        <v>15.11</v>
      </c>
      <c r="L340" s="51">
        <v>28.29</v>
      </c>
      <c r="M340" s="51">
        <v>267.18</v>
      </c>
      <c r="N340" s="51">
        <v>5.51</v>
      </c>
      <c r="O340" s="51">
        <v>10.61</v>
      </c>
      <c r="P340" s="45">
        <v>375.53311456466969</v>
      </c>
    </row>
    <row r="341" spans="1:16" x14ac:dyDescent="0.2">
      <c r="A341" s="5" t="s">
        <v>11</v>
      </c>
      <c r="B341" s="71" t="s">
        <v>17</v>
      </c>
      <c r="C341" s="5" t="s">
        <v>80</v>
      </c>
      <c r="D341" s="5" t="s">
        <v>111</v>
      </c>
      <c r="E341" s="5">
        <v>2005</v>
      </c>
      <c r="F341" s="5">
        <v>3</v>
      </c>
      <c r="G341" s="44">
        <v>512</v>
      </c>
      <c r="H341" s="51">
        <v>1.46</v>
      </c>
      <c r="I341" s="51">
        <v>222.42</v>
      </c>
      <c r="J341" s="51">
        <v>1.46</v>
      </c>
      <c r="K341" s="51">
        <v>1.26</v>
      </c>
      <c r="L341" s="51">
        <v>13.68</v>
      </c>
      <c r="M341" s="51">
        <v>207.48000000000002</v>
      </c>
      <c r="N341" s="51">
        <v>5.63</v>
      </c>
      <c r="O341" s="51">
        <v>9.06</v>
      </c>
      <c r="P341" s="45">
        <v>436.75246651929132</v>
      </c>
    </row>
    <row r="342" spans="1:16" x14ac:dyDescent="0.2">
      <c r="A342" s="5" t="s">
        <v>11</v>
      </c>
      <c r="B342" s="71" t="s">
        <v>17</v>
      </c>
      <c r="C342" s="5" t="s">
        <v>80</v>
      </c>
      <c r="D342" s="5" t="s">
        <v>111</v>
      </c>
      <c r="E342" s="5">
        <v>2006</v>
      </c>
      <c r="F342" s="5">
        <v>3</v>
      </c>
      <c r="G342" s="44">
        <v>368</v>
      </c>
      <c r="H342" s="51">
        <v>1.51</v>
      </c>
      <c r="I342" s="51">
        <v>188.49999999999997</v>
      </c>
      <c r="J342" s="51">
        <v>1.51</v>
      </c>
      <c r="K342" s="51">
        <v>1.31</v>
      </c>
      <c r="L342" s="51">
        <v>9.91</v>
      </c>
      <c r="M342" s="51">
        <v>177.28</v>
      </c>
      <c r="N342" s="51">
        <v>5.38</v>
      </c>
      <c r="O342" s="51">
        <v>8.26</v>
      </c>
      <c r="P342" s="45">
        <v>516.88777025145816</v>
      </c>
    </row>
    <row r="343" spans="1:16" x14ac:dyDescent="0.2">
      <c r="A343" s="5" t="s">
        <v>11</v>
      </c>
      <c r="B343" s="71" t="s">
        <v>17</v>
      </c>
      <c r="C343" s="5" t="s">
        <v>80</v>
      </c>
      <c r="D343" s="5" t="s">
        <v>111</v>
      </c>
      <c r="E343" s="5">
        <v>2007</v>
      </c>
      <c r="F343" s="5">
        <v>3</v>
      </c>
      <c r="G343" s="44">
        <v>491</v>
      </c>
      <c r="H343" s="51">
        <v>1.19</v>
      </c>
      <c r="I343" s="51">
        <v>220.07999999999998</v>
      </c>
      <c r="J343" s="51">
        <v>1.19</v>
      </c>
      <c r="K343" s="51">
        <v>1.62</v>
      </c>
      <c r="L343" s="51">
        <v>11.61</v>
      </c>
      <c r="M343" s="51">
        <v>206.85</v>
      </c>
      <c r="N343" s="51">
        <v>4.8699999999999992</v>
      </c>
      <c r="O343" s="51">
        <v>8.7999999999999989</v>
      </c>
      <c r="P343" s="45">
        <v>450.7666599372198</v>
      </c>
    </row>
    <row r="344" spans="1:16" x14ac:dyDescent="0.2">
      <c r="A344" s="5" t="s">
        <v>11</v>
      </c>
      <c r="B344" s="71" t="s">
        <v>17</v>
      </c>
      <c r="C344" s="5" t="s">
        <v>80</v>
      </c>
      <c r="D344" s="5" t="s">
        <v>111</v>
      </c>
      <c r="E344" s="5">
        <v>2008</v>
      </c>
      <c r="F344" s="5">
        <v>3</v>
      </c>
      <c r="G344" s="44">
        <v>712</v>
      </c>
      <c r="H344" s="51">
        <v>2.76</v>
      </c>
      <c r="I344" s="51">
        <v>370.08000000000004</v>
      </c>
      <c r="J344" s="51">
        <v>2.76</v>
      </c>
      <c r="K344" s="51">
        <v>3.18</v>
      </c>
      <c r="L344" s="51">
        <v>15.12</v>
      </c>
      <c r="M344" s="51">
        <v>351.78000000000003</v>
      </c>
      <c r="N344" s="51">
        <v>9.48</v>
      </c>
      <c r="O344" s="51">
        <v>17.57</v>
      </c>
      <c r="P344" s="45">
        <v>524.80313414530917</v>
      </c>
    </row>
    <row r="345" spans="1:16" x14ac:dyDescent="0.2">
      <c r="A345" s="5" t="s">
        <v>11</v>
      </c>
      <c r="B345" s="71" t="s">
        <v>17</v>
      </c>
      <c r="C345" s="5" t="s">
        <v>80</v>
      </c>
      <c r="D345" s="5" t="s">
        <v>111</v>
      </c>
      <c r="E345" s="5">
        <v>2009</v>
      </c>
      <c r="F345" s="5">
        <v>3</v>
      </c>
      <c r="G345" s="44">
        <v>853</v>
      </c>
      <c r="H345" s="51">
        <v>2.21</v>
      </c>
      <c r="I345" s="51">
        <v>423.59000000000003</v>
      </c>
      <c r="J345" s="51">
        <v>2.21</v>
      </c>
      <c r="K345" s="51">
        <v>3.39</v>
      </c>
      <c r="L345" s="51">
        <v>18.920000000000002</v>
      </c>
      <c r="M345" s="51">
        <v>401.28</v>
      </c>
      <c r="N345" s="51">
        <v>9.1900000000000013</v>
      </c>
      <c r="O345" s="51">
        <v>16.189999999999998</v>
      </c>
      <c r="P345" s="45">
        <v>498.96021654410231</v>
      </c>
    </row>
    <row r="346" spans="1:16" x14ac:dyDescent="0.2">
      <c r="A346" s="5" t="s">
        <v>11</v>
      </c>
      <c r="B346" s="71" t="s">
        <v>17</v>
      </c>
      <c r="C346" s="5" t="s">
        <v>80</v>
      </c>
      <c r="D346" s="5" t="s">
        <v>111</v>
      </c>
      <c r="E346" s="5">
        <v>2010</v>
      </c>
      <c r="F346" s="5">
        <v>3</v>
      </c>
      <c r="G346" s="44">
        <v>1058</v>
      </c>
      <c r="H346" s="51">
        <v>5.04</v>
      </c>
      <c r="I346" s="51">
        <v>539.79000000000008</v>
      </c>
      <c r="J346" s="51">
        <v>5.04</v>
      </c>
      <c r="K346" s="51">
        <v>4.9899999999999993</v>
      </c>
      <c r="L346" s="51">
        <v>29.34</v>
      </c>
      <c r="M346" s="51">
        <v>505.46000000000004</v>
      </c>
      <c r="N346" s="51">
        <v>17.2</v>
      </c>
      <c r="O346" s="51">
        <v>26.47</v>
      </c>
      <c r="P346" s="45">
        <v>514.65753639906109</v>
      </c>
    </row>
    <row r="347" spans="1:16" x14ac:dyDescent="0.2">
      <c r="A347" s="5" t="s">
        <v>11</v>
      </c>
      <c r="B347" s="71" t="s">
        <v>17</v>
      </c>
      <c r="C347" s="5" t="s">
        <v>80</v>
      </c>
      <c r="D347" s="5" t="s">
        <v>111</v>
      </c>
      <c r="E347" s="5">
        <v>2011</v>
      </c>
      <c r="F347" s="5">
        <v>3</v>
      </c>
      <c r="G347" s="44">
        <v>500</v>
      </c>
      <c r="H347" s="51">
        <v>3.02</v>
      </c>
      <c r="I347" s="51">
        <v>266.98</v>
      </c>
      <c r="J347" s="51">
        <v>3.02</v>
      </c>
      <c r="K347" s="51">
        <v>2.61</v>
      </c>
      <c r="L347" s="51">
        <v>17.14</v>
      </c>
      <c r="M347" s="51">
        <v>247.23000000000002</v>
      </c>
      <c r="N347" s="51">
        <v>9.8000000000000007</v>
      </c>
      <c r="O347" s="51">
        <v>13.39</v>
      </c>
      <c r="P347" s="45">
        <v>539.98270607173913</v>
      </c>
    </row>
    <row r="348" spans="1:16" x14ac:dyDescent="0.2">
      <c r="A348" s="5" t="s">
        <v>11</v>
      </c>
      <c r="B348" s="71" t="s">
        <v>17</v>
      </c>
      <c r="C348" s="5" t="s">
        <v>80</v>
      </c>
      <c r="D348" s="5" t="s">
        <v>111</v>
      </c>
      <c r="E348" s="5">
        <v>2012</v>
      </c>
      <c r="F348" s="5">
        <v>3</v>
      </c>
      <c r="G348" s="44">
        <v>517</v>
      </c>
      <c r="H348" s="51">
        <v>1.97</v>
      </c>
      <c r="I348" s="51">
        <v>263.34000000000003</v>
      </c>
      <c r="J348" s="51">
        <v>1.97</v>
      </c>
      <c r="K348" s="51">
        <v>3.83</v>
      </c>
      <c r="L348" s="51">
        <v>11.739999999999998</v>
      </c>
      <c r="M348" s="51">
        <v>247.76999999999998</v>
      </c>
      <c r="N348" s="51">
        <v>7.05</v>
      </c>
      <c r="O348" s="51">
        <v>11.11</v>
      </c>
      <c r="P348" s="45">
        <v>512.52823411899146</v>
      </c>
    </row>
    <row r="349" spans="1:16" x14ac:dyDescent="0.2">
      <c r="A349" s="5" t="s">
        <v>11</v>
      </c>
      <c r="B349" s="71" t="s">
        <v>17</v>
      </c>
      <c r="C349" s="5" t="s">
        <v>80</v>
      </c>
      <c r="D349" s="5" t="s">
        <v>111</v>
      </c>
      <c r="E349" s="5">
        <v>2013</v>
      </c>
      <c r="F349" s="5">
        <v>2</v>
      </c>
      <c r="G349" s="44">
        <v>303</v>
      </c>
      <c r="H349" s="51">
        <v>3.7199999999999998</v>
      </c>
      <c r="I349" s="51">
        <v>159.13</v>
      </c>
      <c r="J349" s="51">
        <v>3.7199999999999998</v>
      </c>
      <c r="K349" s="51">
        <v>4.05</v>
      </c>
      <c r="L349" s="51">
        <v>155.07999999999998</v>
      </c>
      <c r="M349" s="51">
        <v>0</v>
      </c>
      <c r="N349" s="51">
        <v>0.12</v>
      </c>
      <c r="O349" s="51">
        <v>4.62</v>
      </c>
      <c r="P349" s="45">
        <v>537.79234993092007</v>
      </c>
    </row>
    <row r="350" spans="1:16" x14ac:dyDescent="0.2">
      <c r="A350" s="5" t="s">
        <v>11</v>
      </c>
      <c r="B350" s="71" t="s">
        <v>17</v>
      </c>
      <c r="C350" s="5" t="s">
        <v>80</v>
      </c>
      <c r="D350" s="5" t="s">
        <v>111</v>
      </c>
      <c r="E350" s="5">
        <v>2014</v>
      </c>
      <c r="F350" s="5">
        <v>2</v>
      </c>
      <c r="G350" s="44">
        <v>361</v>
      </c>
      <c r="H350" s="51">
        <v>5.29</v>
      </c>
      <c r="I350" s="51">
        <v>215.74</v>
      </c>
      <c r="J350" s="51">
        <v>5.29</v>
      </c>
      <c r="K350" s="51">
        <v>5.42</v>
      </c>
      <c r="L350" s="51">
        <v>210.32000000000002</v>
      </c>
      <c r="M350" s="51">
        <v>0</v>
      </c>
      <c r="N350" s="51">
        <v>0.19</v>
      </c>
      <c r="O350" s="51">
        <v>5.0199999999999996</v>
      </c>
      <c r="P350" s="45">
        <v>611.60599070528485</v>
      </c>
    </row>
    <row r="351" spans="1:16" x14ac:dyDescent="0.2">
      <c r="A351" s="5" t="s">
        <v>11</v>
      </c>
      <c r="B351" s="71" t="s">
        <v>17</v>
      </c>
      <c r="C351" s="5" t="s">
        <v>80</v>
      </c>
      <c r="D351" s="5" t="s">
        <v>111</v>
      </c>
      <c r="E351" s="5">
        <v>2015</v>
      </c>
      <c r="F351" s="5">
        <v>2</v>
      </c>
      <c r="G351" s="44">
        <v>572</v>
      </c>
      <c r="H351" s="51">
        <v>4.75</v>
      </c>
      <c r="I351" s="51">
        <v>292.7</v>
      </c>
      <c r="J351" s="51">
        <v>4.75</v>
      </c>
      <c r="K351" s="51">
        <v>5.22</v>
      </c>
      <c r="L351" s="51">
        <v>287.48</v>
      </c>
      <c r="M351" s="51">
        <v>0</v>
      </c>
      <c r="N351" s="51">
        <v>0.17</v>
      </c>
      <c r="O351" s="51">
        <v>10.469999999999999</v>
      </c>
      <c r="P351" s="45">
        <v>519.20878672191475</v>
      </c>
    </row>
    <row r="352" spans="1:16" x14ac:dyDescent="0.2">
      <c r="A352" s="5" t="s">
        <v>11</v>
      </c>
      <c r="B352" s="71" t="s">
        <v>17</v>
      </c>
      <c r="C352" s="5" t="s">
        <v>80</v>
      </c>
      <c r="D352" s="5" t="s">
        <v>111</v>
      </c>
      <c r="E352" s="5">
        <v>2016</v>
      </c>
      <c r="F352" s="5">
        <v>2</v>
      </c>
      <c r="G352" s="44">
        <v>279</v>
      </c>
      <c r="H352" s="51">
        <v>3.62</v>
      </c>
      <c r="I352" s="51">
        <v>158.37</v>
      </c>
      <c r="J352" s="51">
        <v>3.62</v>
      </c>
      <c r="K352" s="51">
        <v>3.5700000000000003</v>
      </c>
      <c r="L352" s="51">
        <v>154.80000000000001</v>
      </c>
      <c r="M352" s="51">
        <v>0</v>
      </c>
      <c r="N352" s="51">
        <v>0.13</v>
      </c>
      <c r="O352" s="51">
        <v>4.34</v>
      </c>
      <c r="P352" s="45">
        <v>579.45430458577653</v>
      </c>
    </row>
    <row r="353" spans="1:16" x14ac:dyDescent="0.2">
      <c r="A353" s="5" t="s">
        <v>11</v>
      </c>
      <c r="B353" s="71" t="s">
        <v>17</v>
      </c>
      <c r="C353" s="5" t="s">
        <v>80</v>
      </c>
      <c r="D353" s="5" t="s">
        <v>111</v>
      </c>
      <c r="E353" s="5">
        <v>2017</v>
      </c>
      <c r="F353" s="5">
        <v>2</v>
      </c>
      <c r="G353" s="44">
        <v>173</v>
      </c>
      <c r="H353" s="51">
        <v>1.9400000000000002</v>
      </c>
      <c r="I353" s="51">
        <v>88.57</v>
      </c>
      <c r="J353" s="51">
        <v>1.9400000000000002</v>
      </c>
      <c r="K353" s="51">
        <v>2.0100000000000002</v>
      </c>
      <c r="L353" s="51">
        <v>86.56</v>
      </c>
      <c r="M353" s="51">
        <v>0</v>
      </c>
      <c r="N353" s="51">
        <v>7.0000000000000007E-2</v>
      </c>
      <c r="O353" s="51">
        <v>2.3199999999999998</v>
      </c>
      <c r="P353" s="45">
        <v>523.15145801829374</v>
      </c>
    </row>
    <row r="354" spans="1:16" x14ac:dyDescent="0.2">
      <c r="A354" s="5" t="s">
        <v>11</v>
      </c>
      <c r="B354" s="71" t="s">
        <v>17</v>
      </c>
      <c r="C354" s="5" t="s">
        <v>80</v>
      </c>
      <c r="D354" s="5" t="s">
        <v>111</v>
      </c>
      <c r="E354" s="5">
        <v>2018</v>
      </c>
      <c r="F354" s="5">
        <v>1</v>
      </c>
      <c r="G354" s="44">
        <v>418</v>
      </c>
      <c r="H354" s="51">
        <v>3.21</v>
      </c>
      <c r="I354" s="51">
        <v>206.82</v>
      </c>
      <c r="J354" s="51">
        <v>3.21</v>
      </c>
      <c r="K354" s="51">
        <v>206.82</v>
      </c>
      <c r="L354" s="51">
        <v>0</v>
      </c>
      <c r="M354" s="51">
        <v>0</v>
      </c>
      <c r="N354" s="51">
        <v>0.28999999999999998</v>
      </c>
      <c r="O354" s="51">
        <v>3.8400000000000003</v>
      </c>
      <c r="P354" s="45">
        <v>502.68583526809493</v>
      </c>
    </row>
    <row r="355" spans="1:16" x14ac:dyDescent="0.2">
      <c r="A355" s="5" t="s">
        <v>11</v>
      </c>
      <c r="B355" s="71" t="s">
        <v>17</v>
      </c>
      <c r="C355" s="5" t="s">
        <v>80</v>
      </c>
      <c r="D355" s="5" t="s">
        <v>111</v>
      </c>
      <c r="E355" s="5">
        <v>2019</v>
      </c>
      <c r="F355" s="5">
        <v>1</v>
      </c>
      <c r="G355" s="44">
        <v>703</v>
      </c>
      <c r="H355" s="51">
        <v>8.91</v>
      </c>
      <c r="I355" s="51">
        <v>335.42</v>
      </c>
      <c r="J355" s="51">
        <v>8.91</v>
      </c>
      <c r="K355" s="51">
        <v>335.42</v>
      </c>
      <c r="L355" s="51">
        <v>0</v>
      </c>
      <c r="M355" s="51">
        <v>0</v>
      </c>
      <c r="N355" s="51">
        <v>0.16</v>
      </c>
      <c r="O355" s="51">
        <v>1.9300000000000002</v>
      </c>
      <c r="P355" s="45">
        <v>490.30494675676653</v>
      </c>
    </row>
    <row r="356" spans="1:16" x14ac:dyDescent="0.2">
      <c r="A356" s="5" t="s">
        <v>11</v>
      </c>
      <c r="B356" s="71" t="s">
        <v>17</v>
      </c>
      <c r="C356" s="5" t="s">
        <v>80</v>
      </c>
      <c r="D356" s="5" t="s">
        <v>111</v>
      </c>
      <c r="E356" s="5">
        <v>2020</v>
      </c>
      <c r="F356" s="5">
        <v>1</v>
      </c>
      <c r="G356" s="44">
        <v>398</v>
      </c>
      <c r="H356" s="51">
        <v>7.84</v>
      </c>
      <c r="I356" s="51">
        <v>192.22000000000003</v>
      </c>
      <c r="J356" s="51">
        <v>7.84</v>
      </c>
      <c r="K356" s="51">
        <v>192.22000000000003</v>
      </c>
      <c r="L356" s="51">
        <v>0</v>
      </c>
      <c r="M356" s="51">
        <v>0</v>
      </c>
      <c r="N356" s="51">
        <v>0.13</v>
      </c>
      <c r="O356" s="51">
        <v>1.07</v>
      </c>
      <c r="P356" s="45">
        <v>502.75945409620635</v>
      </c>
    </row>
    <row r="357" spans="1:16" x14ac:dyDescent="0.2">
      <c r="A357" s="5" t="s">
        <v>11</v>
      </c>
      <c r="B357" s="71" t="s">
        <v>17</v>
      </c>
      <c r="C357" s="5" t="s">
        <v>80</v>
      </c>
      <c r="D357" s="5" t="s">
        <v>111</v>
      </c>
      <c r="E357" s="5">
        <v>2021</v>
      </c>
      <c r="F357" s="5">
        <v>0</v>
      </c>
      <c r="G357" s="44">
        <v>293</v>
      </c>
      <c r="H357" s="51">
        <v>148.51000000000002</v>
      </c>
      <c r="I357" s="51">
        <v>0</v>
      </c>
      <c r="J357" s="51">
        <v>148.51000000000002</v>
      </c>
      <c r="K357" s="51">
        <v>0</v>
      </c>
      <c r="L357" s="51">
        <v>0</v>
      </c>
      <c r="M357" s="51">
        <v>0</v>
      </c>
      <c r="N357" s="51">
        <v>0.01</v>
      </c>
      <c r="O357" s="51">
        <v>0.15000000000000002</v>
      </c>
      <c r="P357" s="45">
        <v>507.94057139607122</v>
      </c>
    </row>
    <row r="358" spans="1:16" x14ac:dyDescent="0.2">
      <c r="A358" s="5" t="s">
        <v>11</v>
      </c>
      <c r="B358" s="71" t="s">
        <v>17</v>
      </c>
      <c r="C358" s="5" t="s">
        <v>80</v>
      </c>
      <c r="D358" s="5" t="s">
        <v>111</v>
      </c>
      <c r="E358" s="5">
        <v>2022</v>
      </c>
      <c r="F358" s="5">
        <v>0</v>
      </c>
      <c r="G358" s="44">
        <v>516</v>
      </c>
      <c r="H358" s="51">
        <v>239.24</v>
      </c>
      <c r="I358" s="51">
        <v>0</v>
      </c>
      <c r="J358" s="51">
        <v>239.24</v>
      </c>
      <c r="K358" s="51">
        <v>0</v>
      </c>
      <c r="L358" s="51">
        <v>0</v>
      </c>
      <c r="M358" s="51">
        <v>0</v>
      </c>
      <c r="N358" s="51">
        <v>0</v>
      </c>
      <c r="O358" s="51">
        <v>0.01</v>
      </c>
      <c r="P358" s="45">
        <v>463.66153947681568</v>
      </c>
    </row>
    <row r="359" spans="1:16" x14ac:dyDescent="0.2">
      <c r="A359" s="5" t="s">
        <v>11</v>
      </c>
      <c r="B359" s="71" t="s">
        <v>17</v>
      </c>
      <c r="C359" s="5" t="s">
        <v>31</v>
      </c>
      <c r="D359" s="5" t="s">
        <v>88</v>
      </c>
      <c r="E359" s="5">
        <v>1974</v>
      </c>
      <c r="F359" s="5">
        <v>3</v>
      </c>
      <c r="G359" s="44">
        <v>8</v>
      </c>
      <c r="H359" s="51">
        <v>0.12</v>
      </c>
      <c r="I359" s="51">
        <v>2.9299999999999997</v>
      </c>
      <c r="J359" s="51">
        <v>0.12</v>
      </c>
      <c r="K359" s="51">
        <v>0.28999999999999998</v>
      </c>
      <c r="L359" s="51">
        <v>0.34</v>
      </c>
      <c r="M359" s="51">
        <v>2.2999999999999998</v>
      </c>
      <c r="N359" s="51">
        <v>0.04</v>
      </c>
      <c r="O359" s="51">
        <v>0.21</v>
      </c>
      <c r="P359" s="45">
        <v>396.05572588995528</v>
      </c>
    </row>
    <row r="360" spans="1:16" x14ac:dyDescent="0.2">
      <c r="A360" s="5" t="s">
        <v>11</v>
      </c>
      <c r="B360" s="71" t="s">
        <v>17</v>
      </c>
      <c r="C360" s="5" t="s">
        <v>31</v>
      </c>
      <c r="D360" s="5" t="s">
        <v>88</v>
      </c>
      <c r="E360" s="5">
        <v>1981</v>
      </c>
      <c r="F360" s="5">
        <v>3</v>
      </c>
      <c r="G360" s="44">
        <v>7</v>
      </c>
      <c r="H360" s="51">
        <v>0.13</v>
      </c>
      <c r="I360" s="51">
        <v>3.28</v>
      </c>
      <c r="J360" s="51">
        <v>0.13</v>
      </c>
      <c r="K360" s="51">
        <v>0.33</v>
      </c>
      <c r="L360" s="51">
        <v>0.38</v>
      </c>
      <c r="M360" s="51">
        <v>2.57</v>
      </c>
      <c r="N360" s="51">
        <v>0.05</v>
      </c>
      <c r="O360" s="51">
        <v>0.24</v>
      </c>
      <c r="P360" s="45">
        <v>456.65275851586898</v>
      </c>
    </row>
    <row r="361" spans="1:16" x14ac:dyDescent="0.2">
      <c r="A361" s="5" t="s">
        <v>11</v>
      </c>
      <c r="B361" s="71" t="s">
        <v>17</v>
      </c>
      <c r="C361" s="5" t="s">
        <v>31</v>
      </c>
      <c r="D361" s="5" t="s">
        <v>88</v>
      </c>
      <c r="E361" s="5">
        <v>1983</v>
      </c>
      <c r="F361" s="5">
        <v>3</v>
      </c>
      <c r="G361" s="44">
        <v>2</v>
      </c>
      <c r="H361" s="51">
        <v>0</v>
      </c>
      <c r="I361" s="51">
        <v>1.08</v>
      </c>
      <c r="J361" s="51">
        <v>0</v>
      </c>
      <c r="K361" s="51">
        <v>0</v>
      </c>
      <c r="L361" s="51">
        <v>0.03</v>
      </c>
      <c r="M361" s="51">
        <v>1.05</v>
      </c>
      <c r="N361" s="51">
        <v>0</v>
      </c>
      <c r="O361" s="51">
        <v>0.04</v>
      </c>
      <c r="P361" s="45">
        <v>438.92786960104394</v>
      </c>
    </row>
    <row r="362" spans="1:16" x14ac:dyDescent="0.2">
      <c r="A362" s="5" t="s">
        <v>11</v>
      </c>
      <c r="B362" s="71" t="s">
        <v>17</v>
      </c>
      <c r="C362" s="5" t="s">
        <v>31</v>
      </c>
      <c r="D362" s="5" t="s">
        <v>88</v>
      </c>
      <c r="E362" s="5">
        <v>1988</v>
      </c>
      <c r="F362" s="5">
        <v>3</v>
      </c>
      <c r="G362" s="44">
        <v>13</v>
      </c>
      <c r="H362" s="51">
        <v>0.22</v>
      </c>
      <c r="I362" s="51">
        <v>5.66</v>
      </c>
      <c r="J362" s="51">
        <v>0.22</v>
      </c>
      <c r="K362" s="51">
        <v>0.56000000000000005</v>
      </c>
      <c r="L362" s="51">
        <v>0.66</v>
      </c>
      <c r="M362" s="51">
        <v>4.4400000000000004</v>
      </c>
      <c r="N362" s="51">
        <v>0.09</v>
      </c>
      <c r="O362" s="51">
        <v>0.41</v>
      </c>
      <c r="P362" s="45">
        <v>457.01228024230744</v>
      </c>
    </row>
    <row r="363" spans="1:16" x14ac:dyDescent="0.2">
      <c r="A363" s="5" t="s">
        <v>11</v>
      </c>
      <c r="B363" s="71" t="s">
        <v>17</v>
      </c>
      <c r="C363" s="5" t="s">
        <v>31</v>
      </c>
      <c r="D363" s="5" t="s">
        <v>88</v>
      </c>
      <c r="E363" s="5">
        <v>1989</v>
      </c>
      <c r="F363" s="5">
        <v>3</v>
      </c>
      <c r="G363" s="44">
        <v>6</v>
      </c>
      <c r="H363" s="51">
        <v>0.11</v>
      </c>
      <c r="I363" s="51">
        <v>2.69</v>
      </c>
      <c r="J363" s="51">
        <v>0.11</v>
      </c>
      <c r="K363" s="51">
        <v>0.27</v>
      </c>
      <c r="L363" s="51">
        <v>0.31</v>
      </c>
      <c r="M363" s="51">
        <v>2.11</v>
      </c>
      <c r="N363" s="51">
        <v>0.04</v>
      </c>
      <c r="O363" s="51">
        <v>0.2</v>
      </c>
      <c r="P363" s="45">
        <v>469.19144607092511</v>
      </c>
    </row>
    <row r="364" spans="1:16" x14ac:dyDescent="0.2">
      <c r="A364" s="5" t="s">
        <v>11</v>
      </c>
      <c r="B364" s="71" t="s">
        <v>17</v>
      </c>
      <c r="C364" s="5" t="s">
        <v>31</v>
      </c>
      <c r="D364" s="5" t="s">
        <v>88</v>
      </c>
      <c r="E364" s="5">
        <v>1991</v>
      </c>
      <c r="F364" s="5">
        <v>3</v>
      </c>
      <c r="G364" s="44">
        <v>2</v>
      </c>
      <c r="H364" s="51">
        <v>0</v>
      </c>
      <c r="I364" s="51">
        <v>1.01</v>
      </c>
      <c r="J364" s="51">
        <v>0</v>
      </c>
      <c r="K364" s="51">
        <v>0</v>
      </c>
      <c r="L364" s="51">
        <v>0.11</v>
      </c>
      <c r="M364" s="51">
        <v>0.9</v>
      </c>
      <c r="N364" s="51">
        <v>0</v>
      </c>
      <c r="O364" s="51">
        <v>0.04</v>
      </c>
      <c r="P364" s="45">
        <v>412.1499968408416</v>
      </c>
    </row>
    <row r="365" spans="1:16" x14ac:dyDescent="0.2">
      <c r="A365" s="5" t="s">
        <v>11</v>
      </c>
      <c r="B365" s="71" t="s">
        <v>17</v>
      </c>
      <c r="C365" s="5" t="s">
        <v>31</v>
      </c>
      <c r="D365" s="5" t="s">
        <v>88</v>
      </c>
      <c r="E365" s="5">
        <v>1996</v>
      </c>
      <c r="F365" s="5">
        <v>3</v>
      </c>
      <c r="G365" s="44">
        <v>110</v>
      </c>
      <c r="H365" s="51">
        <v>0.54</v>
      </c>
      <c r="I365" s="51">
        <v>40.86</v>
      </c>
      <c r="J365" s="51">
        <v>0.54</v>
      </c>
      <c r="K365" s="51">
        <v>1.36</v>
      </c>
      <c r="L365" s="51">
        <v>10.01</v>
      </c>
      <c r="M365" s="51">
        <v>29.49</v>
      </c>
      <c r="N365" s="51">
        <v>0.28000000000000003</v>
      </c>
      <c r="O365" s="51">
        <v>2.16</v>
      </c>
      <c r="P365" s="45">
        <v>374.58795364236516</v>
      </c>
    </row>
    <row r="366" spans="1:16" x14ac:dyDescent="0.2">
      <c r="A366" s="5" t="s">
        <v>11</v>
      </c>
      <c r="B366" s="71" t="s">
        <v>17</v>
      </c>
      <c r="C366" s="5" t="s">
        <v>31</v>
      </c>
      <c r="D366" s="5" t="s">
        <v>88</v>
      </c>
      <c r="E366" s="5">
        <v>1999</v>
      </c>
      <c r="F366" s="5">
        <v>3</v>
      </c>
      <c r="G366" s="44">
        <v>3</v>
      </c>
      <c r="H366" s="51">
        <v>0.05</v>
      </c>
      <c r="I366" s="51">
        <v>1.3</v>
      </c>
      <c r="J366" s="51">
        <v>0.05</v>
      </c>
      <c r="K366" s="51">
        <v>0.13</v>
      </c>
      <c r="L366" s="51">
        <v>0.15</v>
      </c>
      <c r="M366" s="51">
        <v>1.02</v>
      </c>
      <c r="N366" s="51">
        <v>0.02</v>
      </c>
      <c r="O366" s="51">
        <v>0.09</v>
      </c>
      <c r="P366" s="45">
        <v>405.48469263052766</v>
      </c>
    </row>
    <row r="367" spans="1:16" x14ac:dyDescent="0.2">
      <c r="A367" s="5" t="s">
        <v>11</v>
      </c>
      <c r="B367" s="71" t="s">
        <v>17</v>
      </c>
      <c r="C367" s="5" t="s">
        <v>31</v>
      </c>
      <c r="D367" s="5" t="s">
        <v>88</v>
      </c>
      <c r="E367" s="5">
        <v>2000</v>
      </c>
      <c r="F367" s="5">
        <v>3</v>
      </c>
      <c r="G367" s="44">
        <v>14</v>
      </c>
      <c r="H367" s="51">
        <v>0.22</v>
      </c>
      <c r="I367" s="51">
        <v>5.58</v>
      </c>
      <c r="J367" s="51">
        <v>0.22</v>
      </c>
      <c r="K367" s="51">
        <v>0.55000000000000004</v>
      </c>
      <c r="L367" s="51">
        <v>0.65</v>
      </c>
      <c r="M367" s="51">
        <v>4.38</v>
      </c>
      <c r="N367" s="51">
        <v>0.09</v>
      </c>
      <c r="O367" s="51">
        <v>0.41</v>
      </c>
      <c r="P367" s="45">
        <v>404.94584032605354</v>
      </c>
    </row>
    <row r="368" spans="1:16" x14ac:dyDescent="0.2">
      <c r="A368" s="5" t="s">
        <v>11</v>
      </c>
      <c r="B368" s="71" t="s">
        <v>17</v>
      </c>
      <c r="C368" s="5" t="s">
        <v>31</v>
      </c>
      <c r="D368" s="5" t="s">
        <v>88</v>
      </c>
      <c r="E368" s="5">
        <v>2001</v>
      </c>
      <c r="F368" s="5">
        <v>3</v>
      </c>
      <c r="G368" s="44">
        <v>286</v>
      </c>
      <c r="H368" s="51">
        <v>0.78</v>
      </c>
      <c r="I368" s="51">
        <v>99.570000000000007</v>
      </c>
      <c r="J368" s="51">
        <v>0.78</v>
      </c>
      <c r="K368" s="51">
        <v>2.4700000000000002</v>
      </c>
      <c r="L368" s="51">
        <v>10.44</v>
      </c>
      <c r="M368" s="51">
        <v>86.66</v>
      </c>
      <c r="N368" s="51">
        <v>0.33</v>
      </c>
      <c r="O368" s="51">
        <v>4.5</v>
      </c>
      <c r="P368" s="45">
        <v>349.93842700769886</v>
      </c>
    </row>
    <row r="369" spans="1:16" x14ac:dyDescent="0.2">
      <c r="A369" s="5" t="s">
        <v>11</v>
      </c>
      <c r="B369" s="71" t="s">
        <v>17</v>
      </c>
      <c r="C369" s="5" t="s">
        <v>31</v>
      </c>
      <c r="D369" s="5" t="s">
        <v>88</v>
      </c>
      <c r="E369" s="5">
        <v>2002</v>
      </c>
      <c r="F369" s="5">
        <v>3</v>
      </c>
      <c r="G369" s="44">
        <v>269</v>
      </c>
      <c r="H369" s="51">
        <v>3.7</v>
      </c>
      <c r="I369" s="51">
        <v>97.09</v>
      </c>
      <c r="J369" s="51">
        <v>3.7</v>
      </c>
      <c r="K369" s="51">
        <v>4.3</v>
      </c>
      <c r="L369" s="51">
        <v>10.620000000000001</v>
      </c>
      <c r="M369" s="51">
        <v>82.17</v>
      </c>
      <c r="N369" s="51">
        <v>0.73000000000000009</v>
      </c>
      <c r="O369" s="51">
        <v>5.3800000000000008</v>
      </c>
      <c r="P369" s="45">
        <v>374.72086917351373</v>
      </c>
    </row>
    <row r="370" spans="1:16" x14ac:dyDescent="0.2">
      <c r="A370" s="5" t="s">
        <v>11</v>
      </c>
      <c r="B370" s="71" t="s">
        <v>17</v>
      </c>
      <c r="C370" s="5" t="s">
        <v>31</v>
      </c>
      <c r="D370" s="5" t="s">
        <v>88</v>
      </c>
      <c r="E370" s="5">
        <v>2003</v>
      </c>
      <c r="F370" s="5">
        <v>3</v>
      </c>
      <c r="G370" s="44">
        <v>335</v>
      </c>
      <c r="H370" s="51">
        <v>0.22</v>
      </c>
      <c r="I370" s="51">
        <v>128.98999999999998</v>
      </c>
      <c r="J370" s="51">
        <v>0.22</v>
      </c>
      <c r="K370" s="51">
        <v>0.53</v>
      </c>
      <c r="L370" s="51">
        <v>9.86</v>
      </c>
      <c r="M370" s="51">
        <v>118.6</v>
      </c>
      <c r="N370" s="51">
        <v>0.43</v>
      </c>
      <c r="O370" s="51">
        <v>5.78</v>
      </c>
      <c r="P370" s="45">
        <v>385.80795436029831</v>
      </c>
    </row>
    <row r="371" spans="1:16" x14ac:dyDescent="0.2">
      <c r="A371" s="5" t="s">
        <v>11</v>
      </c>
      <c r="B371" s="71" t="s">
        <v>17</v>
      </c>
      <c r="C371" s="5" t="s">
        <v>31</v>
      </c>
      <c r="D371" s="5" t="s">
        <v>88</v>
      </c>
      <c r="E371" s="5">
        <v>2004</v>
      </c>
      <c r="F371" s="5">
        <v>3</v>
      </c>
      <c r="G371" s="44">
        <v>402</v>
      </c>
      <c r="H371" s="51">
        <v>2.0299999999999998</v>
      </c>
      <c r="I371" s="51">
        <v>137.85</v>
      </c>
      <c r="J371" s="51">
        <v>2.0299999999999998</v>
      </c>
      <c r="K371" s="51">
        <v>5.2200000000000006</v>
      </c>
      <c r="L371" s="51">
        <v>8.91</v>
      </c>
      <c r="M371" s="51">
        <v>123.72</v>
      </c>
      <c r="N371" s="51">
        <v>0.91</v>
      </c>
      <c r="O371" s="51">
        <v>7.23</v>
      </c>
      <c r="P371" s="45">
        <v>347.57236546721566</v>
      </c>
    </row>
    <row r="372" spans="1:16" x14ac:dyDescent="0.2">
      <c r="A372" s="5" t="s">
        <v>11</v>
      </c>
      <c r="B372" s="71" t="s">
        <v>17</v>
      </c>
      <c r="C372" s="5" t="s">
        <v>31</v>
      </c>
      <c r="D372" s="5" t="s">
        <v>88</v>
      </c>
      <c r="E372" s="5">
        <v>2005</v>
      </c>
      <c r="F372" s="5">
        <v>3</v>
      </c>
      <c r="G372" s="44">
        <v>249</v>
      </c>
      <c r="H372" s="51">
        <v>1.3</v>
      </c>
      <c r="I372" s="51">
        <v>95.64</v>
      </c>
      <c r="J372" s="51">
        <v>1.3</v>
      </c>
      <c r="K372" s="51">
        <v>7.2799999999999994</v>
      </c>
      <c r="L372" s="51">
        <v>10.73</v>
      </c>
      <c r="M372" s="51">
        <v>77.63</v>
      </c>
      <c r="N372" s="51">
        <v>0.62</v>
      </c>
      <c r="O372" s="51">
        <v>4.6500000000000004</v>
      </c>
      <c r="P372" s="45">
        <v>389.28571399287904</v>
      </c>
    </row>
    <row r="373" spans="1:16" x14ac:dyDescent="0.2">
      <c r="A373" s="5" t="s">
        <v>11</v>
      </c>
      <c r="B373" s="71" t="s">
        <v>17</v>
      </c>
      <c r="C373" s="5" t="s">
        <v>31</v>
      </c>
      <c r="D373" s="5" t="s">
        <v>88</v>
      </c>
      <c r="E373" s="5">
        <v>2006</v>
      </c>
      <c r="F373" s="5">
        <v>3</v>
      </c>
      <c r="G373" s="44">
        <v>262</v>
      </c>
      <c r="H373" s="51">
        <v>2.85</v>
      </c>
      <c r="I373" s="51">
        <v>108.88000000000001</v>
      </c>
      <c r="J373" s="51">
        <v>2.85</v>
      </c>
      <c r="K373" s="51">
        <v>7.19</v>
      </c>
      <c r="L373" s="51">
        <v>12.469999999999999</v>
      </c>
      <c r="M373" s="51">
        <v>89.22</v>
      </c>
      <c r="N373" s="51">
        <v>1.1900000000000002</v>
      </c>
      <c r="O373" s="51">
        <v>6.73</v>
      </c>
      <c r="P373" s="45">
        <v>426.0786749957345</v>
      </c>
    </row>
    <row r="374" spans="1:16" x14ac:dyDescent="0.2">
      <c r="A374" s="5" t="s">
        <v>11</v>
      </c>
      <c r="B374" s="71" t="s">
        <v>17</v>
      </c>
      <c r="C374" s="5" t="s">
        <v>31</v>
      </c>
      <c r="D374" s="5" t="s">
        <v>88</v>
      </c>
      <c r="E374" s="5">
        <v>2007</v>
      </c>
      <c r="F374" s="5">
        <v>3</v>
      </c>
      <c r="G374" s="44">
        <v>273</v>
      </c>
      <c r="H374" s="51">
        <v>1.29</v>
      </c>
      <c r="I374" s="51">
        <v>111.33999999999999</v>
      </c>
      <c r="J374" s="51">
        <v>1.29</v>
      </c>
      <c r="K374" s="51">
        <v>3.24</v>
      </c>
      <c r="L374" s="51">
        <v>12.48</v>
      </c>
      <c r="M374" s="51">
        <v>95.62</v>
      </c>
      <c r="N374" s="51">
        <v>0.7</v>
      </c>
      <c r="O374" s="51">
        <v>5.5299999999999994</v>
      </c>
      <c r="P374" s="45">
        <v>412.45002591831911</v>
      </c>
    </row>
    <row r="375" spans="1:16" x14ac:dyDescent="0.2">
      <c r="A375" s="5" t="s">
        <v>11</v>
      </c>
      <c r="B375" s="71" t="s">
        <v>17</v>
      </c>
      <c r="C375" s="5" t="s">
        <v>31</v>
      </c>
      <c r="D375" s="5" t="s">
        <v>88</v>
      </c>
      <c r="E375" s="5">
        <v>2008</v>
      </c>
      <c r="F375" s="5">
        <v>3</v>
      </c>
      <c r="G375" s="44">
        <v>103</v>
      </c>
      <c r="H375" s="51">
        <v>1.96</v>
      </c>
      <c r="I375" s="51">
        <v>49.34</v>
      </c>
      <c r="J375" s="51">
        <v>1.96</v>
      </c>
      <c r="K375" s="51">
        <v>4.9000000000000004</v>
      </c>
      <c r="L375" s="51">
        <v>5.76</v>
      </c>
      <c r="M375" s="51">
        <v>38.68</v>
      </c>
      <c r="N375" s="51">
        <v>0.75</v>
      </c>
      <c r="O375" s="51">
        <v>3.58</v>
      </c>
      <c r="P375" s="45">
        <v>497.09529029169641</v>
      </c>
    </row>
    <row r="376" spans="1:16" x14ac:dyDescent="0.2">
      <c r="A376" s="5" t="s">
        <v>11</v>
      </c>
      <c r="B376" s="71" t="s">
        <v>17</v>
      </c>
      <c r="C376" s="5" t="s">
        <v>31</v>
      </c>
      <c r="D376" s="5" t="s">
        <v>88</v>
      </c>
      <c r="E376" s="5">
        <v>2009</v>
      </c>
      <c r="F376" s="5">
        <v>3</v>
      </c>
      <c r="G376" s="44">
        <v>45</v>
      </c>
      <c r="H376" s="51">
        <v>0.82</v>
      </c>
      <c r="I376" s="51">
        <v>20.67</v>
      </c>
      <c r="J376" s="51">
        <v>0.82</v>
      </c>
      <c r="K376" s="51">
        <v>2.0499999999999998</v>
      </c>
      <c r="L376" s="51">
        <v>2.41</v>
      </c>
      <c r="M376" s="51">
        <v>16.21</v>
      </c>
      <c r="N376" s="51">
        <v>0.32</v>
      </c>
      <c r="O376" s="51">
        <v>1.5</v>
      </c>
      <c r="P376" s="45">
        <v>472.71503539825034</v>
      </c>
    </row>
    <row r="377" spans="1:16" x14ac:dyDescent="0.2">
      <c r="A377" s="5" t="s">
        <v>11</v>
      </c>
      <c r="B377" s="71" t="s">
        <v>17</v>
      </c>
      <c r="C377" s="5" t="s">
        <v>31</v>
      </c>
      <c r="D377" s="5" t="s">
        <v>88</v>
      </c>
      <c r="E377" s="5">
        <v>2010</v>
      </c>
      <c r="F377" s="5">
        <v>3</v>
      </c>
      <c r="G377" s="44">
        <v>49</v>
      </c>
      <c r="H377" s="51">
        <v>0.21000000000000002</v>
      </c>
      <c r="I377" s="51">
        <v>24.080000000000002</v>
      </c>
      <c r="J377" s="51">
        <v>0.21000000000000002</v>
      </c>
      <c r="K377" s="51">
        <v>0.49</v>
      </c>
      <c r="L377" s="51">
        <v>0.56999999999999995</v>
      </c>
      <c r="M377" s="51">
        <v>23.020000000000003</v>
      </c>
      <c r="N377" s="51">
        <v>0.18</v>
      </c>
      <c r="O377" s="51">
        <v>0.42</v>
      </c>
      <c r="P377" s="45">
        <v>500.73460644040267</v>
      </c>
    </row>
    <row r="378" spans="1:16" x14ac:dyDescent="0.2">
      <c r="A378" s="5" t="s">
        <v>11</v>
      </c>
      <c r="B378" s="71" t="s">
        <v>17</v>
      </c>
      <c r="C378" s="5" t="s">
        <v>31</v>
      </c>
      <c r="D378" s="5" t="s">
        <v>88</v>
      </c>
      <c r="E378" s="5">
        <v>2011</v>
      </c>
      <c r="F378" s="5">
        <v>3</v>
      </c>
      <c r="G378" s="44">
        <v>85</v>
      </c>
      <c r="H378" s="51">
        <v>2.2000000000000002</v>
      </c>
      <c r="I378" s="51">
        <v>55.38</v>
      </c>
      <c r="J378" s="51">
        <v>2.2000000000000002</v>
      </c>
      <c r="K378" s="51">
        <v>5.5</v>
      </c>
      <c r="L378" s="51">
        <v>6.46</v>
      </c>
      <c r="M378" s="51">
        <v>43.42</v>
      </c>
      <c r="N378" s="51">
        <v>0.85</v>
      </c>
      <c r="O378" s="51">
        <v>4.0199999999999996</v>
      </c>
      <c r="P378" s="45">
        <v>677.83906941342832</v>
      </c>
    </row>
    <row r="379" spans="1:16" x14ac:dyDescent="0.2">
      <c r="A379" s="5" t="s">
        <v>11</v>
      </c>
      <c r="B379" s="71" t="s">
        <v>17</v>
      </c>
      <c r="C379" s="5" t="s">
        <v>31</v>
      </c>
      <c r="D379" s="5" t="s">
        <v>88</v>
      </c>
      <c r="E379" s="5">
        <v>2012</v>
      </c>
      <c r="F379" s="5">
        <v>3</v>
      </c>
      <c r="G379" s="44">
        <v>190</v>
      </c>
      <c r="H379" s="51">
        <v>1.1900000000000002</v>
      </c>
      <c r="I379" s="51">
        <v>88.14</v>
      </c>
      <c r="J379" s="51">
        <v>1.1900000000000002</v>
      </c>
      <c r="K379" s="51">
        <v>3.9699999999999998</v>
      </c>
      <c r="L379" s="51">
        <v>4.1400000000000006</v>
      </c>
      <c r="M379" s="51">
        <v>80.03</v>
      </c>
      <c r="N379" s="51">
        <v>0.59</v>
      </c>
      <c r="O379" s="51">
        <v>4.6899999999999995</v>
      </c>
      <c r="P379" s="45">
        <v>470.51674285288811</v>
      </c>
    </row>
    <row r="380" spans="1:16" x14ac:dyDescent="0.2">
      <c r="A380" s="5" t="s">
        <v>11</v>
      </c>
      <c r="B380" s="71" t="s">
        <v>17</v>
      </c>
      <c r="C380" s="5" t="s">
        <v>31</v>
      </c>
      <c r="D380" s="5" t="s">
        <v>88</v>
      </c>
      <c r="E380" s="5">
        <v>2013</v>
      </c>
      <c r="F380" s="5">
        <v>2</v>
      </c>
      <c r="G380" s="44">
        <v>265</v>
      </c>
      <c r="H380" s="51">
        <v>3.83</v>
      </c>
      <c r="I380" s="51">
        <v>164.26999999999998</v>
      </c>
      <c r="J380" s="51">
        <v>3.83</v>
      </c>
      <c r="K380" s="51">
        <v>3.5</v>
      </c>
      <c r="L380" s="51">
        <v>160.76999999999998</v>
      </c>
      <c r="M380" s="51">
        <v>0</v>
      </c>
      <c r="N380" s="51">
        <v>0.63</v>
      </c>
      <c r="O380" s="51">
        <v>2.87</v>
      </c>
      <c r="P380" s="45">
        <v>634.27355639655786</v>
      </c>
    </row>
    <row r="381" spans="1:16" x14ac:dyDescent="0.2">
      <c r="A381" s="5" t="s">
        <v>11</v>
      </c>
      <c r="B381" s="71" t="s">
        <v>17</v>
      </c>
      <c r="C381" s="5" t="s">
        <v>31</v>
      </c>
      <c r="D381" s="5" t="s">
        <v>88</v>
      </c>
      <c r="E381" s="5">
        <v>2014</v>
      </c>
      <c r="F381" s="5">
        <v>2</v>
      </c>
      <c r="G381" s="44">
        <v>73</v>
      </c>
      <c r="H381" s="51">
        <v>1.2</v>
      </c>
      <c r="I381" s="51">
        <v>52.19</v>
      </c>
      <c r="J381" s="51">
        <v>1.2</v>
      </c>
      <c r="K381" s="51">
        <v>1.02</v>
      </c>
      <c r="L381" s="51">
        <v>51.17</v>
      </c>
      <c r="M381" s="51">
        <v>0</v>
      </c>
      <c r="N381" s="51">
        <v>0.2</v>
      </c>
      <c r="O381" s="51">
        <v>0.89000000000000012</v>
      </c>
      <c r="P381" s="45">
        <v>727.53832935133255</v>
      </c>
    </row>
    <row r="382" spans="1:16" x14ac:dyDescent="0.2">
      <c r="A382" s="5" t="s">
        <v>11</v>
      </c>
      <c r="B382" s="71" t="s">
        <v>17</v>
      </c>
      <c r="C382" s="5" t="s">
        <v>31</v>
      </c>
      <c r="D382" s="5" t="s">
        <v>88</v>
      </c>
      <c r="E382" s="5">
        <v>2015</v>
      </c>
      <c r="F382" s="5">
        <v>2</v>
      </c>
      <c r="G382" s="44">
        <v>258</v>
      </c>
      <c r="H382" s="51">
        <v>2.69</v>
      </c>
      <c r="I382" s="51">
        <v>134.35000000000002</v>
      </c>
      <c r="J382" s="51">
        <v>2.69</v>
      </c>
      <c r="K382" s="51">
        <v>3.02</v>
      </c>
      <c r="L382" s="51">
        <v>131.32999999999998</v>
      </c>
      <c r="M382" s="51">
        <v>0</v>
      </c>
      <c r="N382" s="51">
        <v>0.55000000000000004</v>
      </c>
      <c r="O382" s="51">
        <v>2.48</v>
      </c>
      <c r="P382" s="45">
        <v>530.14527106313847</v>
      </c>
    </row>
    <row r="383" spans="1:16" x14ac:dyDescent="0.2">
      <c r="A383" s="5" t="s">
        <v>11</v>
      </c>
      <c r="B383" s="71" t="s">
        <v>17</v>
      </c>
      <c r="C383" s="5" t="s">
        <v>31</v>
      </c>
      <c r="D383" s="5" t="s">
        <v>88</v>
      </c>
      <c r="E383" s="5">
        <v>2016</v>
      </c>
      <c r="F383" s="5">
        <v>2</v>
      </c>
      <c r="G383" s="44">
        <v>104</v>
      </c>
      <c r="H383" s="51">
        <v>2.4900000000000002</v>
      </c>
      <c r="I383" s="51">
        <v>61.349999999999994</v>
      </c>
      <c r="J383" s="51">
        <v>2.4900000000000002</v>
      </c>
      <c r="K383" s="51">
        <v>2.0099999999999998</v>
      </c>
      <c r="L383" s="51">
        <v>59.339999999999996</v>
      </c>
      <c r="M383" s="51">
        <v>0</v>
      </c>
      <c r="N383" s="51">
        <v>0.15</v>
      </c>
      <c r="O383" s="51">
        <v>0.69</v>
      </c>
      <c r="P383" s="45">
        <v>612.12310655515432</v>
      </c>
    </row>
    <row r="384" spans="1:16" x14ac:dyDescent="0.2">
      <c r="A384" s="5" t="s">
        <v>11</v>
      </c>
      <c r="B384" s="71" t="s">
        <v>17</v>
      </c>
      <c r="C384" s="5" t="s">
        <v>31</v>
      </c>
      <c r="D384" s="5" t="s">
        <v>88</v>
      </c>
      <c r="E384" s="5">
        <v>2017</v>
      </c>
      <c r="F384" s="5">
        <v>2</v>
      </c>
      <c r="G384" s="44">
        <v>298</v>
      </c>
      <c r="H384" s="51">
        <v>6.9699999999999989</v>
      </c>
      <c r="I384" s="51">
        <v>171.20999999999998</v>
      </c>
      <c r="J384" s="51">
        <v>6.9699999999999989</v>
      </c>
      <c r="K384" s="51">
        <v>5.61</v>
      </c>
      <c r="L384" s="51">
        <v>165.6</v>
      </c>
      <c r="M384" s="51">
        <v>0</v>
      </c>
      <c r="N384" s="51">
        <v>0.41000000000000003</v>
      </c>
      <c r="O384" s="51">
        <v>1.95</v>
      </c>
      <c r="P384" s="45">
        <v>597.95173707494109</v>
      </c>
    </row>
    <row r="385" spans="1:16" x14ac:dyDescent="0.2">
      <c r="A385" s="5" t="s">
        <v>11</v>
      </c>
      <c r="B385" s="71" t="s">
        <v>17</v>
      </c>
      <c r="C385" s="5" t="s">
        <v>31</v>
      </c>
      <c r="D385" s="5" t="s">
        <v>88</v>
      </c>
      <c r="E385" s="5">
        <v>2018</v>
      </c>
      <c r="F385" s="5">
        <v>1</v>
      </c>
      <c r="G385" s="44">
        <v>226</v>
      </c>
      <c r="H385" s="51">
        <v>1.7200000000000002</v>
      </c>
      <c r="I385" s="51">
        <v>160.08000000000001</v>
      </c>
      <c r="J385" s="51">
        <v>1.7200000000000002</v>
      </c>
      <c r="K385" s="51">
        <v>160.08000000000001</v>
      </c>
      <c r="L385" s="51">
        <v>0</v>
      </c>
      <c r="M385" s="51">
        <v>0</v>
      </c>
      <c r="N385" s="51">
        <v>0.1</v>
      </c>
      <c r="O385" s="51">
        <v>1.38</v>
      </c>
      <c r="P385" s="45">
        <v>716.83173437433732</v>
      </c>
    </row>
    <row r="386" spans="1:16" x14ac:dyDescent="0.2">
      <c r="A386" s="5" t="s">
        <v>11</v>
      </c>
      <c r="B386" s="71" t="s">
        <v>17</v>
      </c>
      <c r="C386" s="5" t="s">
        <v>31</v>
      </c>
      <c r="D386" s="5" t="s">
        <v>88</v>
      </c>
      <c r="E386" s="5">
        <v>2019</v>
      </c>
      <c r="F386" s="5">
        <v>1</v>
      </c>
      <c r="G386" s="44">
        <v>120</v>
      </c>
      <c r="H386" s="51">
        <v>11.100000000000001</v>
      </c>
      <c r="I386" s="51">
        <v>70.27</v>
      </c>
      <c r="J386" s="51">
        <v>11.100000000000001</v>
      </c>
      <c r="K386" s="51">
        <v>70.27</v>
      </c>
      <c r="L386" s="51">
        <v>0</v>
      </c>
      <c r="M386" s="51">
        <v>0</v>
      </c>
      <c r="N386" s="51">
        <v>6.9999999999999993E-2</v>
      </c>
      <c r="O386" s="51">
        <v>0.75</v>
      </c>
      <c r="P386" s="45">
        <v>677.14148176386857</v>
      </c>
    </row>
    <row r="387" spans="1:16" x14ac:dyDescent="0.2">
      <c r="A387" s="5" t="s">
        <v>11</v>
      </c>
      <c r="B387" s="71" t="s">
        <v>17</v>
      </c>
      <c r="C387" s="5" t="s">
        <v>31</v>
      </c>
      <c r="D387" s="5" t="s">
        <v>88</v>
      </c>
      <c r="E387" s="5">
        <v>2020</v>
      </c>
      <c r="F387" s="5">
        <v>1</v>
      </c>
      <c r="G387" s="44">
        <v>63</v>
      </c>
      <c r="H387" s="51">
        <v>0.44000000000000006</v>
      </c>
      <c r="I387" s="51">
        <v>37.890000000000008</v>
      </c>
      <c r="J387" s="51">
        <v>0.44000000000000006</v>
      </c>
      <c r="K387" s="51">
        <v>37.890000000000008</v>
      </c>
      <c r="L387" s="51">
        <v>0</v>
      </c>
      <c r="M387" s="51">
        <v>0</v>
      </c>
      <c r="N387" s="51">
        <v>0.01</v>
      </c>
      <c r="O387" s="51">
        <v>0.27</v>
      </c>
      <c r="P387" s="45">
        <v>602.67675613860945</v>
      </c>
    </row>
    <row r="388" spans="1:16" x14ac:dyDescent="0.2">
      <c r="A388" s="5" t="s">
        <v>11</v>
      </c>
      <c r="B388" s="71" t="s">
        <v>17</v>
      </c>
      <c r="C388" s="5" t="s">
        <v>31</v>
      </c>
      <c r="D388" s="5" t="s">
        <v>88</v>
      </c>
      <c r="E388" s="5">
        <v>2021</v>
      </c>
      <c r="F388" s="5">
        <v>0</v>
      </c>
      <c r="G388" s="44">
        <v>33</v>
      </c>
      <c r="H388" s="51">
        <v>15.17</v>
      </c>
      <c r="I388" s="51">
        <v>0</v>
      </c>
      <c r="J388" s="51">
        <v>15.17</v>
      </c>
      <c r="K388" s="51">
        <v>0</v>
      </c>
      <c r="L388" s="51">
        <v>0</v>
      </c>
      <c r="M388" s="51">
        <v>0</v>
      </c>
      <c r="N388" s="51">
        <v>0</v>
      </c>
      <c r="O388" s="51">
        <v>0.38</v>
      </c>
      <c r="P388" s="45">
        <v>459.48690495605416</v>
      </c>
    </row>
    <row r="389" spans="1:16" x14ac:dyDescent="0.2">
      <c r="A389" s="5" t="s">
        <v>11</v>
      </c>
      <c r="B389" s="71" t="s">
        <v>17</v>
      </c>
      <c r="C389" s="5" t="s">
        <v>31</v>
      </c>
      <c r="D389" s="5" t="s">
        <v>88</v>
      </c>
      <c r="E389" s="5">
        <v>2022</v>
      </c>
      <c r="F389" s="5">
        <v>0</v>
      </c>
      <c r="G389" s="44">
        <v>24</v>
      </c>
      <c r="H389" s="51">
        <v>19.489999999999998</v>
      </c>
      <c r="I389" s="51">
        <v>0</v>
      </c>
      <c r="J389" s="51">
        <v>19.489999999999998</v>
      </c>
      <c r="K389" s="51">
        <v>0</v>
      </c>
      <c r="L389" s="51">
        <v>0</v>
      </c>
      <c r="M389" s="51">
        <v>0</v>
      </c>
      <c r="N389" s="51">
        <v>0</v>
      </c>
      <c r="O389" s="51">
        <v>0</v>
      </c>
      <c r="P389" s="45">
        <v>816.99346405194365</v>
      </c>
    </row>
    <row r="390" spans="1:16" x14ac:dyDescent="0.2">
      <c r="A390" s="5" t="s">
        <v>11</v>
      </c>
      <c r="B390" s="71" t="s">
        <v>18</v>
      </c>
      <c r="C390" s="5" t="s">
        <v>28</v>
      </c>
      <c r="D390" s="5" t="s">
        <v>81</v>
      </c>
      <c r="E390" s="5">
        <v>2000</v>
      </c>
      <c r="F390" s="5">
        <v>3</v>
      </c>
      <c r="G390" s="44">
        <v>20</v>
      </c>
      <c r="H390" s="51">
        <v>0.01</v>
      </c>
      <c r="I390" s="51">
        <v>8.52</v>
      </c>
      <c r="J390" s="51">
        <v>0.01</v>
      </c>
      <c r="K390" s="51">
        <v>0.12</v>
      </c>
      <c r="L390" s="51">
        <v>0.54</v>
      </c>
      <c r="M390" s="51">
        <v>7.86</v>
      </c>
      <c r="N390" s="51">
        <v>0.36</v>
      </c>
      <c r="O390" s="51">
        <v>0.62</v>
      </c>
      <c r="P390" s="45">
        <v>418.87245742929156</v>
      </c>
    </row>
    <row r="391" spans="1:16" x14ac:dyDescent="0.2">
      <c r="A391" s="5" t="s">
        <v>11</v>
      </c>
      <c r="B391" s="71" t="s">
        <v>18</v>
      </c>
      <c r="C391" s="5" t="s">
        <v>28</v>
      </c>
      <c r="D391" s="5" t="s">
        <v>81</v>
      </c>
      <c r="E391" s="5">
        <v>2001</v>
      </c>
      <c r="F391" s="5">
        <v>3</v>
      </c>
      <c r="G391" s="44">
        <v>1</v>
      </c>
      <c r="H391" s="51">
        <v>0</v>
      </c>
      <c r="I391" s="51">
        <v>0.38</v>
      </c>
      <c r="J391" s="51">
        <v>0</v>
      </c>
      <c r="K391" s="51">
        <v>0.01</v>
      </c>
      <c r="L391" s="51">
        <v>0.02</v>
      </c>
      <c r="M391" s="51">
        <v>0.35</v>
      </c>
      <c r="N391" s="51">
        <v>0.02</v>
      </c>
      <c r="O391" s="51">
        <v>0.03</v>
      </c>
      <c r="P391" s="45">
        <v>393.00776174229293</v>
      </c>
    </row>
    <row r="392" spans="1:16" x14ac:dyDescent="0.2">
      <c r="A392" s="5" t="s">
        <v>11</v>
      </c>
      <c r="B392" s="71" t="s">
        <v>18</v>
      </c>
      <c r="C392" s="5" t="s">
        <v>28</v>
      </c>
      <c r="D392" s="5" t="s">
        <v>81</v>
      </c>
      <c r="E392" s="5">
        <v>2003</v>
      </c>
      <c r="F392" s="5">
        <v>3</v>
      </c>
      <c r="G392" s="44">
        <v>183</v>
      </c>
      <c r="H392" s="51">
        <v>0</v>
      </c>
      <c r="I392" s="51">
        <v>66.25</v>
      </c>
      <c r="J392" s="51">
        <v>0</v>
      </c>
      <c r="K392" s="51">
        <v>0.06</v>
      </c>
      <c r="L392" s="51">
        <v>0.27</v>
      </c>
      <c r="M392" s="51">
        <v>65.92</v>
      </c>
      <c r="N392" s="51">
        <v>9.09</v>
      </c>
      <c r="O392" s="51">
        <v>11.33</v>
      </c>
      <c r="P392" s="45">
        <v>362.93756541738423</v>
      </c>
    </row>
    <row r="393" spans="1:16" x14ac:dyDescent="0.2">
      <c r="A393" s="5" t="s">
        <v>11</v>
      </c>
      <c r="B393" s="71" t="s">
        <v>18</v>
      </c>
      <c r="C393" s="5" t="s">
        <v>28</v>
      </c>
      <c r="D393" s="5" t="s">
        <v>81</v>
      </c>
      <c r="E393" s="5">
        <v>2004</v>
      </c>
      <c r="F393" s="5">
        <v>3</v>
      </c>
      <c r="G393" s="44">
        <v>366</v>
      </c>
      <c r="H393" s="51">
        <v>0.03</v>
      </c>
      <c r="I393" s="51">
        <v>150.18</v>
      </c>
      <c r="J393" s="51">
        <v>0.03</v>
      </c>
      <c r="K393" s="51">
        <v>0.46</v>
      </c>
      <c r="L393" s="51">
        <v>2.06</v>
      </c>
      <c r="M393" s="51">
        <v>147.66</v>
      </c>
      <c r="N393" s="51">
        <v>14.82</v>
      </c>
      <c r="O393" s="51">
        <v>19.03</v>
      </c>
      <c r="P393" s="45">
        <v>410.19197065082989</v>
      </c>
    </row>
    <row r="394" spans="1:16" x14ac:dyDescent="0.2">
      <c r="A394" s="5" t="s">
        <v>11</v>
      </c>
      <c r="B394" s="71" t="s">
        <v>18</v>
      </c>
      <c r="C394" s="5" t="s">
        <v>28</v>
      </c>
      <c r="D394" s="5" t="s">
        <v>81</v>
      </c>
      <c r="E394" s="5">
        <v>2005</v>
      </c>
      <c r="F394" s="5">
        <v>3</v>
      </c>
      <c r="G394" s="44">
        <v>65</v>
      </c>
      <c r="H394" s="51">
        <v>0</v>
      </c>
      <c r="I394" s="51">
        <v>28.29</v>
      </c>
      <c r="J394" s="51">
        <v>0</v>
      </c>
      <c r="K394" s="51">
        <v>0.11</v>
      </c>
      <c r="L394" s="51">
        <v>0</v>
      </c>
      <c r="M394" s="51">
        <v>28.18</v>
      </c>
      <c r="N394" s="51">
        <v>3.12</v>
      </c>
      <c r="O394" s="51">
        <v>3.86</v>
      </c>
      <c r="P394" s="45">
        <v>438.13308847500178</v>
      </c>
    </row>
    <row r="395" spans="1:16" x14ac:dyDescent="0.2">
      <c r="A395" s="5" t="s">
        <v>11</v>
      </c>
      <c r="B395" s="71" t="s">
        <v>18</v>
      </c>
      <c r="C395" s="5" t="s">
        <v>28</v>
      </c>
      <c r="D395" s="5" t="s">
        <v>81</v>
      </c>
      <c r="E395" s="5">
        <v>2006</v>
      </c>
      <c r="F395" s="5">
        <v>3</v>
      </c>
      <c r="G395" s="44">
        <v>194</v>
      </c>
      <c r="H395" s="51">
        <v>0.03</v>
      </c>
      <c r="I395" s="51">
        <v>83.77</v>
      </c>
      <c r="J395" s="51">
        <v>0.03</v>
      </c>
      <c r="K395" s="51">
        <v>0.61</v>
      </c>
      <c r="L395" s="51">
        <v>2.23</v>
      </c>
      <c r="M395" s="51">
        <v>80.930000000000007</v>
      </c>
      <c r="N395" s="51">
        <v>6.9399999999999995</v>
      </c>
      <c r="O395" s="51">
        <v>9.3099999999999987</v>
      </c>
      <c r="P395" s="45">
        <v>431.45700151043178</v>
      </c>
    </row>
    <row r="396" spans="1:16" x14ac:dyDescent="0.2">
      <c r="A396" s="5" t="s">
        <v>11</v>
      </c>
      <c r="B396" s="71" t="s">
        <v>18</v>
      </c>
      <c r="C396" s="5" t="s">
        <v>28</v>
      </c>
      <c r="D396" s="5" t="s">
        <v>81</v>
      </c>
      <c r="E396" s="5">
        <v>2007</v>
      </c>
      <c r="F396" s="5">
        <v>3</v>
      </c>
      <c r="G396" s="44">
        <v>248</v>
      </c>
      <c r="H396" s="51">
        <v>0.02</v>
      </c>
      <c r="I396" s="51">
        <v>106.66</v>
      </c>
      <c r="J396" s="51">
        <v>0.02</v>
      </c>
      <c r="K396" s="51">
        <v>0.45</v>
      </c>
      <c r="L396" s="51">
        <v>1.66</v>
      </c>
      <c r="M396" s="51">
        <v>104.55</v>
      </c>
      <c r="N396" s="51">
        <v>11.5</v>
      </c>
      <c r="O396" s="51">
        <v>14.780000000000001</v>
      </c>
      <c r="P396" s="45">
        <v>430.15555067285646</v>
      </c>
    </row>
    <row r="397" spans="1:16" x14ac:dyDescent="0.2">
      <c r="A397" s="5" t="s">
        <v>11</v>
      </c>
      <c r="B397" s="71" t="s">
        <v>18</v>
      </c>
      <c r="C397" s="5" t="s">
        <v>28</v>
      </c>
      <c r="D397" s="5" t="s">
        <v>81</v>
      </c>
      <c r="E397" s="5">
        <v>2008</v>
      </c>
      <c r="F397" s="5">
        <v>3</v>
      </c>
      <c r="G397" s="44">
        <v>179</v>
      </c>
      <c r="H397" s="51">
        <v>0.01</v>
      </c>
      <c r="I397" s="51">
        <v>80.88000000000001</v>
      </c>
      <c r="J397" s="51">
        <v>0.01</v>
      </c>
      <c r="K397" s="51">
        <v>1.2000000000000002</v>
      </c>
      <c r="L397" s="51">
        <v>0.51</v>
      </c>
      <c r="M397" s="51">
        <v>79.17</v>
      </c>
      <c r="N397" s="51">
        <v>8.57</v>
      </c>
      <c r="O397" s="51">
        <v>10.78</v>
      </c>
      <c r="P397" s="45">
        <v>452.16214354852366</v>
      </c>
    </row>
    <row r="398" spans="1:16" x14ac:dyDescent="0.2">
      <c r="A398" s="5" t="s">
        <v>11</v>
      </c>
      <c r="B398" s="71" t="s">
        <v>18</v>
      </c>
      <c r="C398" s="5" t="s">
        <v>28</v>
      </c>
      <c r="D398" s="5" t="s">
        <v>81</v>
      </c>
      <c r="E398" s="5">
        <v>2009</v>
      </c>
      <c r="F398" s="5">
        <v>3</v>
      </c>
      <c r="G398" s="44">
        <v>72</v>
      </c>
      <c r="H398" s="51">
        <v>0.01</v>
      </c>
      <c r="I398" s="51">
        <v>33.42</v>
      </c>
      <c r="J398" s="51">
        <v>0.01</v>
      </c>
      <c r="K398" s="51">
        <v>0.2</v>
      </c>
      <c r="L398" s="51">
        <v>0.92</v>
      </c>
      <c r="M398" s="51">
        <v>32.299999999999997</v>
      </c>
      <c r="N398" s="51">
        <v>2.6199999999999997</v>
      </c>
      <c r="O398" s="51">
        <v>3.54</v>
      </c>
      <c r="P398" s="45">
        <v>461.59162512465377</v>
      </c>
    </row>
    <row r="399" spans="1:16" x14ac:dyDescent="0.2">
      <c r="A399" s="5" t="s">
        <v>11</v>
      </c>
      <c r="B399" s="71" t="s">
        <v>18</v>
      </c>
      <c r="C399" s="5" t="s">
        <v>28</v>
      </c>
      <c r="D399" s="5" t="s">
        <v>81</v>
      </c>
      <c r="E399" s="5">
        <v>2010</v>
      </c>
      <c r="F399" s="5">
        <v>3</v>
      </c>
      <c r="G399" s="44">
        <v>40</v>
      </c>
      <c r="H399" s="51">
        <v>0.01</v>
      </c>
      <c r="I399" s="51">
        <v>19.329999999999998</v>
      </c>
      <c r="J399" s="51">
        <v>0.01</v>
      </c>
      <c r="K399" s="51">
        <v>0.18</v>
      </c>
      <c r="L399" s="51">
        <v>0.83</v>
      </c>
      <c r="M399" s="51">
        <v>18.32</v>
      </c>
      <c r="N399" s="51">
        <v>1.33</v>
      </c>
      <c r="O399" s="51">
        <v>1.92</v>
      </c>
      <c r="P399" s="45">
        <v>475.20601238453298</v>
      </c>
    </row>
    <row r="400" spans="1:16" x14ac:dyDescent="0.2">
      <c r="A400" s="5" t="s">
        <v>11</v>
      </c>
      <c r="B400" s="71" t="s">
        <v>18</v>
      </c>
      <c r="C400" s="5" t="s">
        <v>28</v>
      </c>
      <c r="D400" s="5" t="s">
        <v>81</v>
      </c>
      <c r="E400" s="5">
        <v>2012</v>
      </c>
      <c r="F400" s="5">
        <v>3</v>
      </c>
      <c r="G400" s="44">
        <v>2</v>
      </c>
      <c r="H400" s="51">
        <v>0</v>
      </c>
      <c r="I400" s="51">
        <v>1.55</v>
      </c>
      <c r="J400" s="51">
        <v>0</v>
      </c>
      <c r="K400" s="51">
        <v>0</v>
      </c>
      <c r="L400" s="51">
        <v>0</v>
      </c>
      <c r="M400" s="51">
        <v>1.55</v>
      </c>
      <c r="N400" s="51">
        <v>0.15</v>
      </c>
      <c r="O400" s="51">
        <v>0.18</v>
      </c>
      <c r="P400" s="45">
        <v>651.16896597651714</v>
      </c>
    </row>
    <row r="401" spans="1:16" x14ac:dyDescent="0.2">
      <c r="A401" s="5" t="s">
        <v>11</v>
      </c>
      <c r="B401" s="71" t="s">
        <v>18</v>
      </c>
      <c r="C401" s="5" t="s">
        <v>28</v>
      </c>
      <c r="D401" s="5" t="s">
        <v>81</v>
      </c>
      <c r="E401" s="5">
        <v>2014</v>
      </c>
      <c r="F401" s="5">
        <v>2</v>
      </c>
      <c r="G401" s="44">
        <v>7</v>
      </c>
      <c r="H401" s="51">
        <v>0.01</v>
      </c>
      <c r="I401" s="51">
        <v>3.91</v>
      </c>
      <c r="J401" s="51">
        <v>0.01</v>
      </c>
      <c r="K401" s="51">
        <v>0.01</v>
      </c>
      <c r="L401" s="51">
        <v>3.9000000000000004</v>
      </c>
      <c r="M401" s="51">
        <v>0</v>
      </c>
      <c r="N401" s="51">
        <v>0.01</v>
      </c>
      <c r="O401" s="51">
        <v>0.05</v>
      </c>
      <c r="P401" s="45">
        <v>546.3746967828223</v>
      </c>
    </row>
    <row r="402" spans="1:16" x14ac:dyDescent="0.2">
      <c r="A402" s="5" t="s">
        <v>11</v>
      </c>
      <c r="B402" s="71" t="s">
        <v>18</v>
      </c>
      <c r="C402" s="5" t="s">
        <v>28</v>
      </c>
      <c r="D402" s="5" t="s">
        <v>81</v>
      </c>
      <c r="E402" s="5">
        <v>2015</v>
      </c>
      <c r="F402" s="5">
        <v>2</v>
      </c>
      <c r="G402" s="44">
        <v>2</v>
      </c>
      <c r="H402" s="51">
        <v>0.01</v>
      </c>
      <c r="I402" s="51">
        <v>0.9</v>
      </c>
      <c r="J402" s="51">
        <v>0.01</v>
      </c>
      <c r="K402" s="51">
        <v>0.01</v>
      </c>
      <c r="L402" s="51">
        <v>0.89</v>
      </c>
      <c r="M402" s="51">
        <v>0</v>
      </c>
      <c r="N402" s="51">
        <v>0.01</v>
      </c>
      <c r="O402" s="51">
        <v>0.03</v>
      </c>
      <c r="P402" s="45">
        <v>595.42162530868336</v>
      </c>
    </row>
    <row r="403" spans="1:16" x14ac:dyDescent="0.2">
      <c r="A403" s="5" t="s">
        <v>11</v>
      </c>
      <c r="B403" s="71" t="s">
        <v>18</v>
      </c>
      <c r="C403" s="5" t="s">
        <v>28</v>
      </c>
      <c r="D403" s="5" t="s">
        <v>81</v>
      </c>
      <c r="E403" s="5">
        <v>2016</v>
      </c>
      <c r="F403" s="5">
        <v>2</v>
      </c>
      <c r="G403" s="44">
        <v>7</v>
      </c>
      <c r="H403" s="51">
        <v>0.01</v>
      </c>
      <c r="I403" s="51">
        <v>2.73</v>
      </c>
      <c r="J403" s="51">
        <v>0.01</v>
      </c>
      <c r="K403" s="51">
        <v>0.01</v>
      </c>
      <c r="L403" s="51">
        <v>2.7199999999999998</v>
      </c>
      <c r="M403" s="51">
        <v>0</v>
      </c>
      <c r="N403" s="51">
        <v>0.01</v>
      </c>
      <c r="O403" s="51">
        <v>0.03</v>
      </c>
      <c r="P403" s="45">
        <v>411.92611358938751</v>
      </c>
    </row>
    <row r="404" spans="1:16" x14ac:dyDescent="0.2">
      <c r="A404" s="5" t="s">
        <v>11</v>
      </c>
      <c r="B404" s="71" t="s">
        <v>18</v>
      </c>
      <c r="C404" s="5" t="s">
        <v>28</v>
      </c>
      <c r="D404" s="5" t="s">
        <v>81</v>
      </c>
      <c r="E404" s="5">
        <v>2017</v>
      </c>
      <c r="F404" s="5">
        <v>2</v>
      </c>
      <c r="G404" s="44">
        <v>1</v>
      </c>
      <c r="H404" s="51">
        <v>0</v>
      </c>
      <c r="I404" s="51">
        <v>0.44</v>
      </c>
      <c r="J404" s="51">
        <v>0</v>
      </c>
      <c r="K404" s="51">
        <v>0</v>
      </c>
      <c r="L404" s="51">
        <v>0.44</v>
      </c>
      <c r="M404" s="51">
        <v>0</v>
      </c>
      <c r="N404" s="51">
        <v>0</v>
      </c>
      <c r="O404" s="51">
        <v>0.01</v>
      </c>
      <c r="P404" s="45">
        <v>567.83973829011654</v>
      </c>
    </row>
    <row r="405" spans="1:16" x14ac:dyDescent="0.2">
      <c r="A405" s="5" t="s">
        <v>11</v>
      </c>
      <c r="B405" s="71" t="s">
        <v>18</v>
      </c>
      <c r="C405" s="5" t="s">
        <v>28</v>
      </c>
      <c r="D405" s="5" t="s">
        <v>81</v>
      </c>
      <c r="E405" s="5">
        <v>2019</v>
      </c>
      <c r="F405" s="5">
        <v>1</v>
      </c>
      <c r="G405" s="44">
        <v>13</v>
      </c>
      <c r="H405" s="51">
        <v>0.21000000000000002</v>
      </c>
      <c r="I405" s="51">
        <v>8.7800000000000011</v>
      </c>
      <c r="J405" s="51">
        <v>0.21000000000000002</v>
      </c>
      <c r="K405" s="51">
        <v>8.7800000000000011</v>
      </c>
      <c r="L405" s="51">
        <v>0</v>
      </c>
      <c r="M405" s="51">
        <v>0</v>
      </c>
      <c r="N405" s="51">
        <v>0</v>
      </c>
      <c r="O405" s="51">
        <v>0.1</v>
      </c>
      <c r="P405" s="45">
        <v>739.63254905216604</v>
      </c>
    </row>
    <row r="406" spans="1:16" x14ac:dyDescent="0.2">
      <c r="A406" s="5" t="s">
        <v>11</v>
      </c>
      <c r="B406" s="71" t="s">
        <v>18</v>
      </c>
      <c r="C406" s="5" t="s">
        <v>28</v>
      </c>
      <c r="D406" s="5" t="s">
        <v>81</v>
      </c>
      <c r="E406" s="5">
        <v>2020</v>
      </c>
      <c r="F406" s="5">
        <v>1</v>
      </c>
      <c r="G406" s="44">
        <v>18</v>
      </c>
      <c r="H406" s="51">
        <v>0.21000000000000002</v>
      </c>
      <c r="I406" s="51">
        <v>8.76</v>
      </c>
      <c r="J406" s="51">
        <v>0.21000000000000002</v>
      </c>
      <c r="K406" s="51">
        <v>8.76</v>
      </c>
      <c r="L406" s="51">
        <v>0</v>
      </c>
      <c r="M406" s="51">
        <v>0</v>
      </c>
      <c r="N406" s="51">
        <v>0</v>
      </c>
      <c r="O406" s="51">
        <v>0.10999999999999999</v>
      </c>
      <c r="P406" s="45">
        <v>475.14286990396636</v>
      </c>
    </row>
    <row r="407" spans="1:16" x14ac:dyDescent="0.2">
      <c r="A407" s="5" t="s">
        <v>11</v>
      </c>
      <c r="B407" s="71" t="s">
        <v>18</v>
      </c>
      <c r="C407" s="5" t="s">
        <v>28</v>
      </c>
      <c r="D407" s="5" t="s">
        <v>81</v>
      </c>
      <c r="E407" s="5">
        <v>2021</v>
      </c>
      <c r="F407" s="5">
        <v>0</v>
      </c>
      <c r="G407" s="44">
        <v>37</v>
      </c>
      <c r="H407" s="51">
        <v>18.55</v>
      </c>
      <c r="I407" s="51">
        <v>0</v>
      </c>
      <c r="J407" s="51">
        <v>18.55</v>
      </c>
      <c r="K407" s="51">
        <v>0</v>
      </c>
      <c r="L407" s="51">
        <v>0</v>
      </c>
      <c r="M407" s="51">
        <v>0</v>
      </c>
      <c r="N407" s="51">
        <v>0</v>
      </c>
      <c r="O407" s="51">
        <v>0.04</v>
      </c>
      <c r="P407" s="45">
        <v>503.17787863351418</v>
      </c>
    </row>
    <row r="408" spans="1:16" x14ac:dyDescent="0.2">
      <c r="A408" s="5" t="s">
        <v>11</v>
      </c>
      <c r="B408" s="71" t="s">
        <v>18</v>
      </c>
      <c r="C408" s="5" t="s">
        <v>28</v>
      </c>
      <c r="D408" s="5" t="s">
        <v>81</v>
      </c>
      <c r="E408" s="5">
        <v>2022</v>
      </c>
      <c r="F408" s="5">
        <v>0</v>
      </c>
      <c r="G408" s="44">
        <v>16</v>
      </c>
      <c r="H408" s="51">
        <v>9.85</v>
      </c>
      <c r="I408" s="51">
        <v>0</v>
      </c>
      <c r="J408" s="51">
        <v>9.85</v>
      </c>
      <c r="K408" s="51">
        <v>0</v>
      </c>
      <c r="L408" s="51">
        <v>0</v>
      </c>
      <c r="M408" s="51">
        <v>0</v>
      </c>
      <c r="N408" s="51">
        <v>0</v>
      </c>
      <c r="O408" s="51">
        <v>0</v>
      </c>
      <c r="P408" s="45">
        <v>612.74509803964247</v>
      </c>
    </row>
    <row r="409" spans="1:16" x14ac:dyDescent="0.2">
      <c r="A409" s="5" t="s">
        <v>11</v>
      </c>
      <c r="B409" s="71" t="s">
        <v>18</v>
      </c>
      <c r="C409" s="5" t="s">
        <v>28</v>
      </c>
      <c r="D409" s="5" t="s">
        <v>82</v>
      </c>
      <c r="E409" s="5">
        <v>2004</v>
      </c>
      <c r="F409" s="5">
        <v>3</v>
      </c>
      <c r="G409" s="44">
        <v>19</v>
      </c>
      <c r="H409" s="51">
        <v>0</v>
      </c>
      <c r="I409" s="51">
        <v>8.77</v>
      </c>
      <c r="J409" s="51">
        <v>0</v>
      </c>
      <c r="K409" s="51">
        <v>0.05</v>
      </c>
      <c r="L409" s="51">
        <v>0.22</v>
      </c>
      <c r="M409" s="51">
        <v>8.5</v>
      </c>
      <c r="N409" s="51">
        <v>0.79</v>
      </c>
      <c r="O409" s="51">
        <v>1.05</v>
      </c>
      <c r="P409" s="45">
        <v>460.20606091052292</v>
      </c>
    </row>
    <row r="410" spans="1:16" x14ac:dyDescent="0.2">
      <c r="A410" s="5" t="s">
        <v>11</v>
      </c>
      <c r="B410" s="71" t="s">
        <v>18</v>
      </c>
      <c r="C410" s="5" t="s">
        <v>28</v>
      </c>
      <c r="D410" s="5" t="s">
        <v>82</v>
      </c>
      <c r="E410" s="5">
        <v>2005</v>
      </c>
      <c r="F410" s="5">
        <v>3</v>
      </c>
      <c r="G410" s="44">
        <v>0</v>
      </c>
      <c r="H410" s="51">
        <v>0</v>
      </c>
      <c r="I410" s="51">
        <v>0.11</v>
      </c>
      <c r="J410" s="51">
        <v>0</v>
      </c>
      <c r="K410" s="51">
        <v>0</v>
      </c>
      <c r="L410" s="51">
        <v>0.01</v>
      </c>
      <c r="M410" s="51">
        <v>0.1</v>
      </c>
      <c r="N410" s="51">
        <v>0</v>
      </c>
      <c r="O410" s="51">
        <v>0.01</v>
      </c>
      <c r="P410" s="45">
        <v>806.94493091464881</v>
      </c>
    </row>
    <row r="411" spans="1:16" x14ac:dyDescent="0.2">
      <c r="A411" s="5" t="s">
        <v>11</v>
      </c>
      <c r="B411" s="71" t="s">
        <v>18</v>
      </c>
      <c r="C411" s="5" t="s">
        <v>28</v>
      </c>
      <c r="D411" s="5" t="s">
        <v>82</v>
      </c>
      <c r="E411" s="5">
        <v>2007</v>
      </c>
      <c r="F411" s="5">
        <v>3</v>
      </c>
      <c r="G411" s="44">
        <v>45</v>
      </c>
      <c r="H411" s="51">
        <v>0.02</v>
      </c>
      <c r="I411" s="51">
        <v>21.15</v>
      </c>
      <c r="J411" s="51">
        <v>0.02</v>
      </c>
      <c r="K411" s="51">
        <v>0.3</v>
      </c>
      <c r="L411" s="51">
        <v>1.35</v>
      </c>
      <c r="M411" s="51">
        <v>19.5</v>
      </c>
      <c r="N411" s="51">
        <v>0.89</v>
      </c>
      <c r="O411" s="51">
        <v>1.54</v>
      </c>
      <c r="P411" s="45">
        <v>472.90060020273472</v>
      </c>
    </row>
    <row r="412" spans="1:16" x14ac:dyDescent="0.2">
      <c r="A412" s="5" t="s">
        <v>11</v>
      </c>
      <c r="B412" s="71" t="s">
        <v>18</v>
      </c>
      <c r="C412" s="5" t="s">
        <v>28</v>
      </c>
      <c r="D412" s="5" t="s">
        <v>82</v>
      </c>
      <c r="E412" s="5">
        <v>2008</v>
      </c>
      <c r="F412" s="5">
        <v>3</v>
      </c>
      <c r="G412" s="44">
        <v>7</v>
      </c>
      <c r="H412" s="51">
        <v>0</v>
      </c>
      <c r="I412" s="51">
        <v>4.9799999999999995</v>
      </c>
      <c r="J412" s="51">
        <v>0</v>
      </c>
      <c r="K412" s="51">
        <v>7.0000000000000007E-2</v>
      </c>
      <c r="L412" s="51">
        <v>0.32</v>
      </c>
      <c r="M412" s="51">
        <v>4.59</v>
      </c>
      <c r="N412" s="51">
        <v>0.21</v>
      </c>
      <c r="O412" s="51">
        <v>0.36</v>
      </c>
      <c r="P412" s="45">
        <v>741.84236487237695</v>
      </c>
    </row>
    <row r="413" spans="1:16" x14ac:dyDescent="0.2">
      <c r="A413" s="5" t="s">
        <v>11</v>
      </c>
      <c r="B413" s="71" t="s">
        <v>18</v>
      </c>
      <c r="C413" s="5" t="s">
        <v>28</v>
      </c>
      <c r="D413" s="5" t="s">
        <v>82</v>
      </c>
      <c r="E413" s="5">
        <v>2009</v>
      </c>
      <c r="F413" s="5">
        <v>3</v>
      </c>
      <c r="G413" s="44">
        <v>1</v>
      </c>
      <c r="H413" s="51">
        <v>0</v>
      </c>
      <c r="I413" s="51">
        <v>0.96</v>
      </c>
      <c r="J413" s="51">
        <v>0</v>
      </c>
      <c r="K413" s="51">
        <v>0.01</v>
      </c>
      <c r="L413" s="51">
        <v>0.06</v>
      </c>
      <c r="M413" s="51">
        <v>0.89</v>
      </c>
      <c r="N413" s="51">
        <v>0.04</v>
      </c>
      <c r="O413" s="51">
        <v>7.0000000000000007E-2</v>
      </c>
      <c r="P413" s="45">
        <v>922.22277818817008</v>
      </c>
    </row>
    <row r="414" spans="1:16" x14ac:dyDescent="0.2">
      <c r="A414" s="5" t="s">
        <v>11</v>
      </c>
      <c r="B414" s="71" t="s">
        <v>18</v>
      </c>
      <c r="C414" s="5" t="s">
        <v>28</v>
      </c>
      <c r="D414" s="5" t="s">
        <v>82</v>
      </c>
      <c r="E414" s="5">
        <v>2010</v>
      </c>
      <c r="F414" s="5">
        <v>3</v>
      </c>
      <c r="G414" s="44">
        <v>2</v>
      </c>
      <c r="H414" s="51">
        <v>0</v>
      </c>
      <c r="I414" s="51">
        <v>1.03</v>
      </c>
      <c r="J414" s="51">
        <v>0</v>
      </c>
      <c r="K414" s="51">
        <v>0.01</v>
      </c>
      <c r="L414" s="51">
        <v>7.0000000000000007E-2</v>
      </c>
      <c r="M414" s="51">
        <v>0.95</v>
      </c>
      <c r="N414" s="51">
        <v>0.04</v>
      </c>
      <c r="O414" s="51">
        <v>0.08</v>
      </c>
      <c r="P414" s="45">
        <v>535.03466507398969</v>
      </c>
    </row>
    <row r="415" spans="1:16" x14ac:dyDescent="0.2">
      <c r="A415" s="5" t="s">
        <v>11</v>
      </c>
      <c r="B415" s="71" t="s">
        <v>18</v>
      </c>
      <c r="C415" s="5" t="s">
        <v>28</v>
      </c>
      <c r="D415" s="5" t="s">
        <v>82</v>
      </c>
      <c r="E415" s="5">
        <v>2012</v>
      </c>
      <c r="F415" s="5">
        <v>3</v>
      </c>
      <c r="G415" s="44">
        <v>32</v>
      </c>
      <c r="H415" s="51">
        <v>0.01</v>
      </c>
      <c r="I415" s="51">
        <v>16.04</v>
      </c>
      <c r="J415" s="51">
        <v>0.01</v>
      </c>
      <c r="K415" s="51">
        <v>0.23</v>
      </c>
      <c r="L415" s="51">
        <v>1.02</v>
      </c>
      <c r="M415" s="51">
        <v>14.79</v>
      </c>
      <c r="N415" s="51">
        <v>0.68</v>
      </c>
      <c r="O415" s="51">
        <v>1.17</v>
      </c>
      <c r="P415" s="45">
        <v>500.34096376382331</v>
      </c>
    </row>
    <row r="416" spans="1:16" x14ac:dyDescent="0.2">
      <c r="A416" s="5" t="s">
        <v>11</v>
      </c>
      <c r="B416" s="71" t="s">
        <v>18</v>
      </c>
      <c r="C416" s="5" t="s">
        <v>28</v>
      </c>
      <c r="D416" s="5" t="s">
        <v>82</v>
      </c>
      <c r="E416" s="5">
        <v>2013</v>
      </c>
      <c r="F416" s="5">
        <v>2</v>
      </c>
      <c r="G416" s="44">
        <v>34</v>
      </c>
      <c r="H416" s="51">
        <v>0.2</v>
      </c>
      <c r="I416" s="51">
        <v>24.05</v>
      </c>
      <c r="J416" s="51">
        <v>0.2</v>
      </c>
      <c r="K416" s="51">
        <v>0.16</v>
      </c>
      <c r="L416" s="51">
        <v>23.89</v>
      </c>
      <c r="M416" s="51">
        <v>0</v>
      </c>
      <c r="N416" s="51">
        <v>0.26</v>
      </c>
      <c r="O416" s="51">
        <v>0.74</v>
      </c>
      <c r="P416" s="45">
        <v>715.11572839326027</v>
      </c>
    </row>
    <row r="417" spans="1:16" x14ac:dyDescent="0.2">
      <c r="A417" s="5" t="s">
        <v>11</v>
      </c>
      <c r="B417" s="71" t="s">
        <v>18</v>
      </c>
      <c r="C417" s="5" t="s">
        <v>28</v>
      </c>
      <c r="D417" s="5" t="s">
        <v>82</v>
      </c>
      <c r="E417" s="5">
        <v>2015</v>
      </c>
      <c r="F417" s="5">
        <v>2</v>
      </c>
      <c r="G417" s="44">
        <v>20</v>
      </c>
      <c r="H417" s="51">
        <v>0.12</v>
      </c>
      <c r="I417" s="51">
        <v>14.33</v>
      </c>
      <c r="J417" s="51">
        <v>0.12</v>
      </c>
      <c r="K417" s="51">
        <v>0.1</v>
      </c>
      <c r="L417" s="51">
        <v>14.23</v>
      </c>
      <c r="M417" s="51">
        <v>0</v>
      </c>
      <c r="N417" s="51">
        <v>0.15</v>
      </c>
      <c r="O417" s="51">
        <v>0.44</v>
      </c>
      <c r="P417" s="45">
        <v>711.69043974969611</v>
      </c>
    </row>
    <row r="418" spans="1:16" x14ac:dyDescent="0.2">
      <c r="A418" s="5" t="s">
        <v>11</v>
      </c>
      <c r="B418" s="71" t="s">
        <v>18</v>
      </c>
      <c r="C418" s="5" t="s">
        <v>28</v>
      </c>
      <c r="D418" s="5" t="s">
        <v>82</v>
      </c>
      <c r="E418" s="5">
        <v>2017</v>
      </c>
      <c r="F418" s="5">
        <v>2</v>
      </c>
      <c r="G418" s="44">
        <v>2</v>
      </c>
      <c r="H418" s="51">
        <v>0.01</v>
      </c>
      <c r="I418" s="51">
        <v>1.2</v>
      </c>
      <c r="J418" s="51">
        <v>0.01</v>
      </c>
      <c r="K418" s="51">
        <v>0.01</v>
      </c>
      <c r="L418" s="51">
        <v>1.19</v>
      </c>
      <c r="M418" s="51">
        <v>0</v>
      </c>
      <c r="N418" s="51">
        <v>0.01</v>
      </c>
      <c r="O418" s="51">
        <v>0.04</v>
      </c>
      <c r="P418" s="45">
        <v>681.8175015413758</v>
      </c>
    </row>
    <row r="419" spans="1:16" x14ac:dyDescent="0.2">
      <c r="A419" s="5" t="s">
        <v>11</v>
      </c>
      <c r="B419" s="71" t="s">
        <v>18</v>
      </c>
      <c r="C419" s="5" t="s">
        <v>28</v>
      </c>
      <c r="D419" s="5" t="s">
        <v>82</v>
      </c>
      <c r="E419" s="5">
        <v>2018</v>
      </c>
      <c r="F419" s="5">
        <v>1</v>
      </c>
      <c r="G419" s="44">
        <v>6</v>
      </c>
      <c r="H419" s="51">
        <v>7.0000000000000007E-2</v>
      </c>
      <c r="I419" s="51">
        <v>3.14</v>
      </c>
      <c r="J419" s="51">
        <v>7.0000000000000007E-2</v>
      </c>
      <c r="K419" s="51">
        <v>3.14</v>
      </c>
      <c r="L419" s="51">
        <v>0</v>
      </c>
      <c r="M419" s="51">
        <v>0</v>
      </c>
      <c r="N419" s="51">
        <v>0</v>
      </c>
      <c r="O419" s="51">
        <v>0.04</v>
      </c>
      <c r="P419" s="45">
        <v>485.61141321070698</v>
      </c>
    </row>
    <row r="420" spans="1:16" x14ac:dyDescent="0.2">
      <c r="A420" s="5" t="s">
        <v>11</v>
      </c>
      <c r="B420" s="71" t="s">
        <v>18</v>
      </c>
      <c r="C420" s="5" t="s">
        <v>28</v>
      </c>
      <c r="D420" s="5" t="s">
        <v>82</v>
      </c>
      <c r="E420" s="5">
        <v>2019</v>
      </c>
      <c r="F420" s="5">
        <v>1</v>
      </c>
      <c r="G420" s="44">
        <v>16</v>
      </c>
      <c r="H420" s="51">
        <v>0.2</v>
      </c>
      <c r="I420" s="51">
        <v>8.5299999999999994</v>
      </c>
      <c r="J420" s="51">
        <v>0.2</v>
      </c>
      <c r="K420" s="51">
        <v>8.5299999999999994</v>
      </c>
      <c r="L420" s="51">
        <v>0</v>
      </c>
      <c r="M420" s="51">
        <v>0</v>
      </c>
      <c r="N420" s="51">
        <v>0</v>
      </c>
      <c r="O420" s="51">
        <v>0.1</v>
      </c>
      <c r="P420" s="45">
        <v>540.64211349539232</v>
      </c>
    </row>
    <row r="421" spans="1:16" x14ac:dyDescent="0.2">
      <c r="A421" s="5" t="s">
        <v>11</v>
      </c>
      <c r="B421" s="71" t="s">
        <v>18</v>
      </c>
      <c r="C421" s="5" t="s">
        <v>28</v>
      </c>
      <c r="D421" s="5" t="s">
        <v>82</v>
      </c>
      <c r="E421" s="5">
        <v>2022</v>
      </c>
      <c r="F421" s="5">
        <v>0</v>
      </c>
      <c r="G421" s="44">
        <v>1</v>
      </c>
      <c r="H421" s="51">
        <v>0.45</v>
      </c>
      <c r="I421" s="51">
        <v>0</v>
      </c>
      <c r="J421" s="51">
        <v>0.45</v>
      </c>
      <c r="K421" s="51">
        <v>0</v>
      </c>
      <c r="L421" s="51">
        <v>0</v>
      </c>
      <c r="M421" s="51">
        <v>0</v>
      </c>
      <c r="N421" s="51">
        <v>0</v>
      </c>
      <c r="O421" s="51">
        <v>0</v>
      </c>
      <c r="P421" s="45">
        <v>612.74509803964236</v>
      </c>
    </row>
    <row r="422" spans="1:16" x14ac:dyDescent="0.2">
      <c r="A422" s="5" t="s">
        <v>11</v>
      </c>
      <c r="B422" s="71" t="s">
        <v>18</v>
      </c>
      <c r="C422" s="5" t="s">
        <v>28</v>
      </c>
      <c r="D422" s="5" t="s">
        <v>83</v>
      </c>
      <c r="E422" s="5">
        <v>2001</v>
      </c>
      <c r="F422" s="5">
        <v>3</v>
      </c>
      <c r="G422" s="44">
        <v>7</v>
      </c>
      <c r="H422" s="51">
        <v>0</v>
      </c>
      <c r="I422" s="51">
        <v>3.59</v>
      </c>
      <c r="J422" s="51">
        <v>0</v>
      </c>
      <c r="K422" s="51">
        <v>0.05</v>
      </c>
      <c r="L422" s="51">
        <v>0.23</v>
      </c>
      <c r="M422" s="51">
        <v>3.31</v>
      </c>
      <c r="N422" s="51">
        <v>0.15</v>
      </c>
      <c r="O422" s="51">
        <v>0.26</v>
      </c>
      <c r="P422" s="45">
        <v>486.07241995838962</v>
      </c>
    </row>
    <row r="423" spans="1:16" x14ac:dyDescent="0.2">
      <c r="A423" s="5" t="s">
        <v>11</v>
      </c>
      <c r="B423" s="71" t="s">
        <v>18</v>
      </c>
      <c r="C423" s="5" t="s">
        <v>28</v>
      </c>
      <c r="D423" s="5" t="s">
        <v>83</v>
      </c>
      <c r="E423" s="5">
        <v>2004</v>
      </c>
      <c r="F423" s="5">
        <v>3</v>
      </c>
      <c r="G423" s="44">
        <v>4</v>
      </c>
      <c r="H423" s="51">
        <v>0</v>
      </c>
      <c r="I423" s="51">
        <v>1.6600000000000001</v>
      </c>
      <c r="J423" s="51">
        <v>0</v>
      </c>
      <c r="K423" s="51">
        <v>0.02</v>
      </c>
      <c r="L423" s="51">
        <v>0.11</v>
      </c>
      <c r="M423" s="51">
        <v>1.53</v>
      </c>
      <c r="N423" s="51">
        <v>7.0000000000000007E-2</v>
      </c>
      <c r="O423" s="51">
        <v>0.12</v>
      </c>
      <c r="P423" s="45">
        <v>388.77843082091215</v>
      </c>
    </row>
    <row r="424" spans="1:16" x14ac:dyDescent="0.2">
      <c r="A424" s="5" t="s">
        <v>11</v>
      </c>
      <c r="B424" s="71" t="s">
        <v>18</v>
      </c>
      <c r="C424" s="5" t="s">
        <v>28</v>
      </c>
      <c r="D424" s="5" t="s">
        <v>83</v>
      </c>
      <c r="E424" s="5">
        <v>2006</v>
      </c>
      <c r="F424" s="5">
        <v>3</v>
      </c>
      <c r="G424" s="44">
        <v>1</v>
      </c>
      <c r="H424" s="51">
        <v>0</v>
      </c>
      <c r="I424" s="51">
        <v>0.41</v>
      </c>
      <c r="J424" s="51">
        <v>0</v>
      </c>
      <c r="K424" s="51">
        <v>0.01</v>
      </c>
      <c r="L424" s="51">
        <v>0.03</v>
      </c>
      <c r="M424" s="51">
        <v>0.37</v>
      </c>
      <c r="N424" s="51">
        <v>0.02</v>
      </c>
      <c r="O424" s="51">
        <v>0.03</v>
      </c>
      <c r="P424" s="45">
        <v>400.41823979322112</v>
      </c>
    </row>
    <row r="425" spans="1:16" x14ac:dyDescent="0.2">
      <c r="A425" s="5" t="s">
        <v>11</v>
      </c>
      <c r="B425" s="71" t="s">
        <v>18</v>
      </c>
      <c r="C425" s="5" t="s">
        <v>28</v>
      </c>
      <c r="D425" s="5" t="s">
        <v>83</v>
      </c>
      <c r="E425" s="5">
        <v>2007</v>
      </c>
      <c r="F425" s="5">
        <v>3</v>
      </c>
      <c r="G425" s="44">
        <v>9</v>
      </c>
      <c r="H425" s="51">
        <v>0</v>
      </c>
      <c r="I425" s="51">
        <v>3.62</v>
      </c>
      <c r="J425" s="51">
        <v>0</v>
      </c>
      <c r="K425" s="51">
        <v>0.05</v>
      </c>
      <c r="L425" s="51">
        <v>0.23</v>
      </c>
      <c r="M425" s="51">
        <v>3.34</v>
      </c>
      <c r="N425" s="51">
        <v>0.15</v>
      </c>
      <c r="O425" s="51">
        <v>0.26</v>
      </c>
      <c r="P425" s="45">
        <v>405.77502110825998</v>
      </c>
    </row>
    <row r="426" spans="1:16" x14ac:dyDescent="0.2">
      <c r="A426" s="5" t="s">
        <v>11</v>
      </c>
      <c r="B426" s="71" t="s">
        <v>18</v>
      </c>
      <c r="C426" s="5" t="s">
        <v>28</v>
      </c>
      <c r="D426" s="5" t="s">
        <v>83</v>
      </c>
      <c r="E426" s="5">
        <v>2008</v>
      </c>
      <c r="F426" s="5">
        <v>3</v>
      </c>
      <c r="G426" s="44">
        <v>2</v>
      </c>
      <c r="H426" s="51">
        <v>0</v>
      </c>
      <c r="I426" s="51">
        <v>0.97</v>
      </c>
      <c r="J426" s="51">
        <v>0</v>
      </c>
      <c r="K426" s="51">
        <v>0.01</v>
      </c>
      <c r="L426" s="51">
        <v>0.06</v>
      </c>
      <c r="M426" s="51">
        <v>0.9</v>
      </c>
      <c r="N426" s="51">
        <v>0.04</v>
      </c>
      <c r="O426" s="51">
        <v>7.0000000000000007E-2</v>
      </c>
      <c r="P426" s="45">
        <v>399.04856422628131</v>
      </c>
    </row>
    <row r="427" spans="1:16" x14ac:dyDescent="0.2">
      <c r="A427" s="5" t="s">
        <v>11</v>
      </c>
      <c r="B427" s="71" t="s">
        <v>18</v>
      </c>
      <c r="C427" s="5" t="s">
        <v>28</v>
      </c>
      <c r="D427" s="5" t="s">
        <v>83</v>
      </c>
      <c r="E427" s="5">
        <v>2009</v>
      </c>
      <c r="F427" s="5">
        <v>3</v>
      </c>
      <c r="G427" s="44">
        <v>2</v>
      </c>
      <c r="H427" s="51">
        <v>0</v>
      </c>
      <c r="I427" s="51">
        <v>0.85000000000000009</v>
      </c>
      <c r="J427" s="51">
        <v>0</v>
      </c>
      <c r="K427" s="51">
        <v>0.01</v>
      </c>
      <c r="L427" s="51">
        <v>0.05</v>
      </c>
      <c r="M427" s="51">
        <v>0.79</v>
      </c>
      <c r="N427" s="51">
        <v>0.04</v>
      </c>
      <c r="O427" s="51">
        <v>0.06</v>
      </c>
      <c r="P427" s="45">
        <v>547.68551535974154</v>
      </c>
    </row>
    <row r="428" spans="1:16" x14ac:dyDescent="0.2">
      <c r="A428" s="5" t="s">
        <v>11</v>
      </c>
      <c r="B428" s="71" t="s">
        <v>18</v>
      </c>
      <c r="C428" s="5" t="s">
        <v>28</v>
      </c>
      <c r="D428" s="5" t="s">
        <v>83</v>
      </c>
      <c r="E428" s="5">
        <v>2010</v>
      </c>
      <c r="F428" s="5">
        <v>3</v>
      </c>
      <c r="G428" s="44">
        <v>2</v>
      </c>
      <c r="H428" s="51">
        <v>0</v>
      </c>
      <c r="I428" s="51">
        <v>1.33</v>
      </c>
      <c r="J428" s="51">
        <v>0</v>
      </c>
      <c r="K428" s="51">
        <v>0.02</v>
      </c>
      <c r="L428" s="51">
        <v>0.08</v>
      </c>
      <c r="M428" s="51">
        <v>1.23</v>
      </c>
      <c r="N428" s="51">
        <v>0.06</v>
      </c>
      <c r="O428" s="51">
        <v>0.1</v>
      </c>
      <c r="P428" s="45">
        <v>591.48254084933887</v>
      </c>
    </row>
    <row r="429" spans="1:16" x14ac:dyDescent="0.2">
      <c r="A429" s="5" t="s">
        <v>11</v>
      </c>
      <c r="B429" s="71" t="s">
        <v>18</v>
      </c>
      <c r="C429" s="5" t="s">
        <v>28</v>
      </c>
      <c r="D429" s="5" t="s">
        <v>83</v>
      </c>
      <c r="E429" s="5">
        <v>2019</v>
      </c>
      <c r="F429" s="5">
        <v>1</v>
      </c>
      <c r="G429" s="44">
        <v>10</v>
      </c>
      <c r="H429" s="51">
        <v>0.17</v>
      </c>
      <c r="I429" s="51">
        <v>6.79</v>
      </c>
      <c r="J429" s="51">
        <v>0.17</v>
      </c>
      <c r="K429" s="51">
        <v>6.79</v>
      </c>
      <c r="L429" s="51">
        <v>0</v>
      </c>
      <c r="M429" s="51">
        <v>0</v>
      </c>
      <c r="N429" s="51">
        <v>0</v>
      </c>
      <c r="O429" s="51">
        <v>0.08</v>
      </c>
      <c r="P429" s="45">
        <v>697.46544553158583</v>
      </c>
    </row>
    <row r="430" spans="1:16" x14ac:dyDescent="0.2">
      <c r="A430" s="5" t="s">
        <v>11</v>
      </c>
      <c r="B430" s="71" t="s">
        <v>18</v>
      </c>
      <c r="C430" s="5" t="s">
        <v>28</v>
      </c>
      <c r="D430" s="5" t="s">
        <v>83</v>
      </c>
      <c r="E430" s="5">
        <v>2022</v>
      </c>
      <c r="F430" s="5">
        <v>0</v>
      </c>
      <c r="G430" s="44">
        <v>11</v>
      </c>
      <c r="H430" s="51">
        <v>6.5</v>
      </c>
      <c r="I430" s="51">
        <v>0</v>
      </c>
      <c r="J430" s="51">
        <v>6.5</v>
      </c>
      <c r="K430" s="51">
        <v>0</v>
      </c>
      <c r="L430" s="51">
        <v>0</v>
      </c>
      <c r="M430" s="51">
        <v>0</v>
      </c>
      <c r="N430" s="51">
        <v>0</v>
      </c>
      <c r="O430" s="51">
        <v>0</v>
      </c>
      <c r="P430" s="45">
        <v>612.74509803964236</v>
      </c>
    </row>
    <row r="431" spans="1:16" x14ac:dyDescent="0.2">
      <c r="A431" s="5" t="s">
        <v>11</v>
      </c>
      <c r="B431" s="71" t="s">
        <v>18</v>
      </c>
      <c r="C431" s="5" t="s">
        <v>29</v>
      </c>
      <c r="D431" s="5" t="s">
        <v>85</v>
      </c>
      <c r="E431" s="5">
        <v>2004</v>
      </c>
      <c r="F431" s="5">
        <v>3</v>
      </c>
      <c r="G431" s="44">
        <v>16</v>
      </c>
      <c r="H431" s="51">
        <v>0</v>
      </c>
      <c r="I431" s="51">
        <v>6.8</v>
      </c>
      <c r="J431" s="51">
        <v>0</v>
      </c>
      <c r="K431" s="51">
        <v>0</v>
      </c>
      <c r="L431" s="51">
        <v>0</v>
      </c>
      <c r="M431" s="51">
        <v>6.8</v>
      </c>
      <c r="N431" s="51">
        <v>1.07</v>
      </c>
      <c r="O431" s="51">
        <v>1.2</v>
      </c>
      <c r="P431" s="45">
        <v>432.84505471805016</v>
      </c>
    </row>
    <row r="432" spans="1:16" x14ac:dyDescent="0.2">
      <c r="A432" s="5" t="s">
        <v>11</v>
      </c>
      <c r="B432" s="71" t="s">
        <v>18</v>
      </c>
      <c r="C432" s="5" t="s">
        <v>29</v>
      </c>
      <c r="D432" s="5" t="s">
        <v>85</v>
      </c>
      <c r="E432" s="5">
        <v>2005</v>
      </c>
      <c r="F432" s="5">
        <v>3</v>
      </c>
      <c r="G432" s="44">
        <v>16</v>
      </c>
      <c r="H432" s="51">
        <v>0.01</v>
      </c>
      <c r="I432" s="51">
        <v>8.33</v>
      </c>
      <c r="J432" s="51">
        <v>0.01</v>
      </c>
      <c r="K432" s="51">
        <v>0.1</v>
      </c>
      <c r="L432" s="51">
        <v>1.17</v>
      </c>
      <c r="M432" s="51">
        <v>7.06</v>
      </c>
      <c r="N432" s="51">
        <v>0.2</v>
      </c>
      <c r="O432" s="51">
        <v>0.54</v>
      </c>
      <c r="P432" s="45">
        <v>521.62935095570049</v>
      </c>
    </row>
    <row r="433" spans="1:16" x14ac:dyDescent="0.2">
      <c r="A433" s="5" t="s">
        <v>11</v>
      </c>
      <c r="B433" s="71" t="s">
        <v>18</v>
      </c>
      <c r="C433" s="5" t="s">
        <v>29</v>
      </c>
      <c r="D433" s="5" t="s">
        <v>85</v>
      </c>
      <c r="E433" s="5">
        <v>2006</v>
      </c>
      <c r="F433" s="5">
        <v>3</v>
      </c>
      <c r="G433" s="44">
        <v>2</v>
      </c>
      <c r="H433" s="51">
        <v>0</v>
      </c>
      <c r="I433" s="51">
        <v>1.58</v>
      </c>
      <c r="J433" s="51">
        <v>0</v>
      </c>
      <c r="K433" s="51">
        <v>0.02</v>
      </c>
      <c r="L433" s="51">
        <v>0.22</v>
      </c>
      <c r="M433" s="51">
        <v>1.34</v>
      </c>
      <c r="N433" s="51">
        <v>0.04</v>
      </c>
      <c r="O433" s="51">
        <v>0.1</v>
      </c>
      <c r="P433" s="45">
        <v>712.14497193232216</v>
      </c>
    </row>
    <row r="434" spans="1:16" x14ac:dyDescent="0.2">
      <c r="A434" s="5" t="s">
        <v>11</v>
      </c>
      <c r="B434" s="71" t="s">
        <v>18</v>
      </c>
      <c r="C434" s="5" t="s">
        <v>29</v>
      </c>
      <c r="D434" s="5" t="s">
        <v>85</v>
      </c>
      <c r="E434" s="5">
        <v>2007</v>
      </c>
      <c r="F434" s="5">
        <v>3</v>
      </c>
      <c r="G434" s="44">
        <v>94</v>
      </c>
      <c r="H434" s="51">
        <v>0.08</v>
      </c>
      <c r="I434" s="51">
        <v>46.44</v>
      </c>
      <c r="J434" s="51">
        <v>0.08</v>
      </c>
      <c r="K434" s="51">
        <v>0.56999999999999995</v>
      </c>
      <c r="L434" s="51">
        <v>6.52</v>
      </c>
      <c r="M434" s="51">
        <v>39.35</v>
      </c>
      <c r="N434" s="51">
        <v>1.1399999999999999</v>
      </c>
      <c r="O434" s="51">
        <v>3.03</v>
      </c>
      <c r="P434" s="45">
        <v>497.20826186578324</v>
      </c>
    </row>
    <row r="435" spans="1:16" x14ac:dyDescent="0.2">
      <c r="A435" s="5" t="s">
        <v>11</v>
      </c>
      <c r="B435" s="71" t="s">
        <v>18</v>
      </c>
      <c r="C435" s="5" t="s">
        <v>29</v>
      </c>
      <c r="D435" s="5" t="s">
        <v>85</v>
      </c>
      <c r="E435" s="5">
        <v>2008</v>
      </c>
      <c r="F435" s="5">
        <v>3</v>
      </c>
      <c r="G435" s="44">
        <v>17</v>
      </c>
      <c r="H435" s="51">
        <v>0.02</v>
      </c>
      <c r="I435" s="51">
        <v>13.67</v>
      </c>
      <c r="J435" s="51">
        <v>0.02</v>
      </c>
      <c r="K435" s="51">
        <v>0.17</v>
      </c>
      <c r="L435" s="51">
        <v>1.92</v>
      </c>
      <c r="M435" s="51">
        <v>11.58</v>
      </c>
      <c r="N435" s="51">
        <v>0.34</v>
      </c>
      <c r="O435" s="51">
        <v>0.89</v>
      </c>
      <c r="P435" s="45">
        <v>789.55444382214034</v>
      </c>
    </row>
    <row r="436" spans="1:16" x14ac:dyDescent="0.2">
      <c r="A436" s="5" t="s">
        <v>11</v>
      </c>
      <c r="B436" s="71" t="s">
        <v>18</v>
      </c>
      <c r="C436" s="5" t="s">
        <v>29</v>
      </c>
      <c r="D436" s="5" t="s">
        <v>85</v>
      </c>
      <c r="E436" s="5">
        <v>2009</v>
      </c>
      <c r="F436" s="5">
        <v>3</v>
      </c>
      <c r="G436" s="44">
        <v>12</v>
      </c>
      <c r="H436" s="51">
        <v>0.01</v>
      </c>
      <c r="I436" s="51">
        <v>6.05</v>
      </c>
      <c r="J436" s="51">
        <v>0.01</v>
      </c>
      <c r="K436" s="51">
        <v>7.0000000000000007E-2</v>
      </c>
      <c r="L436" s="51">
        <v>0.85</v>
      </c>
      <c r="M436" s="51">
        <v>5.13</v>
      </c>
      <c r="N436" s="51">
        <v>0.15</v>
      </c>
      <c r="O436" s="51">
        <v>0.39</v>
      </c>
      <c r="P436" s="45">
        <v>507.00899690189414</v>
      </c>
    </row>
    <row r="437" spans="1:16" x14ac:dyDescent="0.2">
      <c r="A437" s="5" t="s">
        <v>11</v>
      </c>
      <c r="B437" s="71" t="s">
        <v>18</v>
      </c>
      <c r="C437" s="5" t="s">
        <v>29</v>
      </c>
      <c r="D437" s="5" t="s">
        <v>85</v>
      </c>
      <c r="E437" s="5">
        <v>2010</v>
      </c>
      <c r="F437" s="5">
        <v>3</v>
      </c>
      <c r="G437" s="44">
        <v>12</v>
      </c>
      <c r="H437" s="51">
        <v>0.01</v>
      </c>
      <c r="I437" s="51">
        <v>7.75</v>
      </c>
      <c r="J437" s="51">
        <v>0.01</v>
      </c>
      <c r="K437" s="51">
        <v>0.1</v>
      </c>
      <c r="L437" s="51">
        <v>1.0900000000000001</v>
      </c>
      <c r="M437" s="51">
        <v>6.56</v>
      </c>
      <c r="N437" s="51">
        <v>0.19</v>
      </c>
      <c r="O437" s="51">
        <v>0.51</v>
      </c>
      <c r="P437" s="45">
        <v>627.07490213737958</v>
      </c>
    </row>
    <row r="438" spans="1:16" x14ac:dyDescent="0.2">
      <c r="A438" s="5" t="s">
        <v>11</v>
      </c>
      <c r="B438" s="71" t="s">
        <v>18</v>
      </c>
      <c r="C438" s="5" t="s">
        <v>29</v>
      </c>
      <c r="D438" s="5" t="s">
        <v>85</v>
      </c>
      <c r="E438" s="5">
        <v>2012</v>
      </c>
      <c r="F438" s="5">
        <v>3</v>
      </c>
      <c r="G438" s="44">
        <v>37</v>
      </c>
      <c r="H438" s="51">
        <v>0.01</v>
      </c>
      <c r="I438" s="51">
        <v>21.13</v>
      </c>
      <c r="J438" s="51">
        <v>0.01</v>
      </c>
      <c r="K438" s="51">
        <v>0.05</v>
      </c>
      <c r="L438" s="51">
        <v>0.59</v>
      </c>
      <c r="M438" s="51">
        <v>20.49</v>
      </c>
      <c r="N438" s="51">
        <v>2.73</v>
      </c>
      <c r="O438" s="51">
        <v>3.23</v>
      </c>
      <c r="P438" s="45">
        <v>576.38995252034272</v>
      </c>
    </row>
    <row r="439" spans="1:16" x14ac:dyDescent="0.2">
      <c r="A439" s="5" t="s">
        <v>11</v>
      </c>
      <c r="B439" s="71" t="s">
        <v>18</v>
      </c>
      <c r="C439" s="5" t="s">
        <v>29</v>
      </c>
      <c r="D439" s="5" t="s">
        <v>85</v>
      </c>
      <c r="E439" s="5">
        <v>2017</v>
      </c>
      <c r="F439" s="5">
        <v>2</v>
      </c>
      <c r="G439" s="44">
        <v>6</v>
      </c>
      <c r="H439" s="51">
        <v>7.0000000000000007E-2</v>
      </c>
      <c r="I439" s="51">
        <v>2.86</v>
      </c>
      <c r="J439" s="51">
        <v>7.0000000000000007E-2</v>
      </c>
      <c r="K439" s="51">
        <v>0.03</v>
      </c>
      <c r="L439" s="51">
        <v>2.83</v>
      </c>
      <c r="M439" s="51">
        <v>0</v>
      </c>
      <c r="N439" s="51">
        <v>0.02</v>
      </c>
      <c r="O439" s="51">
        <v>0.16</v>
      </c>
      <c r="P439" s="45">
        <v>489.23896858588256</v>
      </c>
    </row>
    <row r="440" spans="1:16" x14ac:dyDescent="0.2">
      <c r="A440" s="5" t="s">
        <v>11</v>
      </c>
      <c r="B440" s="71" t="s">
        <v>18</v>
      </c>
      <c r="C440" s="5" t="s">
        <v>29</v>
      </c>
      <c r="D440" s="5" t="s">
        <v>85</v>
      </c>
      <c r="E440" s="5">
        <v>2021</v>
      </c>
      <c r="F440" s="5">
        <v>0</v>
      </c>
      <c r="G440" s="44">
        <v>2</v>
      </c>
      <c r="H440" s="51">
        <v>2.25</v>
      </c>
      <c r="I440" s="51">
        <v>0</v>
      </c>
      <c r="J440" s="51">
        <v>2.25</v>
      </c>
      <c r="K440" s="51">
        <v>0</v>
      </c>
      <c r="L440" s="51">
        <v>0</v>
      </c>
      <c r="M440" s="51">
        <v>0</v>
      </c>
      <c r="N440" s="51">
        <v>0</v>
      </c>
      <c r="O440" s="51">
        <v>0</v>
      </c>
      <c r="P440" s="45">
        <v>818.05213354071645</v>
      </c>
    </row>
    <row r="441" spans="1:16" x14ac:dyDescent="0.2">
      <c r="A441" s="5" t="s">
        <v>11</v>
      </c>
      <c r="B441" s="71" t="s">
        <v>18</v>
      </c>
      <c r="C441" s="5" t="s">
        <v>29</v>
      </c>
      <c r="D441" s="5" t="s">
        <v>85</v>
      </c>
      <c r="E441" s="5">
        <v>2022</v>
      </c>
      <c r="F441" s="5">
        <v>0</v>
      </c>
      <c r="G441" s="44">
        <v>26</v>
      </c>
      <c r="H441" s="51">
        <v>14.1</v>
      </c>
      <c r="I441" s="51">
        <v>0</v>
      </c>
      <c r="J441" s="51">
        <v>14.1</v>
      </c>
      <c r="K441" s="51">
        <v>0</v>
      </c>
      <c r="L441" s="51">
        <v>0</v>
      </c>
      <c r="M441" s="51">
        <v>0</v>
      </c>
      <c r="N441" s="51">
        <v>0</v>
      </c>
      <c r="O441" s="51">
        <v>0</v>
      </c>
      <c r="P441" s="45">
        <v>540.37059347678553</v>
      </c>
    </row>
    <row r="442" spans="1:16" x14ac:dyDescent="0.2">
      <c r="A442" s="5" t="s">
        <v>11</v>
      </c>
      <c r="B442" s="71" t="s">
        <v>18</v>
      </c>
      <c r="C442" s="5" t="s">
        <v>30</v>
      </c>
      <c r="D442" s="5" t="s">
        <v>86</v>
      </c>
      <c r="E442" s="5">
        <v>1990</v>
      </c>
      <c r="F442" s="5">
        <v>3</v>
      </c>
      <c r="G442" s="44">
        <v>17</v>
      </c>
      <c r="H442" s="51">
        <v>0.05</v>
      </c>
      <c r="I442" s="51">
        <v>8.27</v>
      </c>
      <c r="J442" s="51">
        <v>0.05</v>
      </c>
      <c r="K442" s="51">
        <v>0.1</v>
      </c>
      <c r="L442" s="51">
        <v>0.13</v>
      </c>
      <c r="M442" s="51">
        <v>8.0399999999999991</v>
      </c>
      <c r="N442" s="51">
        <v>0.37</v>
      </c>
      <c r="O442" s="51">
        <v>0.86</v>
      </c>
      <c r="P442" s="45">
        <v>477.24583049032231</v>
      </c>
    </row>
    <row r="443" spans="1:16" x14ac:dyDescent="0.2">
      <c r="A443" s="5" t="s">
        <v>11</v>
      </c>
      <c r="B443" s="71" t="s">
        <v>18</v>
      </c>
      <c r="C443" s="5" t="s">
        <v>30</v>
      </c>
      <c r="D443" s="5" t="s">
        <v>86</v>
      </c>
      <c r="E443" s="5">
        <v>1991</v>
      </c>
      <c r="F443" s="5">
        <v>3</v>
      </c>
      <c r="G443" s="44">
        <v>23</v>
      </c>
      <c r="H443" s="51">
        <v>0.05</v>
      </c>
      <c r="I443" s="51">
        <v>7.98</v>
      </c>
      <c r="J443" s="51">
        <v>0.05</v>
      </c>
      <c r="K443" s="51">
        <v>0.1</v>
      </c>
      <c r="L443" s="51">
        <v>0.13</v>
      </c>
      <c r="M443" s="51">
        <v>7.75</v>
      </c>
      <c r="N443" s="51">
        <v>0.36</v>
      </c>
      <c r="O443" s="51">
        <v>0.83</v>
      </c>
      <c r="P443" s="45">
        <v>350.83720764876119</v>
      </c>
    </row>
    <row r="444" spans="1:16" x14ac:dyDescent="0.2">
      <c r="A444" s="5" t="s">
        <v>11</v>
      </c>
      <c r="B444" s="71" t="s">
        <v>18</v>
      </c>
      <c r="C444" s="5" t="s">
        <v>30</v>
      </c>
      <c r="D444" s="5" t="s">
        <v>86</v>
      </c>
      <c r="E444" s="5">
        <v>1994</v>
      </c>
      <c r="F444" s="5">
        <v>3</v>
      </c>
      <c r="G444" s="44">
        <v>17</v>
      </c>
      <c r="H444" s="51">
        <v>0.05</v>
      </c>
      <c r="I444" s="51">
        <v>7.41</v>
      </c>
      <c r="J444" s="51">
        <v>0.05</v>
      </c>
      <c r="K444" s="51">
        <v>0.09</v>
      </c>
      <c r="L444" s="51">
        <v>0.12</v>
      </c>
      <c r="M444" s="51">
        <v>7.2</v>
      </c>
      <c r="N444" s="51">
        <v>0.33</v>
      </c>
      <c r="O444" s="51">
        <v>0.77</v>
      </c>
      <c r="P444" s="45">
        <v>428.0256918699539</v>
      </c>
    </row>
    <row r="445" spans="1:16" x14ac:dyDescent="0.2">
      <c r="A445" s="5" t="s">
        <v>11</v>
      </c>
      <c r="B445" s="71" t="s">
        <v>18</v>
      </c>
      <c r="C445" s="5" t="s">
        <v>30</v>
      </c>
      <c r="D445" s="5" t="s">
        <v>86</v>
      </c>
      <c r="E445" s="5">
        <v>1997</v>
      </c>
      <c r="F445" s="5">
        <v>3</v>
      </c>
      <c r="G445" s="44">
        <v>18</v>
      </c>
      <c r="H445" s="51">
        <v>0.06</v>
      </c>
      <c r="I445" s="51">
        <v>8.4</v>
      </c>
      <c r="J445" s="51">
        <v>0.06</v>
      </c>
      <c r="K445" s="51">
        <v>0.1</v>
      </c>
      <c r="L445" s="51">
        <v>0.14000000000000001</v>
      </c>
      <c r="M445" s="51">
        <v>8.16</v>
      </c>
      <c r="N445" s="51">
        <v>0.38</v>
      </c>
      <c r="O445" s="51">
        <v>0.87</v>
      </c>
      <c r="P445" s="45">
        <v>477.24583049032231</v>
      </c>
    </row>
    <row r="446" spans="1:16" x14ac:dyDescent="0.2">
      <c r="A446" s="5" t="s">
        <v>11</v>
      </c>
      <c r="B446" s="71" t="s">
        <v>18</v>
      </c>
      <c r="C446" s="5" t="s">
        <v>30</v>
      </c>
      <c r="D446" s="5" t="s">
        <v>86</v>
      </c>
      <c r="E446" s="5">
        <v>1999</v>
      </c>
      <c r="F446" s="5">
        <v>3</v>
      </c>
      <c r="G446" s="44">
        <v>12</v>
      </c>
      <c r="H446" s="51">
        <v>0.04</v>
      </c>
      <c r="I446" s="51">
        <v>5.33</v>
      </c>
      <c r="J446" s="51">
        <v>0.04</v>
      </c>
      <c r="K446" s="51">
        <v>0.06</v>
      </c>
      <c r="L446" s="51">
        <v>0.09</v>
      </c>
      <c r="M446" s="51">
        <v>5.18</v>
      </c>
      <c r="N446" s="51">
        <v>0.24</v>
      </c>
      <c r="O446" s="51">
        <v>0.55000000000000004</v>
      </c>
      <c r="P446" s="45">
        <v>451.3074924705665</v>
      </c>
    </row>
    <row r="447" spans="1:16" x14ac:dyDescent="0.2">
      <c r="A447" s="5" t="s">
        <v>11</v>
      </c>
      <c r="B447" s="71" t="s">
        <v>18</v>
      </c>
      <c r="C447" s="5" t="s">
        <v>30</v>
      </c>
      <c r="D447" s="5" t="s">
        <v>86</v>
      </c>
      <c r="E447" s="5">
        <v>2000</v>
      </c>
      <c r="F447" s="5">
        <v>3</v>
      </c>
      <c r="G447" s="44">
        <v>52</v>
      </c>
      <c r="H447" s="51">
        <v>0.15</v>
      </c>
      <c r="I447" s="51">
        <v>23.2</v>
      </c>
      <c r="J447" s="51">
        <v>0.15</v>
      </c>
      <c r="K447" s="51">
        <v>0.28000000000000003</v>
      </c>
      <c r="L447" s="51">
        <v>0.38</v>
      </c>
      <c r="M447" s="51">
        <v>22.54</v>
      </c>
      <c r="N447" s="51">
        <v>1.04</v>
      </c>
      <c r="O447" s="51">
        <v>2.4</v>
      </c>
      <c r="P447" s="45">
        <v>447.48320237234577</v>
      </c>
    </row>
    <row r="448" spans="1:16" x14ac:dyDescent="0.2">
      <c r="A448" s="5" t="s">
        <v>11</v>
      </c>
      <c r="B448" s="71" t="s">
        <v>18</v>
      </c>
      <c r="C448" s="5" t="s">
        <v>30</v>
      </c>
      <c r="D448" s="5" t="s">
        <v>86</v>
      </c>
      <c r="E448" s="5">
        <v>2001</v>
      </c>
      <c r="F448" s="5">
        <v>3</v>
      </c>
      <c r="G448" s="44">
        <v>8</v>
      </c>
      <c r="H448" s="51">
        <v>0.02</v>
      </c>
      <c r="I448" s="51">
        <v>3.38</v>
      </c>
      <c r="J448" s="51">
        <v>0.02</v>
      </c>
      <c r="K448" s="51">
        <v>0.04</v>
      </c>
      <c r="L448" s="51">
        <v>0.05</v>
      </c>
      <c r="M448" s="51">
        <v>3.29</v>
      </c>
      <c r="N448" s="51">
        <v>0.15</v>
      </c>
      <c r="O448" s="51">
        <v>0.35</v>
      </c>
      <c r="P448" s="45">
        <v>428.73952545484929</v>
      </c>
    </row>
    <row r="449" spans="1:16" x14ac:dyDescent="0.2">
      <c r="A449" s="5" t="s">
        <v>11</v>
      </c>
      <c r="B449" s="71" t="s">
        <v>18</v>
      </c>
      <c r="C449" s="5" t="s">
        <v>30</v>
      </c>
      <c r="D449" s="5" t="s">
        <v>86</v>
      </c>
      <c r="E449" s="5">
        <v>2002</v>
      </c>
      <c r="F449" s="5">
        <v>3</v>
      </c>
      <c r="G449" s="44">
        <v>14</v>
      </c>
      <c r="H449" s="51">
        <v>0.04</v>
      </c>
      <c r="I449" s="51">
        <v>5.72</v>
      </c>
      <c r="J449" s="51">
        <v>0.04</v>
      </c>
      <c r="K449" s="51">
        <v>7.0000000000000007E-2</v>
      </c>
      <c r="L449" s="51">
        <v>0.09</v>
      </c>
      <c r="M449" s="51">
        <v>5.56</v>
      </c>
      <c r="N449" s="51">
        <v>0.26</v>
      </c>
      <c r="O449" s="51">
        <v>0.59</v>
      </c>
      <c r="P449" s="45">
        <v>415.05908443218868</v>
      </c>
    </row>
    <row r="450" spans="1:16" x14ac:dyDescent="0.2">
      <c r="A450" s="5" t="s">
        <v>11</v>
      </c>
      <c r="B450" s="71" t="s">
        <v>18</v>
      </c>
      <c r="C450" s="5" t="s">
        <v>30</v>
      </c>
      <c r="D450" s="5" t="s">
        <v>86</v>
      </c>
      <c r="E450" s="5">
        <v>2003</v>
      </c>
      <c r="F450" s="5">
        <v>3</v>
      </c>
      <c r="G450" s="44">
        <v>344</v>
      </c>
      <c r="H450" s="51">
        <v>0.04</v>
      </c>
      <c r="I450" s="51">
        <v>110.65</v>
      </c>
      <c r="J450" s="51">
        <v>0.04</v>
      </c>
      <c r="K450" s="51">
        <v>0.08</v>
      </c>
      <c r="L450" s="51">
        <v>0.11</v>
      </c>
      <c r="M450" s="51">
        <v>110.46</v>
      </c>
      <c r="N450" s="51">
        <v>13.28</v>
      </c>
      <c r="O450" s="51">
        <v>14.75</v>
      </c>
      <c r="P450" s="45">
        <v>321.82903793061377</v>
      </c>
    </row>
    <row r="451" spans="1:16" x14ac:dyDescent="0.2">
      <c r="A451" s="5" t="s">
        <v>11</v>
      </c>
      <c r="B451" s="71" t="s">
        <v>18</v>
      </c>
      <c r="C451" s="5" t="s">
        <v>30</v>
      </c>
      <c r="D451" s="5" t="s">
        <v>86</v>
      </c>
      <c r="E451" s="5">
        <v>2004</v>
      </c>
      <c r="F451" s="5">
        <v>3</v>
      </c>
      <c r="G451" s="44">
        <v>364</v>
      </c>
      <c r="H451" s="51">
        <v>0.31</v>
      </c>
      <c r="I451" s="51">
        <v>158.75</v>
      </c>
      <c r="J451" s="51">
        <v>0.31</v>
      </c>
      <c r="K451" s="51">
        <v>0.56000000000000005</v>
      </c>
      <c r="L451" s="51">
        <v>0.75</v>
      </c>
      <c r="M451" s="51">
        <v>157.44</v>
      </c>
      <c r="N451" s="51">
        <v>12.69</v>
      </c>
      <c r="O451" s="51">
        <v>16.3</v>
      </c>
      <c r="P451" s="45">
        <v>436.88375499250537</v>
      </c>
    </row>
    <row r="452" spans="1:16" x14ac:dyDescent="0.2">
      <c r="A452" s="5" t="s">
        <v>11</v>
      </c>
      <c r="B452" s="71" t="s">
        <v>18</v>
      </c>
      <c r="C452" s="5" t="s">
        <v>30</v>
      </c>
      <c r="D452" s="5" t="s">
        <v>86</v>
      </c>
      <c r="E452" s="5">
        <v>2005</v>
      </c>
      <c r="F452" s="5">
        <v>3</v>
      </c>
      <c r="G452" s="44">
        <v>136</v>
      </c>
      <c r="H452" s="51">
        <v>0.17</v>
      </c>
      <c r="I452" s="51">
        <v>57.84</v>
      </c>
      <c r="J452" s="51">
        <v>0.17</v>
      </c>
      <c r="K452" s="51">
        <v>0.31</v>
      </c>
      <c r="L452" s="51">
        <v>0.42</v>
      </c>
      <c r="M452" s="51">
        <v>57.11</v>
      </c>
      <c r="N452" s="51">
        <v>4.16</v>
      </c>
      <c r="O452" s="51">
        <v>5.92</v>
      </c>
      <c r="P452" s="45">
        <v>428.60998484970872</v>
      </c>
    </row>
    <row r="453" spans="1:16" x14ac:dyDescent="0.2">
      <c r="A453" s="5" t="s">
        <v>11</v>
      </c>
      <c r="B453" s="71" t="s">
        <v>18</v>
      </c>
      <c r="C453" s="5" t="s">
        <v>30</v>
      </c>
      <c r="D453" s="5" t="s">
        <v>86</v>
      </c>
      <c r="E453" s="5">
        <v>2006</v>
      </c>
      <c r="F453" s="5">
        <v>3</v>
      </c>
      <c r="G453" s="44">
        <v>326</v>
      </c>
      <c r="H453" s="51">
        <v>0.64</v>
      </c>
      <c r="I453" s="51">
        <v>137.80000000000001</v>
      </c>
      <c r="J453" s="51">
        <v>0.64</v>
      </c>
      <c r="K453" s="51">
        <v>1.3299999999999998</v>
      </c>
      <c r="L453" s="51">
        <v>1.56</v>
      </c>
      <c r="M453" s="51">
        <v>134.91</v>
      </c>
      <c r="N453" s="51">
        <v>8.36</v>
      </c>
      <c r="O453" s="51">
        <v>14.329999999999998</v>
      </c>
      <c r="P453" s="45">
        <v>423.36515564241375</v>
      </c>
    </row>
    <row r="454" spans="1:16" x14ac:dyDescent="0.2">
      <c r="A454" s="5" t="s">
        <v>11</v>
      </c>
      <c r="B454" s="71" t="s">
        <v>18</v>
      </c>
      <c r="C454" s="5" t="s">
        <v>30</v>
      </c>
      <c r="D454" s="5" t="s">
        <v>86</v>
      </c>
      <c r="E454" s="5">
        <v>2007</v>
      </c>
      <c r="F454" s="5">
        <v>3</v>
      </c>
      <c r="G454" s="44">
        <v>735</v>
      </c>
      <c r="H454" s="51">
        <v>0.36</v>
      </c>
      <c r="I454" s="51">
        <v>366.18</v>
      </c>
      <c r="J454" s="51">
        <v>0.36</v>
      </c>
      <c r="K454" s="51">
        <v>0.65</v>
      </c>
      <c r="L454" s="51">
        <v>0.88</v>
      </c>
      <c r="M454" s="51">
        <v>364.65000000000003</v>
      </c>
      <c r="N454" s="51">
        <v>31.09</v>
      </c>
      <c r="O454" s="51">
        <v>36.65</v>
      </c>
      <c r="P454" s="45">
        <v>498.48709419728613</v>
      </c>
    </row>
    <row r="455" spans="1:16" x14ac:dyDescent="0.2">
      <c r="A455" s="5" t="s">
        <v>11</v>
      </c>
      <c r="B455" s="71" t="s">
        <v>18</v>
      </c>
      <c r="C455" s="5" t="s">
        <v>30</v>
      </c>
      <c r="D455" s="5" t="s">
        <v>86</v>
      </c>
      <c r="E455" s="5">
        <v>2008</v>
      </c>
      <c r="F455" s="5">
        <v>3</v>
      </c>
      <c r="G455" s="44">
        <v>377</v>
      </c>
      <c r="H455" s="51">
        <v>0.64</v>
      </c>
      <c r="I455" s="51">
        <v>184.65999999999997</v>
      </c>
      <c r="J455" s="51">
        <v>0.64</v>
      </c>
      <c r="K455" s="51">
        <v>1.94</v>
      </c>
      <c r="L455" s="51">
        <v>1.58</v>
      </c>
      <c r="M455" s="51">
        <v>181.14</v>
      </c>
      <c r="N455" s="51">
        <v>12.280000000000001</v>
      </c>
      <c r="O455" s="51">
        <v>18.630000000000003</v>
      </c>
      <c r="P455" s="45">
        <v>491.1765785687108</v>
      </c>
    </row>
    <row r="456" spans="1:16" x14ac:dyDescent="0.2">
      <c r="A456" s="5" t="s">
        <v>11</v>
      </c>
      <c r="B456" s="71" t="s">
        <v>18</v>
      </c>
      <c r="C456" s="5" t="s">
        <v>30</v>
      </c>
      <c r="D456" s="5" t="s">
        <v>86</v>
      </c>
      <c r="E456" s="5">
        <v>2009</v>
      </c>
      <c r="F456" s="5">
        <v>3</v>
      </c>
      <c r="G456" s="44">
        <v>122</v>
      </c>
      <c r="H456" s="51">
        <v>0.24</v>
      </c>
      <c r="I456" s="51">
        <v>60</v>
      </c>
      <c r="J456" s="51">
        <v>0.24</v>
      </c>
      <c r="K456" s="51">
        <v>0.44</v>
      </c>
      <c r="L456" s="51">
        <v>0.59</v>
      </c>
      <c r="M456" s="51">
        <v>58.97</v>
      </c>
      <c r="N456" s="51">
        <v>3.35</v>
      </c>
      <c r="O456" s="51">
        <v>5.62</v>
      </c>
      <c r="P456" s="45">
        <v>495.04367384273792</v>
      </c>
    </row>
    <row r="457" spans="1:16" x14ac:dyDescent="0.2">
      <c r="A457" s="5" t="s">
        <v>11</v>
      </c>
      <c r="B457" s="71" t="s">
        <v>18</v>
      </c>
      <c r="C457" s="5" t="s">
        <v>30</v>
      </c>
      <c r="D457" s="5" t="s">
        <v>86</v>
      </c>
      <c r="E457" s="5">
        <v>2010</v>
      </c>
      <c r="F457" s="5">
        <v>3</v>
      </c>
      <c r="G457" s="44">
        <v>182</v>
      </c>
      <c r="H457" s="51">
        <v>0.61</v>
      </c>
      <c r="I457" s="51">
        <v>92.3</v>
      </c>
      <c r="J457" s="51">
        <v>0.61</v>
      </c>
      <c r="K457" s="51">
        <v>1.1100000000000001</v>
      </c>
      <c r="L457" s="51">
        <v>1.5</v>
      </c>
      <c r="M457" s="51">
        <v>89.69</v>
      </c>
      <c r="N457" s="51">
        <v>4.1399999999999997</v>
      </c>
      <c r="O457" s="51">
        <v>9.56</v>
      </c>
      <c r="P457" s="45">
        <v>509.70171397737226</v>
      </c>
    </row>
    <row r="458" spans="1:16" x14ac:dyDescent="0.2">
      <c r="A458" s="5" t="s">
        <v>11</v>
      </c>
      <c r="B458" s="71" t="s">
        <v>18</v>
      </c>
      <c r="C458" s="5" t="s">
        <v>30</v>
      </c>
      <c r="D458" s="5" t="s">
        <v>86</v>
      </c>
      <c r="E458" s="5">
        <v>2011</v>
      </c>
      <c r="F458" s="5">
        <v>3</v>
      </c>
      <c r="G458" s="44">
        <v>102</v>
      </c>
      <c r="H458" s="51">
        <v>0.36</v>
      </c>
      <c r="I458" s="51">
        <v>54.050000000000004</v>
      </c>
      <c r="J458" s="51">
        <v>0.36</v>
      </c>
      <c r="K458" s="51">
        <v>0.65</v>
      </c>
      <c r="L458" s="51">
        <v>0.88</v>
      </c>
      <c r="M458" s="51">
        <v>52.52</v>
      </c>
      <c r="N458" s="51">
        <v>2.4300000000000002</v>
      </c>
      <c r="O458" s="51">
        <v>5.6</v>
      </c>
      <c r="P458" s="45">
        <v>534.27512377407447</v>
      </c>
    </row>
    <row r="459" spans="1:16" x14ac:dyDescent="0.2">
      <c r="A459" s="5" t="s">
        <v>11</v>
      </c>
      <c r="B459" s="71" t="s">
        <v>18</v>
      </c>
      <c r="C459" s="5" t="s">
        <v>30</v>
      </c>
      <c r="D459" s="5" t="s">
        <v>86</v>
      </c>
      <c r="E459" s="5">
        <v>2012</v>
      </c>
      <c r="F459" s="5">
        <v>3</v>
      </c>
      <c r="G459" s="44">
        <v>37</v>
      </c>
      <c r="H459" s="51">
        <v>0.13</v>
      </c>
      <c r="I459" s="51">
        <v>19.54</v>
      </c>
      <c r="J459" s="51">
        <v>0.13</v>
      </c>
      <c r="K459" s="51">
        <v>0.24</v>
      </c>
      <c r="L459" s="51">
        <v>0.32</v>
      </c>
      <c r="M459" s="51">
        <v>18.98</v>
      </c>
      <c r="N459" s="51">
        <v>0.88</v>
      </c>
      <c r="O459" s="51">
        <v>2.02</v>
      </c>
      <c r="P459" s="45">
        <v>527.20961650091829</v>
      </c>
    </row>
    <row r="460" spans="1:16" x14ac:dyDescent="0.2">
      <c r="A460" s="5" t="s">
        <v>11</v>
      </c>
      <c r="B460" s="71" t="s">
        <v>18</v>
      </c>
      <c r="C460" s="5" t="s">
        <v>30</v>
      </c>
      <c r="D460" s="5" t="s">
        <v>86</v>
      </c>
      <c r="E460" s="5">
        <v>2013</v>
      </c>
      <c r="F460" s="5">
        <v>2</v>
      </c>
      <c r="G460" s="44">
        <v>14</v>
      </c>
      <c r="H460" s="51">
        <v>0.02</v>
      </c>
      <c r="I460" s="51">
        <v>7.6400000000000006</v>
      </c>
      <c r="J460" s="51">
        <v>0.02</v>
      </c>
      <c r="K460" s="51">
        <v>0.03</v>
      </c>
      <c r="L460" s="51">
        <v>7.61</v>
      </c>
      <c r="M460" s="51">
        <v>0</v>
      </c>
      <c r="N460" s="51">
        <v>0</v>
      </c>
      <c r="O460" s="51">
        <v>0.11</v>
      </c>
      <c r="P460" s="45">
        <v>539.98324592593031</v>
      </c>
    </row>
    <row r="461" spans="1:16" x14ac:dyDescent="0.2">
      <c r="A461" s="5" t="s">
        <v>11</v>
      </c>
      <c r="B461" s="71" t="s">
        <v>18</v>
      </c>
      <c r="C461" s="5" t="s">
        <v>30</v>
      </c>
      <c r="D461" s="5" t="s">
        <v>86</v>
      </c>
      <c r="E461" s="5">
        <v>2014</v>
      </c>
      <c r="F461" s="5">
        <v>2</v>
      </c>
      <c r="G461" s="44">
        <v>16</v>
      </c>
      <c r="H461" s="51">
        <v>0.02</v>
      </c>
      <c r="I461" s="51">
        <v>11.04</v>
      </c>
      <c r="J461" s="51">
        <v>0.02</v>
      </c>
      <c r="K461" s="51">
        <v>0.04</v>
      </c>
      <c r="L461" s="51">
        <v>11</v>
      </c>
      <c r="M461" s="51">
        <v>0</v>
      </c>
      <c r="N461" s="51">
        <v>0</v>
      </c>
      <c r="O461" s="51">
        <v>0.14000000000000001</v>
      </c>
      <c r="P461" s="45">
        <v>681.40789537592957</v>
      </c>
    </row>
    <row r="462" spans="1:16" x14ac:dyDescent="0.2">
      <c r="A462" s="5" t="s">
        <v>11</v>
      </c>
      <c r="B462" s="71" t="s">
        <v>18</v>
      </c>
      <c r="C462" s="5" t="s">
        <v>30</v>
      </c>
      <c r="D462" s="5" t="s">
        <v>86</v>
      </c>
      <c r="E462" s="5">
        <v>2015</v>
      </c>
      <c r="F462" s="5">
        <v>2</v>
      </c>
      <c r="G462" s="44">
        <v>141</v>
      </c>
      <c r="H462" s="51">
        <v>0.23</v>
      </c>
      <c r="I462" s="51">
        <v>88.19</v>
      </c>
      <c r="J462" s="51">
        <v>0.23</v>
      </c>
      <c r="K462" s="51">
        <v>0.37</v>
      </c>
      <c r="L462" s="51">
        <v>87.82</v>
      </c>
      <c r="M462" s="51">
        <v>0</v>
      </c>
      <c r="N462" s="51">
        <v>0.01</v>
      </c>
      <c r="O462" s="51">
        <v>1.28</v>
      </c>
      <c r="P462" s="45">
        <v>627.59188764034877</v>
      </c>
    </row>
    <row r="463" spans="1:16" x14ac:dyDescent="0.2">
      <c r="A463" s="5" t="s">
        <v>11</v>
      </c>
      <c r="B463" s="71" t="s">
        <v>18</v>
      </c>
      <c r="C463" s="5" t="s">
        <v>30</v>
      </c>
      <c r="D463" s="5" t="s">
        <v>86</v>
      </c>
      <c r="E463" s="5">
        <v>2016</v>
      </c>
      <c r="F463" s="5">
        <v>2</v>
      </c>
      <c r="G463" s="44">
        <v>204</v>
      </c>
      <c r="H463" s="51">
        <v>0.35</v>
      </c>
      <c r="I463" s="51">
        <v>136.97</v>
      </c>
      <c r="J463" s="51">
        <v>0.35</v>
      </c>
      <c r="K463" s="51">
        <v>0.56999999999999995</v>
      </c>
      <c r="L463" s="51">
        <v>136.4</v>
      </c>
      <c r="M463" s="51">
        <v>0</v>
      </c>
      <c r="N463" s="51">
        <v>0.01</v>
      </c>
      <c r="O463" s="51">
        <v>1.98</v>
      </c>
      <c r="P463" s="45">
        <v>671.86423919787364</v>
      </c>
    </row>
    <row r="464" spans="1:16" x14ac:dyDescent="0.2">
      <c r="A464" s="5" t="s">
        <v>11</v>
      </c>
      <c r="B464" s="71" t="s">
        <v>18</v>
      </c>
      <c r="C464" s="5" t="s">
        <v>30</v>
      </c>
      <c r="D464" s="5" t="s">
        <v>86</v>
      </c>
      <c r="E464" s="5">
        <v>2017</v>
      </c>
      <c r="F464" s="5">
        <v>2</v>
      </c>
      <c r="G464" s="44">
        <v>52</v>
      </c>
      <c r="H464" s="51">
        <v>7.0000000000000007E-2</v>
      </c>
      <c r="I464" s="51">
        <v>30.150000000000002</v>
      </c>
      <c r="J464" s="51">
        <v>7.0000000000000007E-2</v>
      </c>
      <c r="K464" s="51">
        <v>0.13</v>
      </c>
      <c r="L464" s="51">
        <v>30.02</v>
      </c>
      <c r="M464" s="51">
        <v>0</v>
      </c>
      <c r="N464" s="51">
        <v>0</v>
      </c>
      <c r="O464" s="51">
        <v>0.44</v>
      </c>
      <c r="P464" s="45">
        <v>575.91617349054843</v>
      </c>
    </row>
    <row r="465" spans="1:16" x14ac:dyDescent="0.2">
      <c r="A465" s="5" t="s">
        <v>11</v>
      </c>
      <c r="B465" s="71" t="s">
        <v>18</v>
      </c>
      <c r="C465" s="5" t="s">
        <v>30</v>
      </c>
      <c r="D465" s="5" t="s">
        <v>86</v>
      </c>
      <c r="E465" s="5">
        <v>2018</v>
      </c>
      <c r="F465" s="5">
        <v>1</v>
      </c>
      <c r="G465" s="44">
        <v>32</v>
      </c>
      <c r="H465" s="51">
        <v>0.44</v>
      </c>
      <c r="I465" s="51">
        <v>17.130000000000003</v>
      </c>
      <c r="J465" s="51">
        <v>0.44</v>
      </c>
      <c r="K465" s="51">
        <v>17.130000000000003</v>
      </c>
      <c r="L465" s="51">
        <v>0</v>
      </c>
      <c r="M465" s="51">
        <v>0</v>
      </c>
      <c r="N465" s="51">
        <v>0.03</v>
      </c>
      <c r="O465" s="51">
        <v>0.11</v>
      </c>
      <c r="P465" s="45">
        <v>545.8103711548323</v>
      </c>
    </row>
    <row r="466" spans="1:16" x14ac:dyDescent="0.2">
      <c r="A466" s="5" t="s">
        <v>11</v>
      </c>
      <c r="B466" s="71" t="s">
        <v>18</v>
      </c>
      <c r="C466" s="5" t="s">
        <v>30</v>
      </c>
      <c r="D466" s="5" t="s">
        <v>86</v>
      </c>
      <c r="E466" s="5">
        <v>2019</v>
      </c>
      <c r="F466" s="5">
        <v>1</v>
      </c>
      <c r="G466" s="44">
        <v>49</v>
      </c>
      <c r="H466" s="51">
        <v>0.64</v>
      </c>
      <c r="I466" s="51">
        <v>25.07</v>
      </c>
      <c r="J466" s="51">
        <v>0.64</v>
      </c>
      <c r="K466" s="51">
        <v>25.07</v>
      </c>
      <c r="L466" s="51">
        <v>0</v>
      </c>
      <c r="M466" s="51">
        <v>0</v>
      </c>
      <c r="N466" s="51">
        <v>0.04</v>
      </c>
      <c r="O466" s="51">
        <v>0.18000000000000002</v>
      </c>
      <c r="P466" s="45">
        <v>526.30260970224708</v>
      </c>
    </row>
    <row r="467" spans="1:16" x14ac:dyDescent="0.2">
      <c r="A467" s="5" t="s">
        <v>11</v>
      </c>
      <c r="B467" s="71" t="s">
        <v>18</v>
      </c>
      <c r="C467" s="5" t="s">
        <v>30</v>
      </c>
      <c r="D467" s="5" t="s">
        <v>86</v>
      </c>
      <c r="E467" s="5">
        <v>2020</v>
      </c>
      <c r="F467" s="5">
        <v>1</v>
      </c>
      <c r="G467" s="44">
        <v>281</v>
      </c>
      <c r="H467" s="51">
        <v>3.5600000000000005</v>
      </c>
      <c r="I467" s="51">
        <v>140.07000000000002</v>
      </c>
      <c r="J467" s="51">
        <v>3.5600000000000005</v>
      </c>
      <c r="K467" s="51">
        <v>140.07000000000002</v>
      </c>
      <c r="L467" s="51">
        <v>0</v>
      </c>
      <c r="M467" s="51">
        <v>0</v>
      </c>
      <c r="N467" s="51">
        <v>0.25</v>
      </c>
      <c r="O467" s="51">
        <v>0.98000000000000009</v>
      </c>
      <c r="P467" s="45">
        <v>512.79770271770599</v>
      </c>
    </row>
    <row r="468" spans="1:16" x14ac:dyDescent="0.2">
      <c r="A468" s="5" t="s">
        <v>11</v>
      </c>
      <c r="B468" s="71" t="s">
        <v>18</v>
      </c>
      <c r="C468" s="5" t="s">
        <v>30</v>
      </c>
      <c r="D468" s="5" t="s">
        <v>86</v>
      </c>
      <c r="E468" s="5">
        <v>2021</v>
      </c>
      <c r="F468" s="5">
        <v>0</v>
      </c>
      <c r="G468" s="44">
        <v>61</v>
      </c>
      <c r="H468" s="51">
        <v>36.35</v>
      </c>
      <c r="I468" s="51">
        <v>0</v>
      </c>
      <c r="J468" s="51">
        <v>36.35</v>
      </c>
      <c r="K468" s="51">
        <v>0</v>
      </c>
      <c r="L468" s="51">
        <v>0</v>
      </c>
      <c r="M468" s="51">
        <v>0</v>
      </c>
      <c r="N468" s="51">
        <v>0.18</v>
      </c>
      <c r="O468" s="51">
        <v>0.01</v>
      </c>
      <c r="P468" s="45">
        <v>593.4062788028624</v>
      </c>
    </row>
    <row r="469" spans="1:16" x14ac:dyDescent="0.2">
      <c r="A469" s="5" t="s">
        <v>11</v>
      </c>
      <c r="B469" s="71" t="s">
        <v>18</v>
      </c>
      <c r="C469" s="5" t="s">
        <v>30</v>
      </c>
      <c r="D469" s="5" t="s">
        <v>86</v>
      </c>
      <c r="E469" s="5">
        <v>2022</v>
      </c>
      <c r="F469" s="5">
        <v>0</v>
      </c>
      <c r="G469" s="44">
        <v>560</v>
      </c>
      <c r="H469" s="51">
        <v>343.17</v>
      </c>
      <c r="I469" s="51">
        <v>0</v>
      </c>
      <c r="J469" s="51">
        <v>343.17</v>
      </c>
      <c r="K469" s="51">
        <v>0</v>
      </c>
      <c r="L469" s="51">
        <v>0</v>
      </c>
      <c r="M469" s="51">
        <v>0</v>
      </c>
      <c r="N469" s="51">
        <v>0</v>
      </c>
      <c r="O469" s="51">
        <v>0</v>
      </c>
      <c r="P469" s="45">
        <v>612.74509803929334</v>
      </c>
    </row>
    <row r="470" spans="1:16" x14ac:dyDescent="0.2">
      <c r="A470" s="5" t="s">
        <v>11</v>
      </c>
      <c r="B470" s="71" t="s">
        <v>18</v>
      </c>
      <c r="C470" s="5" t="s">
        <v>80</v>
      </c>
      <c r="D470" s="5" t="s">
        <v>87</v>
      </c>
      <c r="E470" s="5">
        <v>1999</v>
      </c>
      <c r="F470" s="5">
        <v>3</v>
      </c>
      <c r="G470" s="44">
        <v>10</v>
      </c>
      <c r="H470" s="51">
        <v>0.15</v>
      </c>
      <c r="I470" s="51">
        <v>4.2600000000000007</v>
      </c>
      <c r="J470" s="51">
        <v>0.15</v>
      </c>
      <c r="K470" s="51">
        <v>0.02</v>
      </c>
      <c r="L470" s="51">
        <v>0.17</v>
      </c>
      <c r="M470" s="51">
        <v>4.07</v>
      </c>
      <c r="N470" s="51">
        <v>0.25</v>
      </c>
      <c r="O470" s="51">
        <v>0.24</v>
      </c>
      <c r="P470" s="45">
        <v>444.76043758864466</v>
      </c>
    </row>
    <row r="471" spans="1:16" x14ac:dyDescent="0.2">
      <c r="A471" s="5" t="s">
        <v>11</v>
      </c>
      <c r="B471" s="71" t="s">
        <v>18</v>
      </c>
      <c r="C471" s="5" t="s">
        <v>80</v>
      </c>
      <c r="D471" s="5" t="s">
        <v>87</v>
      </c>
      <c r="E471" s="5">
        <v>2001</v>
      </c>
      <c r="F471" s="5">
        <v>3</v>
      </c>
      <c r="G471" s="44">
        <v>44</v>
      </c>
      <c r="H471" s="51">
        <v>0.65</v>
      </c>
      <c r="I471" s="51">
        <v>19.04</v>
      </c>
      <c r="J471" s="51">
        <v>0.65</v>
      </c>
      <c r="K471" s="51">
        <v>0.09</v>
      </c>
      <c r="L471" s="51">
        <v>0.77</v>
      </c>
      <c r="M471" s="51">
        <v>18.18</v>
      </c>
      <c r="N471" s="51">
        <v>1.1000000000000001</v>
      </c>
      <c r="O471" s="51">
        <v>1.07</v>
      </c>
      <c r="P471" s="45">
        <v>446.05454277323042</v>
      </c>
    </row>
    <row r="472" spans="1:16" x14ac:dyDescent="0.2">
      <c r="A472" s="5" t="s">
        <v>11</v>
      </c>
      <c r="B472" s="71" t="s">
        <v>18</v>
      </c>
      <c r="C472" s="5" t="s">
        <v>80</v>
      </c>
      <c r="D472" s="5" t="s">
        <v>87</v>
      </c>
      <c r="E472" s="5">
        <v>2002</v>
      </c>
      <c r="F472" s="5">
        <v>3</v>
      </c>
      <c r="G472" s="44">
        <v>2</v>
      </c>
      <c r="H472" s="51">
        <v>0.02</v>
      </c>
      <c r="I472" s="51">
        <v>0.65</v>
      </c>
      <c r="J472" s="51">
        <v>0.02</v>
      </c>
      <c r="K472" s="51">
        <v>0</v>
      </c>
      <c r="L472" s="51">
        <v>0.03</v>
      </c>
      <c r="M472" s="51">
        <v>0.62</v>
      </c>
      <c r="N472" s="51">
        <v>0.04</v>
      </c>
      <c r="O472" s="51">
        <v>0.04</v>
      </c>
      <c r="P472" s="45">
        <v>413.6961158897854</v>
      </c>
    </row>
    <row r="473" spans="1:16" x14ac:dyDescent="0.2">
      <c r="A473" s="5" t="s">
        <v>11</v>
      </c>
      <c r="B473" s="71" t="s">
        <v>18</v>
      </c>
      <c r="C473" s="5" t="s">
        <v>80</v>
      </c>
      <c r="D473" s="5" t="s">
        <v>87</v>
      </c>
      <c r="E473" s="5">
        <v>2003</v>
      </c>
      <c r="F473" s="5">
        <v>3</v>
      </c>
      <c r="G473" s="44">
        <v>3</v>
      </c>
      <c r="H473" s="51">
        <v>0.04</v>
      </c>
      <c r="I473" s="51">
        <v>1.19</v>
      </c>
      <c r="J473" s="51">
        <v>0.04</v>
      </c>
      <c r="K473" s="51">
        <v>0.01</v>
      </c>
      <c r="L473" s="51">
        <v>0.05</v>
      </c>
      <c r="M473" s="51">
        <v>1.1299999999999999</v>
      </c>
      <c r="N473" s="51">
        <v>7.0000000000000007E-2</v>
      </c>
      <c r="O473" s="51">
        <v>7.0000000000000007E-2</v>
      </c>
      <c r="P473" s="45">
        <v>365.77676463510397</v>
      </c>
    </row>
    <row r="474" spans="1:16" x14ac:dyDescent="0.2">
      <c r="A474" s="5" t="s">
        <v>11</v>
      </c>
      <c r="B474" s="71" t="s">
        <v>18</v>
      </c>
      <c r="C474" s="5" t="s">
        <v>80</v>
      </c>
      <c r="D474" s="5" t="s">
        <v>87</v>
      </c>
      <c r="E474" s="5">
        <v>2005</v>
      </c>
      <c r="F474" s="5">
        <v>3</v>
      </c>
      <c r="G474" s="44">
        <v>4</v>
      </c>
      <c r="H474" s="51">
        <v>0.05</v>
      </c>
      <c r="I474" s="51">
        <v>1.48</v>
      </c>
      <c r="J474" s="51">
        <v>0.05</v>
      </c>
      <c r="K474" s="51">
        <v>0.01</v>
      </c>
      <c r="L474" s="51">
        <v>0.06</v>
      </c>
      <c r="M474" s="51">
        <v>1.41</v>
      </c>
      <c r="N474" s="51">
        <v>0.08</v>
      </c>
      <c r="O474" s="51">
        <v>0.08</v>
      </c>
      <c r="P474" s="45">
        <v>409.87372472174974</v>
      </c>
    </row>
    <row r="475" spans="1:16" x14ac:dyDescent="0.2">
      <c r="A475" s="5" t="s">
        <v>11</v>
      </c>
      <c r="B475" s="71" t="s">
        <v>18</v>
      </c>
      <c r="C475" s="5" t="s">
        <v>80</v>
      </c>
      <c r="D475" s="5" t="s">
        <v>87</v>
      </c>
      <c r="E475" s="5">
        <v>2006</v>
      </c>
      <c r="F475" s="5">
        <v>3</v>
      </c>
      <c r="G475" s="44">
        <v>47</v>
      </c>
      <c r="H475" s="51">
        <v>0.78</v>
      </c>
      <c r="I475" s="51">
        <v>22.76</v>
      </c>
      <c r="J475" s="51">
        <v>0.78</v>
      </c>
      <c r="K475" s="51">
        <v>0.11</v>
      </c>
      <c r="L475" s="51">
        <v>0.92</v>
      </c>
      <c r="M475" s="51">
        <v>21.73</v>
      </c>
      <c r="N475" s="51">
        <v>1.31</v>
      </c>
      <c r="O475" s="51">
        <v>1.28</v>
      </c>
      <c r="P475" s="45">
        <v>502.47153693900003</v>
      </c>
    </row>
    <row r="476" spans="1:16" x14ac:dyDescent="0.2">
      <c r="A476" s="5" t="s">
        <v>11</v>
      </c>
      <c r="B476" s="71" t="s">
        <v>18</v>
      </c>
      <c r="C476" s="5" t="s">
        <v>80</v>
      </c>
      <c r="D476" s="5" t="s">
        <v>87</v>
      </c>
      <c r="E476" s="5">
        <v>2007</v>
      </c>
      <c r="F476" s="5">
        <v>3</v>
      </c>
      <c r="G476" s="44">
        <v>94</v>
      </c>
      <c r="H476" s="51">
        <v>1.7</v>
      </c>
      <c r="I476" s="51">
        <v>49.559999999999995</v>
      </c>
      <c r="J476" s="51">
        <v>1.7</v>
      </c>
      <c r="K476" s="51">
        <v>0.23</v>
      </c>
      <c r="L476" s="51">
        <v>2</v>
      </c>
      <c r="M476" s="51">
        <v>47.33</v>
      </c>
      <c r="N476" s="51">
        <v>2.86</v>
      </c>
      <c r="O476" s="51">
        <v>2.8</v>
      </c>
      <c r="P476" s="45">
        <v>546.6012763009843</v>
      </c>
    </row>
    <row r="477" spans="1:16" x14ac:dyDescent="0.2">
      <c r="A477" s="5" t="s">
        <v>11</v>
      </c>
      <c r="B477" s="71" t="s">
        <v>18</v>
      </c>
      <c r="C477" s="5" t="s">
        <v>80</v>
      </c>
      <c r="D477" s="5" t="s">
        <v>87</v>
      </c>
      <c r="E477" s="5">
        <v>2008</v>
      </c>
      <c r="F477" s="5">
        <v>3</v>
      </c>
      <c r="G477" s="44">
        <v>4</v>
      </c>
      <c r="H477" s="51">
        <v>0.09</v>
      </c>
      <c r="I477" s="51">
        <v>2.6100000000000003</v>
      </c>
      <c r="J477" s="51">
        <v>0.09</v>
      </c>
      <c r="K477" s="51">
        <v>0.01</v>
      </c>
      <c r="L477" s="51">
        <v>0.11</v>
      </c>
      <c r="M477" s="51">
        <v>2.4900000000000002</v>
      </c>
      <c r="N477" s="51">
        <v>0.15</v>
      </c>
      <c r="O477" s="51">
        <v>0.15</v>
      </c>
      <c r="P477" s="45">
        <v>606.1682676172594</v>
      </c>
    </row>
    <row r="478" spans="1:16" x14ac:dyDescent="0.2">
      <c r="A478" s="5" t="s">
        <v>11</v>
      </c>
      <c r="B478" s="71" t="s">
        <v>18</v>
      </c>
      <c r="C478" s="5" t="s">
        <v>80</v>
      </c>
      <c r="D478" s="5" t="s">
        <v>87</v>
      </c>
      <c r="E478" s="5">
        <v>2009</v>
      </c>
      <c r="F478" s="5">
        <v>3</v>
      </c>
      <c r="G478" s="44">
        <v>34</v>
      </c>
      <c r="H478" s="51">
        <v>0.61</v>
      </c>
      <c r="I478" s="51">
        <v>17.7</v>
      </c>
      <c r="J478" s="51">
        <v>0.61</v>
      </c>
      <c r="K478" s="51">
        <v>0.08</v>
      </c>
      <c r="L478" s="51">
        <v>0.72</v>
      </c>
      <c r="M478" s="51">
        <v>16.899999999999999</v>
      </c>
      <c r="N478" s="51">
        <v>1.02</v>
      </c>
      <c r="O478" s="51">
        <v>1</v>
      </c>
      <c r="P478" s="45">
        <v>539.08811366071052</v>
      </c>
    </row>
    <row r="479" spans="1:16" x14ac:dyDescent="0.2">
      <c r="A479" s="5" t="s">
        <v>11</v>
      </c>
      <c r="B479" s="71" t="s">
        <v>18</v>
      </c>
      <c r="C479" s="5" t="s">
        <v>80</v>
      </c>
      <c r="D479" s="5" t="s">
        <v>87</v>
      </c>
      <c r="E479" s="5">
        <v>2010</v>
      </c>
      <c r="F479" s="5">
        <v>3</v>
      </c>
      <c r="G479" s="44">
        <v>11</v>
      </c>
      <c r="H479" s="51">
        <v>0.18</v>
      </c>
      <c r="I479" s="51">
        <v>5.18</v>
      </c>
      <c r="J479" s="51">
        <v>0.18</v>
      </c>
      <c r="K479" s="51">
        <v>0.02</v>
      </c>
      <c r="L479" s="51">
        <v>0.21</v>
      </c>
      <c r="M479" s="51">
        <v>4.95</v>
      </c>
      <c r="N479" s="51">
        <v>0.3</v>
      </c>
      <c r="O479" s="51">
        <v>0.28999999999999998</v>
      </c>
      <c r="P479" s="45">
        <v>503.29324837730752</v>
      </c>
    </row>
    <row r="480" spans="1:16" x14ac:dyDescent="0.2">
      <c r="A480" s="5" t="s">
        <v>11</v>
      </c>
      <c r="B480" s="71" t="s">
        <v>18</v>
      </c>
      <c r="C480" s="5" t="s">
        <v>80</v>
      </c>
      <c r="D480" s="5" t="s">
        <v>87</v>
      </c>
      <c r="E480" s="5">
        <v>2011</v>
      </c>
      <c r="F480" s="5">
        <v>3</v>
      </c>
      <c r="G480" s="44">
        <v>14</v>
      </c>
      <c r="H480" s="51">
        <v>0.26</v>
      </c>
      <c r="I480" s="51">
        <v>7.63</v>
      </c>
      <c r="J480" s="51">
        <v>0.26</v>
      </c>
      <c r="K480" s="51">
        <v>0.04</v>
      </c>
      <c r="L480" s="51">
        <v>0.31</v>
      </c>
      <c r="M480" s="51">
        <v>7.28</v>
      </c>
      <c r="N480" s="51">
        <v>0.44</v>
      </c>
      <c r="O480" s="51">
        <v>0.43</v>
      </c>
      <c r="P480" s="45">
        <v>556.34935201732458</v>
      </c>
    </row>
    <row r="481" spans="1:16" x14ac:dyDescent="0.2">
      <c r="A481" s="5" t="s">
        <v>11</v>
      </c>
      <c r="B481" s="71" t="s">
        <v>18</v>
      </c>
      <c r="C481" s="5" t="s">
        <v>80</v>
      </c>
      <c r="D481" s="5" t="s">
        <v>87</v>
      </c>
      <c r="E481" s="5">
        <v>2012</v>
      </c>
      <c r="F481" s="5">
        <v>3</v>
      </c>
      <c r="G481" s="44">
        <v>15</v>
      </c>
      <c r="H481" s="51">
        <v>0.21</v>
      </c>
      <c r="I481" s="51">
        <v>6.2600000000000007</v>
      </c>
      <c r="J481" s="51">
        <v>0.21</v>
      </c>
      <c r="K481" s="51">
        <v>0.03</v>
      </c>
      <c r="L481" s="51">
        <v>0.25</v>
      </c>
      <c r="M481" s="51">
        <v>5.98</v>
      </c>
      <c r="N481" s="51">
        <v>0.36</v>
      </c>
      <c r="O481" s="51">
        <v>0.35</v>
      </c>
      <c r="P481" s="45">
        <v>446.19847020484895</v>
      </c>
    </row>
    <row r="482" spans="1:16" x14ac:dyDescent="0.2">
      <c r="A482" s="5" t="s">
        <v>11</v>
      </c>
      <c r="B482" s="71" t="s">
        <v>18</v>
      </c>
      <c r="C482" s="5" t="s">
        <v>80</v>
      </c>
      <c r="D482" s="5" t="s">
        <v>87</v>
      </c>
      <c r="E482" s="5">
        <v>2014</v>
      </c>
      <c r="F482" s="5">
        <v>2</v>
      </c>
      <c r="G482" s="44">
        <v>2</v>
      </c>
      <c r="H482" s="51">
        <v>0.01</v>
      </c>
      <c r="I482" s="51">
        <v>1.06</v>
      </c>
      <c r="J482" s="51">
        <v>0.01</v>
      </c>
      <c r="K482" s="51">
        <v>0</v>
      </c>
      <c r="L482" s="51">
        <v>1.06</v>
      </c>
      <c r="M482" s="51">
        <v>0</v>
      </c>
      <c r="N482" s="51">
        <v>0</v>
      </c>
      <c r="O482" s="51">
        <v>0.03</v>
      </c>
      <c r="P482" s="45">
        <v>488.36449487369021</v>
      </c>
    </row>
    <row r="483" spans="1:16" x14ac:dyDescent="0.2">
      <c r="A483" s="5" t="s">
        <v>11</v>
      </c>
      <c r="B483" s="71" t="s">
        <v>18</v>
      </c>
      <c r="C483" s="5" t="s">
        <v>80</v>
      </c>
      <c r="D483" s="5" t="s">
        <v>87</v>
      </c>
      <c r="E483" s="5">
        <v>2016</v>
      </c>
      <c r="F483" s="5">
        <v>2</v>
      </c>
      <c r="G483" s="44">
        <v>8</v>
      </c>
      <c r="H483" s="51">
        <v>0.02</v>
      </c>
      <c r="I483" s="51">
        <v>4.2699999999999996</v>
      </c>
      <c r="J483" s="51">
        <v>0.02</v>
      </c>
      <c r="K483" s="51">
        <v>0</v>
      </c>
      <c r="L483" s="51">
        <v>4.2699999999999996</v>
      </c>
      <c r="M483" s="51">
        <v>0</v>
      </c>
      <c r="N483" s="51">
        <v>0</v>
      </c>
      <c r="O483" s="51">
        <v>0.12</v>
      </c>
      <c r="P483" s="45">
        <v>518.90650918944812</v>
      </c>
    </row>
    <row r="484" spans="1:16" x14ac:dyDescent="0.2">
      <c r="A484" s="5" t="s">
        <v>11</v>
      </c>
      <c r="B484" s="71" t="s">
        <v>18</v>
      </c>
      <c r="C484" s="5" t="s">
        <v>80</v>
      </c>
      <c r="D484" s="5" t="s">
        <v>87</v>
      </c>
      <c r="E484" s="5">
        <v>2017</v>
      </c>
      <c r="F484" s="5">
        <v>2</v>
      </c>
      <c r="G484" s="44">
        <v>49</v>
      </c>
      <c r="H484" s="51">
        <v>0.17</v>
      </c>
      <c r="I484" s="51">
        <v>30.75</v>
      </c>
      <c r="J484" s="51">
        <v>0.17</v>
      </c>
      <c r="K484" s="51">
        <v>0</v>
      </c>
      <c r="L484" s="51">
        <v>30.75</v>
      </c>
      <c r="M484" s="51">
        <v>0</v>
      </c>
      <c r="N484" s="51">
        <v>0.03</v>
      </c>
      <c r="O484" s="51">
        <v>0.9</v>
      </c>
      <c r="P484" s="45">
        <v>635.49072382108432</v>
      </c>
    </row>
    <row r="485" spans="1:16" x14ac:dyDescent="0.2">
      <c r="A485" s="5" t="s">
        <v>11</v>
      </c>
      <c r="B485" s="71" t="s">
        <v>18</v>
      </c>
      <c r="C485" s="5" t="s">
        <v>80</v>
      </c>
      <c r="D485" s="5" t="s">
        <v>87</v>
      </c>
      <c r="E485" s="5">
        <v>2018</v>
      </c>
      <c r="F485" s="5">
        <v>1</v>
      </c>
      <c r="G485" s="44">
        <v>58</v>
      </c>
      <c r="H485" s="51">
        <v>0.45</v>
      </c>
      <c r="I485" s="51">
        <v>34.79</v>
      </c>
      <c r="J485" s="51">
        <v>0.45</v>
      </c>
      <c r="K485" s="51">
        <v>34.79</v>
      </c>
      <c r="L485" s="51">
        <v>0</v>
      </c>
      <c r="M485" s="51">
        <v>0</v>
      </c>
      <c r="N485" s="51">
        <v>0.02</v>
      </c>
      <c r="O485" s="51">
        <v>0.45</v>
      </c>
      <c r="P485" s="45">
        <v>605.02410798596759</v>
      </c>
    </row>
    <row r="486" spans="1:16" x14ac:dyDescent="0.2">
      <c r="A486" s="5" t="s">
        <v>11</v>
      </c>
      <c r="B486" s="71" t="s">
        <v>18</v>
      </c>
      <c r="C486" s="5" t="s">
        <v>80</v>
      </c>
      <c r="D486" s="5" t="s">
        <v>87</v>
      </c>
      <c r="E486" s="5">
        <v>2019</v>
      </c>
      <c r="F486" s="5">
        <v>1</v>
      </c>
      <c r="G486" s="44">
        <v>14</v>
      </c>
      <c r="H486" s="51">
        <v>0.13</v>
      </c>
      <c r="I486" s="51">
        <v>10.8</v>
      </c>
      <c r="J486" s="51">
        <v>0.13</v>
      </c>
      <c r="K486" s="51">
        <v>10.8</v>
      </c>
      <c r="L486" s="51">
        <v>0</v>
      </c>
      <c r="M486" s="51">
        <v>0</v>
      </c>
      <c r="N486" s="51">
        <v>0</v>
      </c>
      <c r="O486" s="51">
        <v>0.13</v>
      </c>
      <c r="P486" s="45">
        <v>801.40084266764882</v>
      </c>
    </row>
    <row r="487" spans="1:16" x14ac:dyDescent="0.2">
      <c r="A487" s="5" t="s">
        <v>11</v>
      </c>
      <c r="B487" s="71" t="s">
        <v>18</v>
      </c>
      <c r="C487" s="5" t="s">
        <v>80</v>
      </c>
      <c r="D487" s="5" t="s">
        <v>87</v>
      </c>
      <c r="E487" s="5">
        <v>2020</v>
      </c>
      <c r="F487" s="5">
        <v>1</v>
      </c>
      <c r="G487" s="44">
        <v>38</v>
      </c>
      <c r="H487" s="51">
        <v>0.26</v>
      </c>
      <c r="I487" s="51">
        <v>20.38</v>
      </c>
      <c r="J487" s="51">
        <v>0.26</v>
      </c>
      <c r="K487" s="51">
        <v>20.38</v>
      </c>
      <c r="L487" s="51">
        <v>0</v>
      </c>
      <c r="M487" s="51">
        <v>0</v>
      </c>
      <c r="N487" s="51">
        <v>0.01</v>
      </c>
      <c r="O487" s="51">
        <v>0.26</v>
      </c>
      <c r="P487" s="45">
        <v>542.10483189551019</v>
      </c>
    </row>
    <row r="488" spans="1:16" x14ac:dyDescent="0.2">
      <c r="A488" s="5" t="s">
        <v>11</v>
      </c>
      <c r="B488" s="71" t="s">
        <v>18</v>
      </c>
      <c r="C488" s="5" t="s">
        <v>80</v>
      </c>
      <c r="D488" s="5" t="s">
        <v>87</v>
      </c>
      <c r="E488" s="5">
        <v>2021</v>
      </c>
      <c r="F488" s="5">
        <v>0</v>
      </c>
      <c r="G488" s="44">
        <v>9</v>
      </c>
      <c r="H488" s="51">
        <v>5.2399999999999993</v>
      </c>
      <c r="I488" s="51">
        <v>0</v>
      </c>
      <c r="J488" s="51">
        <v>5.2399999999999993</v>
      </c>
      <c r="K488" s="51">
        <v>0</v>
      </c>
      <c r="L488" s="51">
        <v>0</v>
      </c>
      <c r="M488" s="51">
        <v>0</v>
      </c>
      <c r="N488" s="51">
        <v>0</v>
      </c>
      <c r="O488" s="51">
        <v>6.9999999999999993E-2</v>
      </c>
      <c r="P488" s="45">
        <v>569.14874740097741</v>
      </c>
    </row>
    <row r="489" spans="1:16" x14ac:dyDescent="0.2">
      <c r="A489" s="5" t="s">
        <v>11</v>
      </c>
      <c r="B489" s="71" t="s">
        <v>18</v>
      </c>
      <c r="C489" s="5" t="s">
        <v>80</v>
      </c>
      <c r="D489" s="5" t="s">
        <v>87</v>
      </c>
      <c r="E489" s="5">
        <v>2022</v>
      </c>
      <c r="F489" s="5">
        <v>0</v>
      </c>
      <c r="G489" s="44">
        <v>5</v>
      </c>
      <c r="H489" s="51">
        <v>2.2000000000000002</v>
      </c>
      <c r="I489" s="51">
        <v>0</v>
      </c>
      <c r="J489" s="51">
        <v>2.2000000000000002</v>
      </c>
      <c r="K489" s="51">
        <v>0</v>
      </c>
      <c r="L489" s="51">
        <v>0</v>
      </c>
      <c r="M489" s="51">
        <v>0</v>
      </c>
      <c r="N489" s="51">
        <v>0</v>
      </c>
      <c r="O489" s="51">
        <v>0</v>
      </c>
      <c r="P489" s="45">
        <v>448.95393732647102</v>
      </c>
    </row>
    <row r="490" spans="1:16" x14ac:dyDescent="0.2">
      <c r="A490" s="5" t="s">
        <v>11</v>
      </c>
      <c r="B490" s="71" t="s">
        <v>18</v>
      </c>
      <c r="C490" s="5" t="s">
        <v>80</v>
      </c>
      <c r="D490" s="5" t="s">
        <v>111</v>
      </c>
      <c r="E490" s="5">
        <v>1983</v>
      </c>
      <c r="F490" s="5">
        <v>3</v>
      </c>
      <c r="G490" s="44">
        <v>13</v>
      </c>
      <c r="H490" s="51">
        <v>0.18</v>
      </c>
      <c r="I490" s="51">
        <v>5.1899999999999995</v>
      </c>
      <c r="J490" s="51">
        <v>0.18</v>
      </c>
      <c r="K490" s="51">
        <v>0.02</v>
      </c>
      <c r="L490" s="51">
        <v>0.21</v>
      </c>
      <c r="M490" s="51">
        <v>4.96</v>
      </c>
      <c r="N490" s="51">
        <v>0.3</v>
      </c>
      <c r="O490" s="51">
        <v>0.28999999999999998</v>
      </c>
      <c r="P490" s="45">
        <v>429.44498704699907</v>
      </c>
    </row>
    <row r="491" spans="1:16" x14ac:dyDescent="0.2">
      <c r="A491" s="5" t="s">
        <v>11</v>
      </c>
      <c r="B491" s="71" t="s">
        <v>18</v>
      </c>
      <c r="C491" s="5" t="s">
        <v>80</v>
      </c>
      <c r="D491" s="5" t="s">
        <v>111</v>
      </c>
      <c r="E491" s="5">
        <v>1991</v>
      </c>
      <c r="F491" s="5">
        <v>3</v>
      </c>
      <c r="G491" s="44">
        <v>60</v>
      </c>
      <c r="H491" s="51">
        <v>0.61</v>
      </c>
      <c r="I491" s="51">
        <v>17.669999999999998</v>
      </c>
      <c r="J491" s="51">
        <v>0.61</v>
      </c>
      <c r="K491" s="51">
        <v>0.08</v>
      </c>
      <c r="L491" s="51">
        <v>0.71</v>
      </c>
      <c r="M491" s="51">
        <v>16.88</v>
      </c>
      <c r="N491" s="51">
        <v>1.02</v>
      </c>
      <c r="O491" s="51">
        <v>1</v>
      </c>
      <c r="P491" s="45">
        <v>305.02628409381043</v>
      </c>
    </row>
    <row r="492" spans="1:16" x14ac:dyDescent="0.2">
      <c r="A492" s="5" t="s">
        <v>11</v>
      </c>
      <c r="B492" s="71" t="s">
        <v>18</v>
      </c>
      <c r="C492" s="5" t="s">
        <v>80</v>
      </c>
      <c r="D492" s="5" t="s">
        <v>111</v>
      </c>
      <c r="E492" s="5">
        <v>1993</v>
      </c>
      <c r="F492" s="5">
        <v>3</v>
      </c>
      <c r="G492" s="44">
        <v>21</v>
      </c>
      <c r="H492" s="51">
        <v>0.23</v>
      </c>
      <c r="I492" s="51">
        <v>6.58</v>
      </c>
      <c r="J492" s="51">
        <v>0.23</v>
      </c>
      <c r="K492" s="51">
        <v>0.03</v>
      </c>
      <c r="L492" s="51">
        <v>0.27</v>
      </c>
      <c r="M492" s="51">
        <v>6.28</v>
      </c>
      <c r="N492" s="51">
        <v>0.38</v>
      </c>
      <c r="O492" s="51">
        <v>0.37</v>
      </c>
      <c r="P492" s="45">
        <v>319.72239026949825</v>
      </c>
    </row>
    <row r="493" spans="1:16" x14ac:dyDescent="0.2">
      <c r="A493" s="5" t="s">
        <v>11</v>
      </c>
      <c r="B493" s="71" t="s">
        <v>18</v>
      </c>
      <c r="C493" s="5" t="s">
        <v>80</v>
      </c>
      <c r="D493" s="5" t="s">
        <v>111</v>
      </c>
      <c r="E493" s="5">
        <v>1994</v>
      </c>
      <c r="F493" s="5">
        <v>3</v>
      </c>
      <c r="G493" s="44">
        <v>5</v>
      </c>
      <c r="H493" s="51">
        <v>0.05</v>
      </c>
      <c r="I493" s="51">
        <v>1.4000000000000001</v>
      </c>
      <c r="J493" s="51">
        <v>0.05</v>
      </c>
      <c r="K493" s="51">
        <v>0.01</v>
      </c>
      <c r="L493" s="51">
        <v>0.06</v>
      </c>
      <c r="M493" s="51">
        <v>1.33</v>
      </c>
      <c r="N493" s="51">
        <v>0.08</v>
      </c>
      <c r="O493" s="51">
        <v>0.08</v>
      </c>
      <c r="P493" s="45">
        <v>311.75099491001492</v>
      </c>
    </row>
    <row r="494" spans="1:16" x14ac:dyDescent="0.2">
      <c r="A494" s="5" t="s">
        <v>11</v>
      </c>
      <c r="B494" s="71" t="s">
        <v>18</v>
      </c>
      <c r="C494" s="5" t="s">
        <v>80</v>
      </c>
      <c r="D494" s="5" t="s">
        <v>111</v>
      </c>
      <c r="E494" s="5">
        <v>1995</v>
      </c>
      <c r="F494" s="5">
        <v>3</v>
      </c>
      <c r="G494" s="44">
        <v>29</v>
      </c>
      <c r="H494" s="51">
        <v>0.35</v>
      </c>
      <c r="I494" s="51">
        <v>10.16</v>
      </c>
      <c r="J494" s="51">
        <v>0.35</v>
      </c>
      <c r="K494" s="51">
        <v>0.05</v>
      </c>
      <c r="L494" s="51">
        <v>0.41</v>
      </c>
      <c r="M494" s="51">
        <v>9.6999999999999993</v>
      </c>
      <c r="N494" s="51">
        <v>0.59</v>
      </c>
      <c r="O494" s="51">
        <v>0.56999999999999995</v>
      </c>
      <c r="P494" s="45">
        <v>365.67880464732065</v>
      </c>
    </row>
    <row r="495" spans="1:16" x14ac:dyDescent="0.2">
      <c r="A495" s="5" t="s">
        <v>11</v>
      </c>
      <c r="B495" s="71" t="s">
        <v>18</v>
      </c>
      <c r="C495" s="5" t="s">
        <v>80</v>
      </c>
      <c r="D495" s="5" t="s">
        <v>111</v>
      </c>
      <c r="E495" s="5">
        <v>2000</v>
      </c>
      <c r="F495" s="5">
        <v>3</v>
      </c>
      <c r="G495" s="44">
        <v>69</v>
      </c>
      <c r="H495" s="51">
        <v>1.03</v>
      </c>
      <c r="I495" s="51">
        <v>30.08</v>
      </c>
      <c r="J495" s="51">
        <v>1.03</v>
      </c>
      <c r="K495" s="51">
        <v>0.14000000000000001</v>
      </c>
      <c r="L495" s="51">
        <v>1.22</v>
      </c>
      <c r="M495" s="51">
        <v>28.72</v>
      </c>
      <c r="N495" s="51">
        <v>1.73</v>
      </c>
      <c r="O495" s="51">
        <v>1.7</v>
      </c>
      <c r="P495" s="45">
        <v>447.59520806659339</v>
      </c>
    </row>
    <row r="496" spans="1:16" x14ac:dyDescent="0.2">
      <c r="A496" s="5" t="s">
        <v>11</v>
      </c>
      <c r="B496" s="71" t="s">
        <v>18</v>
      </c>
      <c r="C496" s="5" t="s">
        <v>80</v>
      </c>
      <c r="D496" s="5" t="s">
        <v>111</v>
      </c>
      <c r="E496" s="5">
        <v>2001</v>
      </c>
      <c r="F496" s="5">
        <v>3</v>
      </c>
      <c r="G496" s="44">
        <v>102</v>
      </c>
      <c r="H496" s="51">
        <v>1.55</v>
      </c>
      <c r="I496" s="51">
        <v>45.13</v>
      </c>
      <c r="J496" s="51">
        <v>1.55</v>
      </c>
      <c r="K496" s="51">
        <v>0.21</v>
      </c>
      <c r="L496" s="51">
        <v>1.82</v>
      </c>
      <c r="M496" s="51">
        <v>43.1</v>
      </c>
      <c r="N496" s="51">
        <v>2.6</v>
      </c>
      <c r="O496" s="51">
        <v>2.5499999999999998</v>
      </c>
      <c r="P496" s="45">
        <v>458.28598116616331</v>
      </c>
    </row>
    <row r="497" spans="1:16" x14ac:dyDescent="0.2">
      <c r="A497" s="5" t="s">
        <v>11</v>
      </c>
      <c r="B497" s="71" t="s">
        <v>18</v>
      </c>
      <c r="C497" s="5" t="s">
        <v>80</v>
      </c>
      <c r="D497" s="5" t="s">
        <v>111</v>
      </c>
      <c r="E497" s="5">
        <v>2002</v>
      </c>
      <c r="F497" s="5">
        <v>3</v>
      </c>
      <c r="G497" s="44">
        <v>5</v>
      </c>
      <c r="H497" s="51">
        <v>0.06</v>
      </c>
      <c r="I497" s="51">
        <v>1.82</v>
      </c>
      <c r="J497" s="51">
        <v>0.06</v>
      </c>
      <c r="K497" s="51">
        <v>0.01</v>
      </c>
      <c r="L497" s="51">
        <v>7.0000000000000007E-2</v>
      </c>
      <c r="M497" s="51">
        <v>1.74</v>
      </c>
      <c r="N497" s="51">
        <v>0.11</v>
      </c>
      <c r="O497" s="51">
        <v>0.1</v>
      </c>
      <c r="P497" s="45">
        <v>395.07694055362748</v>
      </c>
    </row>
    <row r="498" spans="1:16" x14ac:dyDescent="0.2">
      <c r="A498" s="5" t="s">
        <v>11</v>
      </c>
      <c r="B498" s="71" t="s">
        <v>18</v>
      </c>
      <c r="C498" s="5" t="s">
        <v>80</v>
      </c>
      <c r="D498" s="5" t="s">
        <v>111</v>
      </c>
      <c r="E498" s="5">
        <v>2003</v>
      </c>
      <c r="F498" s="5">
        <v>3</v>
      </c>
      <c r="G498" s="44">
        <v>427</v>
      </c>
      <c r="H498" s="51">
        <v>0.44</v>
      </c>
      <c r="I498" s="51">
        <v>168.38</v>
      </c>
      <c r="J498" s="51">
        <v>0.44</v>
      </c>
      <c r="K498" s="51">
        <v>0.06</v>
      </c>
      <c r="L498" s="51">
        <v>0.52</v>
      </c>
      <c r="M498" s="51">
        <v>167.79999999999998</v>
      </c>
      <c r="N498" s="51">
        <v>9.59</v>
      </c>
      <c r="O498" s="51">
        <v>11.16</v>
      </c>
      <c r="P498" s="45">
        <v>396.06933765593186</v>
      </c>
    </row>
    <row r="499" spans="1:16" x14ac:dyDescent="0.2">
      <c r="A499" s="5" t="s">
        <v>11</v>
      </c>
      <c r="B499" s="71" t="s">
        <v>18</v>
      </c>
      <c r="C499" s="5" t="s">
        <v>80</v>
      </c>
      <c r="D499" s="5" t="s">
        <v>111</v>
      </c>
      <c r="E499" s="5">
        <v>2004</v>
      </c>
      <c r="F499" s="5">
        <v>3</v>
      </c>
      <c r="G499" s="44">
        <v>842</v>
      </c>
      <c r="H499" s="51">
        <v>3.13</v>
      </c>
      <c r="I499" s="51">
        <v>363.47</v>
      </c>
      <c r="J499" s="51">
        <v>3.13</v>
      </c>
      <c r="K499" s="51">
        <v>0.43</v>
      </c>
      <c r="L499" s="51">
        <v>3.69</v>
      </c>
      <c r="M499" s="51">
        <v>359.35</v>
      </c>
      <c r="N499" s="51">
        <v>19.329999999999998</v>
      </c>
      <c r="O499" s="51">
        <v>21.75</v>
      </c>
      <c r="P499" s="45">
        <v>435.60780637996146</v>
      </c>
    </row>
    <row r="500" spans="1:16" x14ac:dyDescent="0.2">
      <c r="A500" s="5" t="s">
        <v>11</v>
      </c>
      <c r="B500" s="71" t="s">
        <v>18</v>
      </c>
      <c r="C500" s="5" t="s">
        <v>80</v>
      </c>
      <c r="D500" s="5" t="s">
        <v>111</v>
      </c>
      <c r="E500" s="5">
        <v>2005</v>
      </c>
      <c r="F500" s="5">
        <v>3</v>
      </c>
      <c r="G500" s="44">
        <v>135</v>
      </c>
      <c r="H500" s="51">
        <v>0.57999999999999996</v>
      </c>
      <c r="I500" s="51">
        <v>78.81</v>
      </c>
      <c r="J500" s="51">
        <v>0.57999999999999996</v>
      </c>
      <c r="K500" s="51">
        <v>0.08</v>
      </c>
      <c r="L500" s="51">
        <v>0.68</v>
      </c>
      <c r="M500" s="51">
        <v>78.050000000000011</v>
      </c>
      <c r="N500" s="51">
        <v>3.45</v>
      </c>
      <c r="O500" s="51">
        <v>3.88</v>
      </c>
      <c r="P500" s="45">
        <v>585.41245637505313</v>
      </c>
    </row>
    <row r="501" spans="1:16" x14ac:dyDescent="0.2">
      <c r="A501" s="5" t="s">
        <v>11</v>
      </c>
      <c r="B501" s="71" t="s">
        <v>18</v>
      </c>
      <c r="C501" s="5" t="s">
        <v>80</v>
      </c>
      <c r="D501" s="5" t="s">
        <v>111</v>
      </c>
      <c r="E501" s="5">
        <v>2006</v>
      </c>
      <c r="F501" s="5">
        <v>3</v>
      </c>
      <c r="G501" s="44">
        <v>695</v>
      </c>
      <c r="H501" s="51">
        <v>3.23</v>
      </c>
      <c r="I501" s="51">
        <v>326.04000000000002</v>
      </c>
      <c r="J501" s="51">
        <v>3.23</v>
      </c>
      <c r="K501" s="51">
        <v>0.92999999999999994</v>
      </c>
      <c r="L501" s="51">
        <v>3.82</v>
      </c>
      <c r="M501" s="51">
        <v>321.28999999999996</v>
      </c>
      <c r="N501" s="51">
        <v>16.95</v>
      </c>
      <c r="O501" s="51">
        <v>18.91</v>
      </c>
      <c r="P501" s="45">
        <v>474.31096681669385</v>
      </c>
    </row>
    <row r="502" spans="1:16" x14ac:dyDescent="0.2">
      <c r="A502" s="5" t="s">
        <v>11</v>
      </c>
      <c r="B502" s="71" t="s">
        <v>18</v>
      </c>
      <c r="C502" s="5" t="s">
        <v>80</v>
      </c>
      <c r="D502" s="5" t="s">
        <v>111</v>
      </c>
      <c r="E502" s="5">
        <v>2007</v>
      </c>
      <c r="F502" s="5">
        <v>3</v>
      </c>
      <c r="G502" s="44">
        <v>611</v>
      </c>
      <c r="H502" s="51">
        <v>2.3199999999999998</v>
      </c>
      <c r="I502" s="51">
        <v>293.54000000000002</v>
      </c>
      <c r="J502" s="51">
        <v>2.3199999999999998</v>
      </c>
      <c r="K502" s="51">
        <v>0.34</v>
      </c>
      <c r="L502" s="51">
        <v>2.73</v>
      </c>
      <c r="M502" s="51">
        <v>290.47000000000003</v>
      </c>
      <c r="N502" s="51">
        <v>15.58</v>
      </c>
      <c r="O502" s="51">
        <v>17.59</v>
      </c>
      <c r="P502" s="45">
        <v>484.41850002650892</v>
      </c>
    </row>
    <row r="503" spans="1:16" x14ac:dyDescent="0.2">
      <c r="A503" s="5" t="s">
        <v>11</v>
      </c>
      <c r="B503" s="71" t="s">
        <v>18</v>
      </c>
      <c r="C503" s="5" t="s">
        <v>80</v>
      </c>
      <c r="D503" s="5" t="s">
        <v>111</v>
      </c>
      <c r="E503" s="5">
        <v>2008</v>
      </c>
      <c r="F503" s="5">
        <v>3</v>
      </c>
      <c r="G503" s="44">
        <v>272</v>
      </c>
      <c r="H503" s="51">
        <v>0.68</v>
      </c>
      <c r="I503" s="51">
        <v>149.57</v>
      </c>
      <c r="J503" s="51">
        <v>0.68</v>
      </c>
      <c r="K503" s="51">
        <v>0.33999999999999997</v>
      </c>
      <c r="L503" s="51">
        <v>0.81</v>
      </c>
      <c r="M503" s="51">
        <v>148.41999999999999</v>
      </c>
      <c r="N503" s="51">
        <v>7.0399999999999991</v>
      </c>
      <c r="O503" s="51">
        <v>8.08</v>
      </c>
      <c r="P503" s="45">
        <v>552.11371420197315</v>
      </c>
    </row>
    <row r="504" spans="1:16" x14ac:dyDescent="0.2">
      <c r="A504" s="5" t="s">
        <v>11</v>
      </c>
      <c r="B504" s="71" t="s">
        <v>18</v>
      </c>
      <c r="C504" s="5" t="s">
        <v>80</v>
      </c>
      <c r="D504" s="5" t="s">
        <v>111</v>
      </c>
      <c r="E504" s="5">
        <v>2009</v>
      </c>
      <c r="F504" s="5">
        <v>3</v>
      </c>
      <c r="G504" s="44">
        <v>112</v>
      </c>
      <c r="H504" s="51">
        <v>0.67</v>
      </c>
      <c r="I504" s="51">
        <v>55.25</v>
      </c>
      <c r="J504" s="51">
        <v>0.67</v>
      </c>
      <c r="K504" s="51">
        <v>0.09</v>
      </c>
      <c r="L504" s="51">
        <v>0.79</v>
      </c>
      <c r="M504" s="51">
        <v>54.37</v>
      </c>
      <c r="N504" s="51">
        <v>2.73</v>
      </c>
      <c r="O504" s="51">
        <v>2.99</v>
      </c>
      <c r="P504" s="45">
        <v>500.64130575173778</v>
      </c>
    </row>
    <row r="505" spans="1:16" x14ac:dyDescent="0.2">
      <c r="A505" s="5" t="s">
        <v>11</v>
      </c>
      <c r="B505" s="71" t="s">
        <v>18</v>
      </c>
      <c r="C505" s="5" t="s">
        <v>80</v>
      </c>
      <c r="D505" s="5" t="s">
        <v>111</v>
      </c>
      <c r="E505" s="5">
        <v>2010</v>
      </c>
      <c r="F505" s="5">
        <v>3</v>
      </c>
      <c r="G505" s="44">
        <v>79</v>
      </c>
      <c r="H505" s="51">
        <v>1.19</v>
      </c>
      <c r="I505" s="51">
        <v>34.72</v>
      </c>
      <c r="J505" s="51">
        <v>1.19</v>
      </c>
      <c r="K505" s="51">
        <v>0.16</v>
      </c>
      <c r="L505" s="51">
        <v>1.4</v>
      </c>
      <c r="M505" s="51">
        <v>33.159999999999997</v>
      </c>
      <c r="N505" s="51">
        <v>2</v>
      </c>
      <c r="O505" s="51">
        <v>1.96</v>
      </c>
      <c r="P505" s="45">
        <v>456.82181713018116</v>
      </c>
    </row>
    <row r="506" spans="1:16" x14ac:dyDescent="0.2">
      <c r="A506" s="5" t="s">
        <v>11</v>
      </c>
      <c r="B506" s="71" t="s">
        <v>18</v>
      </c>
      <c r="C506" s="5" t="s">
        <v>80</v>
      </c>
      <c r="D506" s="5" t="s">
        <v>111</v>
      </c>
      <c r="E506" s="5">
        <v>2011</v>
      </c>
      <c r="F506" s="5">
        <v>3</v>
      </c>
      <c r="G506" s="44">
        <v>28</v>
      </c>
      <c r="H506" s="51">
        <v>0.44</v>
      </c>
      <c r="I506" s="51">
        <v>12.86</v>
      </c>
      <c r="J506" s="51">
        <v>0.44</v>
      </c>
      <c r="K506" s="51">
        <v>0.06</v>
      </c>
      <c r="L506" s="51">
        <v>0.52</v>
      </c>
      <c r="M506" s="51">
        <v>12.28</v>
      </c>
      <c r="N506" s="51">
        <v>0.74</v>
      </c>
      <c r="O506" s="51">
        <v>0.73</v>
      </c>
      <c r="P506" s="45">
        <v>467.58915552741001</v>
      </c>
    </row>
    <row r="507" spans="1:16" x14ac:dyDescent="0.2">
      <c r="A507" s="5" t="s">
        <v>11</v>
      </c>
      <c r="B507" s="71" t="s">
        <v>18</v>
      </c>
      <c r="C507" s="5" t="s">
        <v>80</v>
      </c>
      <c r="D507" s="5" t="s">
        <v>111</v>
      </c>
      <c r="E507" s="5">
        <v>2012</v>
      </c>
      <c r="F507" s="5">
        <v>3</v>
      </c>
      <c r="G507" s="44">
        <v>14</v>
      </c>
      <c r="H507" s="51">
        <v>0.19</v>
      </c>
      <c r="I507" s="51">
        <v>6.21</v>
      </c>
      <c r="J507" s="51">
        <v>0.19</v>
      </c>
      <c r="K507" s="51">
        <v>0.03</v>
      </c>
      <c r="L507" s="51">
        <v>0.22</v>
      </c>
      <c r="M507" s="51">
        <v>5.96</v>
      </c>
      <c r="N507" s="51">
        <v>0.35</v>
      </c>
      <c r="O507" s="51">
        <v>0.36</v>
      </c>
      <c r="P507" s="45">
        <v>439.98216070791023</v>
      </c>
    </row>
    <row r="508" spans="1:16" x14ac:dyDescent="0.2">
      <c r="A508" s="5" t="s">
        <v>11</v>
      </c>
      <c r="B508" s="71" t="s">
        <v>18</v>
      </c>
      <c r="C508" s="5" t="s">
        <v>80</v>
      </c>
      <c r="D508" s="5" t="s">
        <v>111</v>
      </c>
      <c r="E508" s="5">
        <v>2013</v>
      </c>
      <c r="F508" s="5">
        <v>2</v>
      </c>
      <c r="G508" s="44">
        <v>11</v>
      </c>
      <c r="H508" s="51">
        <v>0.03</v>
      </c>
      <c r="I508" s="51">
        <v>4.97</v>
      </c>
      <c r="J508" s="51">
        <v>0.03</v>
      </c>
      <c r="K508" s="51">
        <v>0</v>
      </c>
      <c r="L508" s="51">
        <v>4.97</v>
      </c>
      <c r="M508" s="51">
        <v>0</v>
      </c>
      <c r="N508" s="51">
        <v>0</v>
      </c>
      <c r="O508" s="51">
        <v>0.14000000000000001</v>
      </c>
      <c r="P508" s="45">
        <v>444.6304798365548</v>
      </c>
    </row>
    <row r="509" spans="1:16" x14ac:dyDescent="0.2">
      <c r="A509" s="5" t="s">
        <v>11</v>
      </c>
      <c r="B509" s="71" t="s">
        <v>18</v>
      </c>
      <c r="C509" s="5" t="s">
        <v>80</v>
      </c>
      <c r="D509" s="5" t="s">
        <v>111</v>
      </c>
      <c r="E509" s="5">
        <v>2014</v>
      </c>
      <c r="F509" s="5">
        <v>2</v>
      </c>
      <c r="G509" s="44">
        <v>57</v>
      </c>
      <c r="H509" s="51">
        <v>0.18</v>
      </c>
      <c r="I509" s="51">
        <v>33.31</v>
      </c>
      <c r="J509" s="51">
        <v>0.18</v>
      </c>
      <c r="K509" s="51">
        <v>0</v>
      </c>
      <c r="L509" s="51">
        <v>33.31</v>
      </c>
      <c r="M509" s="51">
        <v>0</v>
      </c>
      <c r="N509" s="51">
        <v>0.03</v>
      </c>
      <c r="O509" s="51">
        <v>0.97</v>
      </c>
      <c r="P509" s="45">
        <v>590.78524671441494</v>
      </c>
    </row>
    <row r="510" spans="1:16" x14ac:dyDescent="0.2">
      <c r="A510" s="5" t="s">
        <v>11</v>
      </c>
      <c r="B510" s="71" t="s">
        <v>18</v>
      </c>
      <c r="C510" s="5" t="s">
        <v>80</v>
      </c>
      <c r="D510" s="5" t="s">
        <v>111</v>
      </c>
      <c r="E510" s="5">
        <v>2015</v>
      </c>
      <c r="F510" s="5">
        <v>2</v>
      </c>
      <c r="G510" s="44">
        <v>10</v>
      </c>
      <c r="H510" s="51">
        <v>0.02</v>
      </c>
      <c r="I510" s="51">
        <v>4.66</v>
      </c>
      <c r="J510" s="51">
        <v>0.02</v>
      </c>
      <c r="K510" s="51">
        <v>0</v>
      </c>
      <c r="L510" s="51">
        <v>4.66</v>
      </c>
      <c r="M510" s="51">
        <v>0</v>
      </c>
      <c r="N510" s="51">
        <v>0</v>
      </c>
      <c r="O510" s="51">
        <v>0.14000000000000001</v>
      </c>
      <c r="P510" s="45">
        <v>472.75139335066541</v>
      </c>
    </row>
    <row r="511" spans="1:16" x14ac:dyDescent="0.2">
      <c r="A511" s="5" t="s">
        <v>11</v>
      </c>
      <c r="B511" s="71" t="s">
        <v>18</v>
      </c>
      <c r="C511" s="5" t="s">
        <v>80</v>
      </c>
      <c r="D511" s="5" t="s">
        <v>111</v>
      </c>
      <c r="E511" s="5">
        <v>2016</v>
      </c>
      <c r="F511" s="5">
        <v>2</v>
      </c>
      <c r="G511" s="44">
        <v>5</v>
      </c>
      <c r="H511" s="51">
        <v>0.01</v>
      </c>
      <c r="I511" s="51">
        <v>2.58</v>
      </c>
      <c r="J511" s="51">
        <v>0.01</v>
      </c>
      <c r="K511" s="51">
        <v>0</v>
      </c>
      <c r="L511" s="51">
        <v>2.58</v>
      </c>
      <c r="M511" s="51">
        <v>0</v>
      </c>
      <c r="N511" s="51">
        <v>0</v>
      </c>
      <c r="O511" s="51">
        <v>0.08</v>
      </c>
      <c r="P511" s="45">
        <v>514.45772139889004</v>
      </c>
    </row>
    <row r="512" spans="1:16" x14ac:dyDescent="0.2">
      <c r="A512" s="5" t="s">
        <v>11</v>
      </c>
      <c r="B512" s="71" t="s">
        <v>18</v>
      </c>
      <c r="C512" s="5" t="s">
        <v>80</v>
      </c>
      <c r="D512" s="5" t="s">
        <v>111</v>
      </c>
      <c r="E512" s="5">
        <v>2017</v>
      </c>
      <c r="F512" s="5">
        <v>2</v>
      </c>
      <c r="G512" s="44">
        <v>45</v>
      </c>
      <c r="H512" s="51">
        <v>0.16</v>
      </c>
      <c r="I512" s="51">
        <v>30.470000000000002</v>
      </c>
      <c r="J512" s="51">
        <v>0.16</v>
      </c>
      <c r="K512" s="51">
        <v>0</v>
      </c>
      <c r="L512" s="51">
        <v>30.470000000000002</v>
      </c>
      <c r="M512" s="51">
        <v>0</v>
      </c>
      <c r="N512" s="51">
        <v>0.03</v>
      </c>
      <c r="O512" s="51">
        <v>0.88</v>
      </c>
      <c r="P512" s="45">
        <v>682.20926375461329</v>
      </c>
    </row>
    <row r="513" spans="1:16" x14ac:dyDescent="0.2">
      <c r="A513" s="5" t="s">
        <v>11</v>
      </c>
      <c r="B513" s="71" t="s">
        <v>18</v>
      </c>
      <c r="C513" s="5" t="s">
        <v>80</v>
      </c>
      <c r="D513" s="5" t="s">
        <v>111</v>
      </c>
      <c r="E513" s="5">
        <v>2019</v>
      </c>
      <c r="F513" s="5">
        <v>1</v>
      </c>
      <c r="G513" s="44">
        <v>11</v>
      </c>
      <c r="H513" s="51">
        <v>0.09</v>
      </c>
      <c r="I513" s="51">
        <v>7</v>
      </c>
      <c r="J513" s="51">
        <v>0.09</v>
      </c>
      <c r="K513" s="51">
        <v>7</v>
      </c>
      <c r="L513" s="51">
        <v>0</v>
      </c>
      <c r="M513" s="51">
        <v>0</v>
      </c>
      <c r="N513" s="51">
        <v>0</v>
      </c>
      <c r="O513" s="51">
        <v>0.09</v>
      </c>
      <c r="P513" s="45">
        <v>602.69990051013394</v>
      </c>
    </row>
    <row r="514" spans="1:16" x14ac:dyDescent="0.2">
      <c r="A514" s="5" t="s">
        <v>11</v>
      </c>
      <c r="B514" s="71" t="s">
        <v>18</v>
      </c>
      <c r="C514" s="5" t="s">
        <v>80</v>
      </c>
      <c r="D514" s="5" t="s">
        <v>111</v>
      </c>
      <c r="E514" s="5">
        <v>2020</v>
      </c>
      <c r="F514" s="5">
        <v>1</v>
      </c>
      <c r="G514" s="44">
        <v>60</v>
      </c>
      <c r="H514" s="51">
        <v>0.45</v>
      </c>
      <c r="I514" s="51">
        <v>34.699999999999996</v>
      </c>
      <c r="J514" s="51">
        <v>0.45</v>
      </c>
      <c r="K514" s="51">
        <v>34.699999999999996</v>
      </c>
      <c r="L514" s="51">
        <v>0</v>
      </c>
      <c r="M514" s="51">
        <v>0</v>
      </c>
      <c r="N514" s="51">
        <v>0.01</v>
      </c>
      <c r="O514" s="51">
        <v>0.45</v>
      </c>
      <c r="P514" s="45">
        <v>587.76432407484856</v>
      </c>
    </row>
    <row r="515" spans="1:16" x14ac:dyDescent="0.2">
      <c r="A515" s="5" t="s">
        <v>11</v>
      </c>
      <c r="B515" s="71" t="s">
        <v>18</v>
      </c>
      <c r="C515" s="5" t="s">
        <v>80</v>
      </c>
      <c r="D515" s="5" t="s">
        <v>111</v>
      </c>
      <c r="E515" s="5">
        <v>2022</v>
      </c>
      <c r="F515" s="5">
        <v>0</v>
      </c>
      <c r="G515" s="44">
        <v>947</v>
      </c>
      <c r="H515" s="51">
        <v>425.08</v>
      </c>
      <c r="I515" s="51">
        <v>0</v>
      </c>
      <c r="J515" s="51">
        <v>425.08</v>
      </c>
      <c r="K515" s="51">
        <v>0</v>
      </c>
      <c r="L515" s="51">
        <v>0</v>
      </c>
      <c r="M515" s="51">
        <v>0</v>
      </c>
      <c r="N515" s="51">
        <v>0</v>
      </c>
      <c r="O515" s="51">
        <v>0</v>
      </c>
      <c r="P515" s="45">
        <v>448.95393732647102</v>
      </c>
    </row>
    <row r="516" spans="1:16" x14ac:dyDescent="0.2">
      <c r="A516" s="5" t="s">
        <v>11</v>
      </c>
      <c r="B516" s="71" t="s">
        <v>18</v>
      </c>
      <c r="C516" s="5" t="s">
        <v>31</v>
      </c>
      <c r="D516" s="5" t="s">
        <v>88</v>
      </c>
      <c r="E516" s="5">
        <v>1990</v>
      </c>
      <c r="F516" s="5">
        <v>3</v>
      </c>
      <c r="G516" s="44">
        <v>49</v>
      </c>
      <c r="H516" s="51">
        <v>0.01</v>
      </c>
      <c r="I516" s="51">
        <v>21.400000000000002</v>
      </c>
      <c r="J516" s="51">
        <v>0.01</v>
      </c>
      <c r="K516" s="51">
        <v>0.16</v>
      </c>
      <c r="L516" s="51">
        <v>0.8</v>
      </c>
      <c r="M516" s="51">
        <v>20.440000000000001</v>
      </c>
      <c r="N516" s="51">
        <v>0.24</v>
      </c>
      <c r="O516" s="51">
        <v>1.48</v>
      </c>
      <c r="P516" s="45">
        <v>441.32401814983058</v>
      </c>
    </row>
    <row r="517" spans="1:16" x14ac:dyDescent="0.2">
      <c r="A517" s="5" t="s">
        <v>11</v>
      </c>
      <c r="B517" s="71" t="s">
        <v>18</v>
      </c>
      <c r="C517" s="5" t="s">
        <v>31</v>
      </c>
      <c r="D517" s="5" t="s">
        <v>88</v>
      </c>
      <c r="E517" s="5">
        <v>2000</v>
      </c>
      <c r="F517" s="5">
        <v>3</v>
      </c>
      <c r="G517" s="44">
        <v>2</v>
      </c>
      <c r="H517" s="51">
        <v>0</v>
      </c>
      <c r="I517" s="51">
        <v>0.96000000000000008</v>
      </c>
      <c r="J517" s="51">
        <v>0</v>
      </c>
      <c r="K517" s="51">
        <v>0.01</v>
      </c>
      <c r="L517" s="51">
        <v>0.04</v>
      </c>
      <c r="M517" s="51">
        <v>0.91</v>
      </c>
      <c r="N517" s="51">
        <v>0.01</v>
      </c>
      <c r="O517" s="51">
        <v>7.0000000000000007E-2</v>
      </c>
      <c r="P517" s="45">
        <v>441.32401814983058</v>
      </c>
    </row>
    <row r="518" spans="1:16" x14ac:dyDescent="0.2">
      <c r="A518" s="5" t="s">
        <v>11</v>
      </c>
      <c r="B518" s="71" t="s">
        <v>18</v>
      </c>
      <c r="C518" s="5" t="s">
        <v>31</v>
      </c>
      <c r="D518" s="5" t="s">
        <v>88</v>
      </c>
      <c r="E518" s="5">
        <v>2002</v>
      </c>
      <c r="F518" s="5">
        <v>3</v>
      </c>
      <c r="G518" s="44">
        <v>5</v>
      </c>
      <c r="H518" s="51">
        <v>0</v>
      </c>
      <c r="I518" s="51">
        <v>1.8</v>
      </c>
      <c r="J518" s="51">
        <v>0</v>
      </c>
      <c r="K518" s="51">
        <v>0.01</v>
      </c>
      <c r="L518" s="51">
        <v>7.0000000000000007E-2</v>
      </c>
      <c r="M518" s="51">
        <v>1.72</v>
      </c>
      <c r="N518" s="51">
        <v>0.02</v>
      </c>
      <c r="O518" s="51">
        <v>0.13</v>
      </c>
      <c r="P518" s="45">
        <v>338.54385995352015</v>
      </c>
    </row>
    <row r="519" spans="1:16" x14ac:dyDescent="0.2">
      <c r="A519" s="5" t="s">
        <v>11</v>
      </c>
      <c r="B519" s="71" t="s">
        <v>18</v>
      </c>
      <c r="C519" s="5" t="s">
        <v>31</v>
      </c>
      <c r="D519" s="5" t="s">
        <v>88</v>
      </c>
      <c r="E519" s="5">
        <v>2003</v>
      </c>
      <c r="F519" s="5">
        <v>3</v>
      </c>
      <c r="G519" s="44">
        <v>25</v>
      </c>
      <c r="H519" s="51">
        <v>0.01</v>
      </c>
      <c r="I519" s="51">
        <v>10.610000000000001</v>
      </c>
      <c r="J519" s="51">
        <v>0.01</v>
      </c>
      <c r="K519" s="51">
        <v>0.08</v>
      </c>
      <c r="L519" s="51">
        <v>0.4</v>
      </c>
      <c r="M519" s="51">
        <v>10.130000000000001</v>
      </c>
      <c r="N519" s="51">
        <v>0.12</v>
      </c>
      <c r="O519" s="51">
        <v>0.74</v>
      </c>
      <c r="P519" s="45">
        <v>416.70164378742112</v>
      </c>
    </row>
    <row r="520" spans="1:16" x14ac:dyDescent="0.2">
      <c r="A520" s="5" t="s">
        <v>11</v>
      </c>
      <c r="B520" s="71" t="s">
        <v>18</v>
      </c>
      <c r="C520" s="5" t="s">
        <v>31</v>
      </c>
      <c r="D520" s="5" t="s">
        <v>88</v>
      </c>
      <c r="E520" s="5">
        <v>2004</v>
      </c>
      <c r="F520" s="5">
        <v>3</v>
      </c>
      <c r="G520" s="44">
        <v>17</v>
      </c>
      <c r="H520" s="51">
        <v>0</v>
      </c>
      <c r="I520" s="51">
        <v>6.36</v>
      </c>
      <c r="J520" s="51">
        <v>0</v>
      </c>
      <c r="K520" s="51">
        <v>0.05</v>
      </c>
      <c r="L520" s="51">
        <v>0.24</v>
      </c>
      <c r="M520" s="51">
        <v>6.07</v>
      </c>
      <c r="N520" s="51">
        <v>7.0000000000000007E-2</v>
      </c>
      <c r="O520" s="51">
        <v>0.44</v>
      </c>
      <c r="P520" s="45">
        <v>376.42302215462757</v>
      </c>
    </row>
    <row r="521" spans="1:16" x14ac:dyDescent="0.2">
      <c r="A521" s="5" t="s">
        <v>11</v>
      </c>
      <c r="B521" s="71" t="s">
        <v>18</v>
      </c>
      <c r="C521" s="5" t="s">
        <v>31</v>
      </c>
      <c r="D521" s="5" t="s">
        <v>88</v>
      </c>
      <c r="E521" s="5">
        <v>2005</v>
      </c>
      <c r="F521" s="5">
        <v>3</v>
      </c>
      <c r="G521" s="44">
        <v>6</v>
      </c>
      <c r="H521" s="51">
        <v>0</v>
      </c>
      <c r="I521" s="51">
        <v>2.31</v>
      </c>
      <c r="J521" s="51">
        <v>0</v>
      </c>
      <c r="K521" s="51">
        <v>0.02</v>
      </c>
      <c r="L521" s="51">
        <v>0.09</v>
      </c>
      <c r="M521" s="51">
        <v>2.2000000000000002</v>
      </c>
      <c r="N521" s="51">
        <v>0.03</v>
      </c>
      <c r="O521" s="51">
        <v>0.16</v>
      </c>
      <c r="P521" s="45">
        <v>393.87647055860072</v>
      </c>
    </row>
    <row r="522" spans="1:16" x14ac:dyDescent="0.2">
      <c r="A522" s="5" t="s">
        <v>11</v>
      </c>
      <c r="B522" s="71" t="s">
        <v>18</v>
      </c>
      <c r="C522" s="5" t="s">
        <v>31</v>
      </c>
      <c r="D522" s="5" t="s">
        <v>88</v>
      </c>
      <c r="E522" s="5">
        <v>2006</v>
      </c>
      <c r="F522" s="5">
        <v>3</v>
      </c>
      <c r="G522" s="44">
        <v>35</v>
      </c>
      <c r="H522" s="51">
        <v>0.01</v>
      </c>
      <c r="I522" s="51">
        <v>15.79</v>
      </c>
      <c r="J522" s="51">
        <v>0.01</v>
      </c>
      <c r="K522" s="51">
        <v>0.12</v>
      </c>
      <c r="L522" s="51">
        <v>0.59</v>
      </c>
      <c r="M522" s="51">
        <v>15.08</v>
      </c>
      <c r="N522" s="51">
        <v>0.18</v>
      </c>
      <c r="O522" s="51">
        <v>1.1000000000000001</v>
      </c>
      <c r="P522" s="45">
        <v>452.07791421349458</v>
      </c>
    </row>
    <row r="523" spans="1:16" x14ac:dyDescent="0.2">
      <c r="A523" s="5" t="s">
        <v>11</v>
      </c>
      <c r="B523" s="71" t="s">
        <v>18</v>
      </c>
      <c r="C523" s="5" t="s">
        <v>31</v>
      </c>
      <c r="D523" s="5" t="s">
        <v>88</v>
      </c>
      <c r="E523" s="5">
        <v>2007</v>
      </c>
      <c r="F523" s="5">
        <v>3</v>
      </c>
      <c r="G523" s="44">
        <v>214</v>
      </c>
      <c r="H523" s="51">
        <v>0.06</v>
      </c>
      <c r="I523" s="51">
        <v>94.66</v>
      </c>
      <c r="J523" s="51">
        <v>0.06</v>
      </c>
      <c r="K523" s="51">
        <v>0.71</v>
      </c>
      <c r="L523" s="51">
        <v>3.56</v>
      </c>
      <c r="M523" s="51">
        <v>90.39</v>
      </c>
      <c r="N523" s="51">
        <v>1.07</v>
      </c>
      <c r="O523" s="51">
        <v>6.56</v>
      </c>
      <c r="P523" s="45">
        <v>441.71726712923578</v>
      </c>
    </row>
    <row r="524" spans="1:16" x14ac:dyDescent="0.2">
      <c r="A524" s="5" t="s">
        <v>11</v>
      </c>
      <c r="B524" s="71" t="s">
        <v>18</v>
      </c>
      <c r="C524" s="5" t="s">
        <v>31</v>
      </c>
      <c r="D524" s="5" t="s">
        <v>88</v>
      </c>
      <c r="E524" s="5">
        <v>2008</v>
      </c>
      <c r="F524" s="5">
        <v>3</v>
      </c>
      <c r="G524" s="44">
        <v>10</v>
      </c>
      <c r="H524" s="51">
        <v>0</v>
      </c>
      <c r="I524" s="51">
        <v>4.8999999999999995</v>
      </c>
      <c r="J524" s="51">
        <v>0</v>
      </c>
      <c r="K524" s="51">
        <v>0.04</v>
      </c>
      <c r="L524" s="51">
        <v>0.18</v>
      </c>
      <c r="M524" s="51">
        <v>4.68</v>
      </c>
      <c r="N524" s="51">
        <v>0.06</v>
      </c>
      <c r="O524" s="51">
        <v>0.34</v>
      </c>
      <c r="P524" s="45">
        <v>484.67189879853225</v>
      </c>
    </row>
    <row r="525" spans="1:16" x14ac:dyDescent="0.2">
      <c r="A525" s="5" t="s">
        <v>11</v>
      </c>
      <c r="B525" s="71" t="s">
        <v>18</v>
      </c>
      <c r="C525" s="5" t="s">
        <v>31</v>
      </c>
      <c r="D525" s="5" t="s">
        <v>88</v>
      </c>
      <c r="E525" s="5">
        <v>2009</v>
      </c>
      <c r="F525" s="5">
        <v>3</v>
      </c>
      <c r="G525" s="44">
        <v>113</v>
      </c>
      <c r="H525" s="51">
        <v>0.03</v>
      </c>
      <c r="I525" s="51">
        <v>50.63</v>
      </c>
      <c r="J525" s="51">
        <v>0.03</v>
      </c>
      <c r="K525" s="51">
        <v>0.38</v>
      </c>
      <c r="L525" s="51">
        <v>1.9</v>
      </c>
      <c r="M525" s="51">
        <v>48.35</v>
      </c>
      <c r="N525" s="51">
        <v>0.56999999999999995</v>
      </c>
      <c r="O525" s="51">
        <v>3.51</v>
      </c>
      <c r="P525" s="45">
        <v>447.42925743617883</v>
      </c>
    </row>
    <row r="526" spans="1:16" x14ac:dyDescent="0.2">
      <c r="A526" s="5" t="s">
        <v>11</v>
      </c>
      <c r="B526" s="71" t="s">
        <v>18</v>
      </c>
      <c r="C526" s="5" t="s">
        <v>31</v>
      </c>
      <c r="D526" s="5" t="s">
        <v>88</v>
      </c>
      <c r="E526" s="5">
        <v>2010</v>
      </c>
      <c r="F526" s="5">
        <v>3</v>
      </c>
      <c r="G526" s="44">
        <v>3</v>
      </c>
      <c r="H526" s="51">
        <v>0</v>
      </c>
      <c r="I526" s="51">
        <v>1.03</v>
      </c>
      <c r="J526" s="51">
        <v>0</v>
      </c>
      <c r="K526" s="51">
        <v>0.01</v>
      </c>
      <c r="L526" s="51">
        <v>0.04</v>
      </c>
      <c r="M526" s="51">
        <v>0.98</v>
      </c>
      <c r="N526" s="51">
        <v>0.01</v>
      </c>
      <c r="O526" s="51">
        <v>7.0000000000000007E-2</v>
      </c>
      <c r="P526" s="45">
        <v>381.27375427152134</v>
      </c>
    </row>
    <row r="527" spans="1:16" x14ac:dyDescent="0.2">
      <c r="A527" s="5" t="s">
        <v>11</v>
      </c>
      <c r="B527" s="71" t="s">
        <v>18</v>
      </c>
      <c r="C527" s="5" t="s">
        <v>31</v>
      </c>
      <c r="D527" s="5" t="s">
        <v>88</v>
      </c>
      <c r="E527" s="5">
        <v>2011</v>
      </c>
      <c r="F527" s="5">
        <v>3</v>
      </c>
      <c r="G527" s="44">
        <v>61</v>
      </c>
      <c r="H527" s="51">
        <v>0.02</v>
      </c>
      <c r="I527" s="51">
        <v>28.05</v>
      </c>
      <c r="J527" s="51">
        <v>0.02</v>
      </c>
      <c r="K527" s="51">
        <v>0.21</v>
      </c>
      <c r="L527" s="51">
        <v>1.05</v>
      </c>
      <c r="M527" s="51">
        <v>26.79</v>
      </c>
      <c r="N527" s="51">
        <v>0.32</v>
      </c>
      <c r="O527" s="51">
        <v>1.95</v>
      </c>
      <c r="P527" s="45">
        <v>459.68802030043304</v>
      </c>
    </row>
    <row r="528" spans="1:16" x14ac:dyDescent="0.2">
      <c r="A528" s="5" t="s">
        <v>11</v>
      </c>
      <c r="B528" s="71" t="s">
        <v>18</v>
      </c>
      <c r="C528" s="5" t="s">
        <v>31</v>
      </c>
      <c r="D528" s="5" t="s">
        <v>88</v>
      </c>
      <c r="E528" s="5">
        <v>2012</v>
      </c>
      <c r="F528" s="5">
        <v>3</v>
      </c>
      <c r="G528" s="44">
        <v>27</v>
      </c>
      <c r="H528" s="51">
        <v>0.01</v>
      </c>
      <c r="I528" s="51">
        <v>10.700000000000001</v>
      </c>
      <c r="J528" s="51">
        <v>0.01</v>
      </c>
      <c r="K528" s="51">
        <v>0.08</v>
      </c>
      <c r="L528" s="51">
        <v>0.4</v>
      </c>
      <c r="M528" s="51">
        <v>10.220000000000001</v>
      </c>
      <c r="N528" s="51">
        <v>0.12</v>
      </c>
      <c r="O528" s="51">
        <v>0.74</v>
      </c>
      <c r="P528" s="45">
        <v>392.36981648223963</v>
      </c>
    </row>
    <row r="529" spans="1:16" x14ac:dyDescent="0.2">
      <c r="A529" s="5" t="s">
        <v>11</v>
      </c>
      <c r="B529" s="71" t="s">
        <v>18</v>
      </c>
      <c r="C529" s="5" t="s">
        <v>31</v>
      </c>
      <c r="D529" s="5" t="s">
        <v>88</v>
      </c>
      <c r="E529" s="5">
        <v>2014</v>
      </c>
      <c r="F529" s="5">
        <v>2</v>
      </c>
      <c r="G529" s="44">
        <v>3</v>
      </c>
      <c r="H529" s="51">
        <v>0.02</v>
      </c>
      <c r="I529" s="51">
        <v>1.62</v>
      </c>
      <c r="J529" s="51">
        <v>0.02</v>
      </c>
      <c r="K529" s="51">
        <v>0.06</v>
      </c>
      <c r="L529" s="51">
        <v>1.56</v>
      </c>
      <c r="M529" s="51">
        <v>0</v>
      </c>
      <c r="N529" s="51">
        <v>0.01</v>
      </c>
      <c r="O529" s="51">
        <v>0.04</v>
      </c>
      <c r="P529" s="45">
        <v>598.79996185822779</v>
      </c>
    </row>
    <row r="530" spans="1:16" x14ac:dyDescent="0.2">
      <c r="A530" s="5" t="s">
        <v>11</v>
      </c>
      <c r="B530" s="71" t="s">
        <v>18</v>
      </c>
      <c r="C530" s="5" t="s">
        <v>31</v>
      </c>
      <c r="D530" s="5" t="s">
        <v>88</v>
      </c>
      <c r="E530" s="5">
        <v>2016</v>
      </c>
      <c r="F530" s="5">
        <v>2</v>
      </c>
      <c r="G530" s="44">
        <v>15</v>
      </c>
      <c r="H530" s="51">
        <v>0.13</v>
      </c>
      <c r="I530" s="51">
        <v>12.16</v>
      </c>
      <c r="J530" s="51">
        <v>0.13</v>
      </c>
      <c r="K530" s="51">
        <v>0.47</v>
      </c>
      <c r="L530" s="51">
        <v>11.69</v>
      </c>
      <c r="M530" s="51">
        <v>0</v>
      </c>
      <c r="N530" s="51">
        <v>0.05</v>
      </c>
      <c r="O530" s="51">
        <v>0.3</v>
      </c>
      <c r="P530" s="45">
        <v>802.82367900413794</v>
      </c>
    </row>
    <row r="531" spans="1:16" x14ac:dyDescent="0.2">
      <c r="A531" s="5" t="s">
        <v>11</v>
      </c>
      <c r="B531" s="71" t="s">
        <v>18</v>
      </c>
      <c r="C531" s="5" t="s">
        <v>31</v>
      </c>
      <c r="D531" s="5" t="s">
        <v>88</v>
      </c>
      <c r="E531" s="5">
        <v>2017</v>
      </c>
      <c r="F531" s="5">
        <v>2</v>
      </c>
      <c r="G531" s="44">
        <v>160</v>
      </c>
      <c r="H531" s="51">
        <v>1.27</v>
      </c>
      <c r="I531" s="51">
        <v>118.48</v>
      </c>
      <c r="J531" s="51">
        <v>1.27</v>
      </c>
      <c r="K531" s="51">
        <v>4.5500000000000007</v>
      </c>
      <c r="L531" s="51">
        <v>113.93</v>
      </c>
      <c r="M531" s="51">
        <v>0</v>
      </c>
      <c r="N531" s="51">
        <v>0.52</v>
      </c>
      <c r="O531" s="51">
        <v>2.93</v>
      </c>
      <c r="P531" s="45">
        <v>747.79877842067344</v>
      </c>
    </row>
    <row r="532" spans="1:16" x14ac:dyDescent="0.2">
      <c r="A532" s="5" t="s">
        <v>11</v>
      </c>
      <c r="B532" s="71" t="s">
        <v>18</v>
      </c>
      <c r="C532" s="5" t="s">
        <v>31</v>
      </c>
      <c r="D532" s="5" t="s">
        <v>88</v>
      </c>
      <c r="E532" s="5">
        <v>2018</v>
      </c>
      <c r="F532" s="5">
        <v>1</v>
      </c>
      <c r="G532" s="44">
        <v>9</v>
      </c>
      <c r="H532" s="51">
        <v>0</v>
      </c>
      <c r="I532" s="51">
        <v>5.82</v>
      </c>
      <c r="J532" s="51">
        <v>0</v>
      </c>
      <c r="K532" s="51">
        <v>5.82</v>
      </c>
      <c r="L532" s="51">
        <v>0</v>
      </c>
      <c r="M532" s="51">
        <v>0</v>
      </c>
      <c r="N532" s="51">
        <v>0.04</v>
      </c>
      <c r="O532" s="51">
        <v>0.26</v>
      </c>
      <c r="P532" s="45">
        <v>600.72086731225033</v>
      </c>
    </row>
    <row r="533" spans="1:16" x14ac:dyDescent="0.2">
      <c r="A533" s="5" t="s">
        <v>11</v>
      </c>
      <c r="B533" s="71" t="s">
        <v>18</v>
      </c>
      <c r="C533" s="5" t="s">
        <v>31</v>
      </c>
      <c r="D533" s="5" t="s">
        <v>88</v>
      </c>
      <c r="E533" s="5">
        <v>2019</v>
      </c>
      <c r="F533" s="5">
        <v>1</v>
      </c>
      <c r="G533" s="44">
        <v>36</v>
      </c>
      <c r="H533" s="51">
        <v>0</v>
      </c>
      <c r="I533" s="51">
        <v>23.2</v>
      </c>
      <c r="J533" s="51">
        <v>0</v>
      </c>
      <c r="K533" s="51">
        <v>23.2</v>
      </c>
      <c r="L533" s="51">
        <v>0</v>
      </c>
      <c r="M533" s="51">
        <v>0</v>
      </c>
      <c r="N533" s="51">
        <v>0.16</v>
      </c>
      <c r="O533" s="51">
        <v>1.03</v>
      </c>
      <c r="P533" s="45">
        <v>652.3413762512846</v>
      </c>
    </row>
    <row r="534" spans="1:16" x14ac:dyDescent="0.2">
      <c r="A534" s="5" t="s">
        <v>11</v>
      </c>
      <c r="B534" s="71" t="s">
        <v>18</v>
      </c>
      <c r="C534" s="5" t="s">
        <v>31</v>
      </c>
      <c r="D534" s="5" t="s">
        <v>88</v>
      </c>
      <c r="E534" s="5">
        <v>2021</v>
      </c>
      <c r="F534" s="5">
        <v>0</v>
      </c>
      <c r="G534" s="44">
        <v>7</v>
      </c>
      <c r="H534" s="51">
        <v>4.47</v>
      </c>
      <c r="I534" s="51">
        <v>0</v>
      </c>
      <c r="J534" s="51">
        <v>4.47</v>
      </c>
      <c r="K534" s="51">
        <v>0</v>
      </c>
      <c r="L534" s="51">
        <v>0</v>
      </c>
      <c r="M534" s="51">
        <v>0</v>
      </c>
      <c r="N534" s="51">
        <v>0.02</v>
      </c>
      <c r="O534" s="51">
        <v>0.08</v>
      </c>
      <c r="P534" s="45">
        <v>636.83524401363593</v>
      </c>
    </row>
    <row r="535" spans="1:16" x14ac:dyDescent="0.2">
      <c r="A535" s="5" t="s">
        <v>11</v>
      </c>
      <c r="B535" s="71" t="s">
        <v>18</v>
      </c>
      <c r="C535" s="5" t="s">
        <v>31</v>
      </c>
      <c r="D535" s="5" t="s">
        <v>88</v>
      </c>
      <c r="E535" s="5">
        <v>2022</v>
      </c>
      <c r="F535" s="5">
        <v>0</v>
      </c>
      <c r="G535" s="44">
        <v>2</v>
      </c>
      <c r="H535" s="51">
        <v>1.6</v>
      </c>
      <c r="I535" s="51">
        <v>0</v>
      </c>
      <c r="J535" s="51">
        <v>1.6</v>
      </c>
      <c r="K535" s="51">
        <v>0</v>
      </c>
      <c r="L535" s="51">
        <v>0</v>
      </c>
      <c r="M535" s="51">
        <v>0</v>
      </c>
      <c r="N535" s="51">
        <v>0</v>
      </c>
      <c r="O535" s="51">
        <v>0</v>
      </c>
      <c r="P535" s="45">
        <v>816.99346405194365</v>
      </c>
    </row>
    <row r="536" spans="1:16" x14ac:dyDescent="0.2">
      <c r="A536" s="5" t="s">
        <v>12</v>
      </c>
      <c r="B536" s="71" t="s">
        <v>19</v>
      </c>
      <c r="C536" s="5" t="s">
        <v>28</v>
      </c>
      <c r="D536" s="5" t="s">
        <v>81</v>
      </c>
      <c r="E536" s="5">
        <v>2002</v>
      </c>
      <c r="F536" s="5">
        <v>3</v>
      </c>
      <c r="G536" s="44">
        <v>27</v>
      </c>
      <c r="H536" s="51">
        <v>0.14000000000000001</v>
      </c>
      <c r="I536" s="51">
        <v>13.13</v>
      </c>
      <c r="J536" s="51">
        <v>0.14000000000000001</v>
      </c>
      <c r="K536" s="51">
        <v>0.26</v>
      </c>
      <c r="L536" s="51">
        <v>0.13</v>
      </c>
      <c r="M536" s="51">
        <v>12.74</v>
      </c>
      <c r="N536" s="51">
        <v>7.0000000000000007E-2</v>
      </c>
      <c r="O536" s="51">
        <v>1.01</v>
      </c>
      <c r="P536" s="45">
        <v>490.8097677074752</v>
      </c>
    </row>
    <row r="537" spans="1:16" x14ac:dyDescent="0.2">
      <c r="A537" s="5" t="s">
        <v>12</v>
      </c>
      <c r="B537" s="71" t="s">
        <v>19</v>
      </c>
      <c r="C537" s="5" t="s">
        <v>28</v>
      </c>
      <c r="D537" s="5" t="s">
        <v>81</v>
      </c>
      <c r="E537" s="5">
        <v>2003</v>
      </c>
      <c r="F537" s="5">
        <v>3</v>
      </c>
      <c r="G537" s="44">
        <v>2</v>
      </c>
      <c r="H537" s="51">
        <v>0.01</v>
      </c>
      <c r="I537" s="51">
        <v>0.69000000000000006</v>
      </c>
      <c r="J537" s="51">
        <v>0.01</v>
      </c>
      <c r="K537" s="51">
        <v>0.01</v>
      </c>
      <c r="L537" s="51">
        <v>0.01</v>
      </c>
      <c r="M537" s="51">
        <v>0.67</v>
      </c>
      <c r="N537" s="51">
        <v>0</v>
      </c>
      <c r="O537" s="51">
        <v>0.05</v>
      </c>
      <c r="P537" s="45">
        <v>285.49303757376367</v>
      </c>
    </row>
    <row r="538" spans="1:16" x14ac:dyDescent="0.2">
      <c r="A538" s="5" t="s">
        <v>12</v>
      </c>
      <c r="B538" s="71" t="s">
        <v>19</v>
      </c>
      <c r="C538" s="5" t="s">
        <v>28</v>
      </c>
      <c r="D538" s="5" t="s">
        <v>81</v>
      </c>
      <c r="E538" s="5">
        <v>2004</v>
      </c>
      <c r="F538" s="5">
        <v>3</v>
      </c>
      <c r="G538" s="44">
        <v>35</v>
      </c>
      <c r="H538" s="51">
        <v>0.13</v>
      </c>
      <c r="I538" s="51">
        <v>12.409999999999998</v>
      </c>
      <c r="J538" s="51">
        <v>0.13</v>
      </c>
      <c r="K538" s="51">
        <v>0.25</v>
      </c>
      <c r="L538" s="51">
        <v>0.12</v>
      </c>
      <c r="M538" s="51">
        <v>12.04</v>
      </c>
      <c r="N538" s="51">
        <v>7.0000000000000007E-2</v>
      </c>
      <c r="O538" s="51">
        <v>0.96</v>
      </c>
      <c r="P538" s="45">
        <v>356.5038626488614</v>
      </c>
    </row>
    <row r="539" spans="1:16" x14ac:dyDescent="0.2">
      <c r="A539" s="5" t="s">
        <v>12</v>
      </c>
      <c r="B539" s="71" t="s">
        <v>19</v>
      </c>
      <c r="C539" s="5" t="s">
        <v>28</v>
      </c>
      <c r="D539" s="5" t="s">
        <v>81</v>
      </c>
      <c r="E539" s="5">
        <v>2005</v>
      </c>
      <c r="F539" s="5">
        <v>3</v>
      </c>
      <c r="G539" s="44">
        <v>21</v>
      </c>
      <c r="H539" s="51">
        <v>0.08</v>
      </c>
      <c r="I539" s="51">
        <v>7.6899999999999995</v>
      </c>
      <c r="J539" s="51">
        <v>0.08</v>
      </c>
      <c r="K539" s="51">
        <v>0.15</v>
      </c>
      <c r="L539" s="51">
        <v>0.08</v>
      </c>
      <c r="M539" s="51">
        <v>7.46</v>
      </c>
      <c r="N539" s="51">
        <v>0.04</v>
      </c>
      <c r="O539" s="51">
        <v>0.59</v>
      </c>
      <c r="P539" s="45">
        <v>372.20506722995026</v>
      </c>
    </row>
    <row r="540" spans="1:16" x14ac:dyDescent="0.2">
      <c r="A540" s="5" t="s">
        <v>12</v>
      </c>
      <c r="B540" s="71" t="s">
        <v>19</v>
      </c>
      <c r="C540" s="5" t="s">
        <v>28</v>
      </c>
      <c r="D540" s="5" t="s">
        <v>81</v>
      </c>
      <c r="E540" s="5">
        <v>2006</v>
      </c>
      <c r="F540" s="5">
        <v>3</v>
      </c>
      <c r="G540" s="44">
        <v>11</v>
      </c>
      <c r="H540" s="51">
        <v>0.05</v>
      </c>
      <c r="I540" s="51">
        <v>4.7699999999999996</v>
      </c>
      <c r="J540" s="51">
        <v>0.05</v>
      </c>
      <c r="K540" s="51">
        <v>0.09</v>
      </c>
      <c r="L540" s="51">
        <v>0.05</v>
      </c>
      <c r="M540" s="51">
        <v>4.63</v>
      </c>
      <c r="N540" s="51">
        <v>0.03</v>
      </c>
      <c r="O540" s="51">
        <v>0.37</v>
      </c>
      <c r="P540" s="45">
        <v>431.78773914658552</v>
      </c>
    </row>
    <row r="541" spans="1:16" x14ac:dyDescent="0.2">
      <c r="A541" s="5" t="s">
        <v>12</v>
      </c>
      <c r="B541" s="71" t="s">
        <v>19</v>
      </c>
      <c r="C541" s="5" t="s">
        <v>28</v>
      </c>
      <c r="D541" s="5" t="s">
        <v>81</v>
      </c>
      <c r="E541" s="5">
        <v>2007</v>
      </c>
      <c r="F541" s="5">
        <v>3</v>
      </c>
      <c r="G541" s="44">
        <v>13</v>
      </c>
      <c r="H541" s="51">
        <v>7.0000000000000007E-2</v>
      </c>
      <c r="I541" s="51">
        <v>6.58</v>
      </c>
      <c r="J541" s="51">
        <v>7.0000000000000007E-2</v>
      </c>
      <c r="K541" s="51">
        <v>0.13</v>
      </c>
      <c r="L541" s="51">
        <v>7.0000000000000007E-2</v>
      </c>
      <c r="M541" s="51">
        <v>6.38</v>
      </c>
      <c r="N541" s="51">
        <v>0.04</v>
      </c>
      <c r="O541" s="51">
        <v>0.51</v>
      </c>
      <c r="P541" s="45">
        <v>513.20714884017787</v>
      </c>
    </row>
    <row r="542" spans="1:16" x14ac:dyDescent="0.2">
      <c r="A542" s="5" t="s">
        <v>12</v>
      </c>
      <c r="B542" s="71" t="s">
        <v>19</v>
      </c>
      <c r="C542" s="5" t="s">
        <v>28</v>
      </c>
      <c r="D542" s="5" t="s">
        <v>81</v>
      </c>
      <c r="E542" s="5">
        <v>2008</v>
      </c>
      <c r="F542" s="5">
        <v>3</v>
      </c>
      <c r="G542" s="44">
        <v>72</v>
      </c>
      <c r="H542" s="51">
        <v>0.47</v>
      </c>
      <c r="I542" s="51">
        <v>44.120000000000005</v>
      </c>
      <c r="J542" s="51">
        <v>0.47</v>
      </c>
      <c r="K542" s="51">
        <v>0.87</v>
      </c>
      <c r="L542" s="51">
        <v>0.44</v>
      </c>
      <c r="M542" s="51">
        <v>42.81</v>
      </c>
      <c r="N542" s="51">
        <v>0.25</v>
      </c>
      <c r="O542" s="51">
        <v>3.41</v>
      </c>
      <c r="P542" s="45">
        <v>616.6145169762724</v>
      </c>
    </row>
    <row r="543" spans="1:16" x14ac:dyDescent="0.2">
      <c r="A543" s="5" t="s">
        <v>12</v>
      </c>
      <c r="B543" s="71" t="s">
        <v>19</v>
      </c>
      <c r="C543" s="5" t="s">
        <v>28</v>
      </c>
      <c r="D543" s="5" t="s">
        <v>81</v>
      </c>
      <c r="E543" s="5">
        <v>2009</v>
      </c>
      <c r="F543" s="5">
        <v>3</v>
      </c>
      <c r="G543" s="44">
        <v>12</v>
      </c>
      <c r="H543" s="51">
        <v>0.06</v>
      </c>
      <c r="I543" s="51">
        <v>5.37</v>
      </c>
      <c r="J543" s="51">
        <v>0.06</v>
      </c>
      <c r="K543" s="51">
        <v>0.11</v>
      </c>
      <c r="L543" s="51">
        <v>0.05</v>
      </c>
      <c r="M543" s="51">
        <v>5.21</v>
      </c>
      <c r="N543" s="51">
        <v>0.03</v>
      </c>
      <c r="O543" s="51">
        <v>0.41</v>
      </c>
      <c r="P543" s="45">
        <v>452.35777482633461</v>
      </c>
    </row>
    <row r="544" spans="1:16" x14ac:dyDescent="0.2">
      <c r="A544" s="5" t="s">
        <v>12</v>
      </c>
      <c r="B544" s="71" t="s">
        <v>19</v>
      </c>
      <c r="C544" s="5" t="s">
        <v>28</v>
      </c>
      <c r="D544" s="5" t="s">
        <v>81</v>
      </c>
      <c r="E544" s="5">
        <v>2010</v>
      </c>
      <c r="F544" s="5">
        <v>3</v>
      </c>
      <c r="G544" s="44">
        <v>51</v>
      </c>
      <c r="H544" s="51">
        <v>0.1</v>
      </c>
      <c r="I544" s="51">
        <v>26.41</v>
      </c>
      <c r="J544" s="51">
        <v>0.1</v>
      </c>
      <c r="K544" s="51">
        <v>0.19</v>
      </c>
      <c r="L544" s="51">
        <v>0.1</v>
      </c>
      <c r="M544" s="51">
        <v>26.119999999999997</v>
      </c>
      <c r="N544" s="51">
        <v>1.6500000000000001</v>
      </c>
      <c r="O544" s="51">
        <v>2.31</v>
      </c>
      <c r="P544" s="45">
        <v>515.10269876845814</v>
      </c>
    </row>
    <row r="545" spans="1:16" x14ac:dyDescent="0.2">
      <c r="A545" s="5" t="s">
        <v>12</v>
      </c>
      <c r="B545" s="71" t="s">
        <v>19</v>
      </c>
      <c r="C545" s="5" t="s">
        <v>28</v>
      </c>
      <c r="D545" s="5" t="s">
        <v>81</v>
      </c>
      <c r="E545" s="5">
        <v>2011</v>
      </c>
      <c r="F545" s="5">
        <v>3</v>
      </c>
      <c r="G545" s="44">
        <v>29</v>
      </c>
      <c r="H545" s="51">
        <v>0.01</v>
      </c>
      <c r="I545" s="51">
        <v>13.01</v>
      </c>
      <c r="J545" s="51">
        <v>0.01</v>
      </c>
      <c r="K545" s="51">
        <v>0.02</v>
      </c>
      <c r="L545" s="51">
        <v>0.01</v>
      </c>
      <c r="M545" s="51">
        <v>12.98</v>
      </c>
      <c r="N545" s="51">
        <v>1.37</v>
      </c>
      <c r="O545" s="51">
        <v>1.4200000000000002</v>
      </c>
      <c r="P545" s="45">
        <v>444.29443119292534</v>
      </c>
    </row>
    <row r="546" spans="1:16" x14ac:dyDescent="0.2">
      <c r="A546" s="5" t="s">
        <v>12</v>
      </c>
      <c r="B546" s="71" t="s">
        <v>19</v>
      </c>
      <c r="C546" s="5" t="s">
        <v>28</v>
      </c>
      <c r="D546" s="5" t="s">
        <v>81</v>
      </c>
      <c r="E546" s="5">
        <v>2012</v>
      </c>
      <c r="F546" s="5">
        <v>3</v>
      </c>
      <c r="G546" s="44">
        <v>60</v>
      </c>
      <c r="H546" s="51">
        <v>0.39</v>
      </c>
      <c r="I546" s="51">
        <v>36.61</v>
      </c>
      <c r="J546" s="51">
        <v>0.39</v>
      </c>
      <c r="K546" s="51">
        <v>0.72</v>
      </c>
      <c r="L546" s="51">
        <v>0.37</v>
      </c>
      <c r="M546" s="51">
        <v>35.519999999999996</v>
      </c>
      <c r="N546" s="51">
        <v>0.2</v>
      </c>
      <c r="O546" s="51">
        <v>2.82</v>
      </c>
      <c r="P546" s="45">
        <v>611.27719289682091</v>
      </c>
    </row>
    <row r="547" spans="1:16" x14ac:dyDescent="0.2">
      <c r="A547" s="5" t="s">
        <v>12</v>
      </c>
      <c r="B547" s="71" t="s">
        <v>19</v>
      </c>
      <c r="C547" s="5" t="s">
        <v>28</v>
      </c>
      <c r="D547" s="5" t="s">
        <v>81</v>
      </c>
      <c r="E547" s="5">
        <v>2013</v>
      </c>
      <c r="F547" s="5">
        <v>2</v>
      </c>
      <c r="G547" s="44">
        <v>4</v>
      </c>
      <c r="H547" s="51">
        <v>0.18</v>
      </c>
      <c r="I547" s="51">
        <v>1.57</v>
      </c>
      <c r="J547" s="51">
        <v>0.18</v>
      </c>
      <c r="K547" s="51">
        <v>0.01</v>
      </c>
      <c r="L547" s="51">
        <v>1.56</v>
      </c>
      <c r="M547" s="51">
        <v>0</v>
      </c>
      <c r="N547" s="51">
        <v>7.0000000000000007E-2</v>
      </c>
      <c r="O547" s="51">
        <v>0.04</v>
      </c>
      <c r="P547" s="45">
        <v>496.02505543677017</v>
      </c>
    </row>
    <row r="548" spans="1:16" x14ac:dyDescent="0.2">
      <c r="A548" s="5" t="s">
        <v>12</v>
      </c>
      <c r="B548" s="71" t="s">
        <v>19</v>
      </c>
      <c r="C548" s="5" t="s">
        <v>28</v>
      </c>
      <c r="D548" s="5" t="s">
        <v>81</v>
      </c>
      <c r="E548" s="5">
        <v>2014</v>
      </c>
      <c r="F548" s="5">
        <v>2</v>
      </c>
      <c r="G548" s="44">
        <v>10</v>
      </c>
      <c r="H548" s="51">
        <v>0.51</v>
      </c>
      <c r="I548" s="51">
        <v>4.47</v>
      </c>
      <c r="J548" s="51">
        <v>0.51</v>
      </c>
      <c r="K548" s="51">
        <v>0.02</v>
      </c>
      <c r="L548" s="51">
        <v>4.45</v>
      </c>
      <c r="M548" s="51">
        <v>0</v>
      </c>
      <c r="N548" s="51">
        <v>0.19</v>
      </c>
      <c r="O548" s="51">
        <v>0.11</v>
      </c>
      <c r="P548" s="45">
        <v>494.93563779257727</v>
      </c>
    </row>
    <row r="549" spans="1:16" x14ac:dyDescent="0.2">
      <c r="A549" s="5" t="s">
        <v>12</v>
      </c>
      <c r="B549" s="71" t="s">
        <v>19</v>
      </c>
      <c r="C549" s="5" t="s">
        <v>28</v>
      </c>
      <c r="D549" s="5" t="s">
        <v>81</v>
      </c>
      <c r="E549" s="5">
        <v>2018</v>
      </c>
      <c r="F549" s="5">
        <v>1</v>
      </c>
      <c r="G549" s="44">
        <v>84</v>
      </c>
      <c r="H549" s="51">
        <v>0.19</v>
      </c>
      <c r="I549" s="51">
        <v>30.060000000000002</v>
      </c>
      <c r="J549" s="51">
        <v>0.19</v>
      </c>
      <c r="K549" s="51">
        <v>30.060000000000002</v>
      </c>
      <c r="L549" s="51">
        <v>0</v>
      </c>
      <c r="M549" s="51">
        <v>0</v>
      </c>
      <c r="N549" s="51">
        <v>0.01</v>
      </c>
      <c r="O549" s="51">
        <v>0.18</v>
      </c>
      <c r="P549" s="45">
        <v>356.9767740106663</v>
      </c>
    </row>
    <row r="550" spans="1:16" x14ac:dyDescent="0.2">
      <c r="A550" s="5" t="s">
        <v>12</v>
      </c>
      <c r="B550" s="71" t="s">
        <v>19</v>
      </c>
      <c r="C550" s="5" t="s">
        <v>28</v>
      </c>
      <c r="D550" s="5" t="s">
        <v>81</v>
      </c>
      <c r="E550" s="5">
        <v>2019</v>
      </c>
      <c r="F550" s="5">
        <v>1</v>
      </c>
      <c r="G550" s="44">
        <v>28</v>
      </c>
      <c r="H550" s="51">
        <v>0.09</v>
      </c>
      <c r="I550" s="51">
        <v>13.51</v>
      </c>
      <c r="J550" s="51">
        <v>0.09</v>
      </c>
      <c r="K550" s="51">
        <v>13.51</v>
      </c>
      <c r="L550" s="51">
        <v>0</v>
      </c>
      <c r="M550" s="51">
        <v>0</v>
      </c>
      <c r="N550" s="51">
        <v>0.01</v>
      </c>
      <c r="O550" s="51">
        <v>0.08</v>
      </c>
      <c r="P550" s="45">
        <v>490.52299357429166</v>
      </c>
    </row>
    <row r="551" spans="1:16" x14ac:dyDescent="0.2">
      <c r="A551" s="5" t="s">
        <v>12</v>
      </c>
      <c r="B551" s="71" t="s">
        <v>19</v>
      </c>
      <c r="C551" s="5" t="s">
        <v>28</v>
      </c>
      <c r="D551" s="5" t="s">
        <v>81</v>
      </c>
      <c r="E551" s="5">
        <v>2020</v>
      </c>
      <c r="F551" s="5">
        <v>1</v>
      </c>
      <c r="G551" s="44">
        <v>43</v>
      </c>
      <c r="H551" s="51">
        <v>0.12</v>
      </c>
      <c r="I551" s="51">
        <v>19.290000000000003</v>
      </c>
      <c r="J551" s="51">
        <v>0.12</v>
      </c>
      <c r="K551" s="51">
        <v>19.290000000000003</v>
      </c>
      <c r="L551" s="51">
        <v>0</v>
      </c>
      <c r="M551" s="51">
        <v>0</v>
      </c>
      <c r="N551" s="51">
        <v>0.01</v>
      </c>
      <c r="O551" s="51">
        <v>0.11</v>
      </c>
      <c r="P551" s="45">
        <v>454.1410682377666</v>
      </c>
    </row>
    <row r="552" spans="1:16" x14ac:dyDescent="0.2">
      <c r="A552" s="5" t="s">
        <v>12</v>
      </c>
      <c r="B552" s="71" t="s">
        <v>19</v>
      </c>
      <c r="C552" s="5" t="s">
        <v>28</v>
      </c>
      <c r="D552" s="5" t="s">
        <v>81</v>
      </c>
      <c r="E552" s="5">
        <v>2021</v>
      </c>
      <c r="F552" s="5">
        <v>0</v>
      </c>
      <c r="G552" s="44">
        <v>24</v>
      </c>
      <c r="H552" s="51">
        <v>11.75</v>
      </c>
      <c r="I552" s="51">
        <v>0</v>
      </c>
      <c r="J552" s="51">
        <v>11.75</v>
      </c>
      <c r="K552" s="51">
        <v>0</v>
      </c>
      <c r="L552" s="51">
        <v>0</v>
      </c>
      <c r="M552" s="51">
        <v>0</v>
      </c>
      <c r="N552" s="51">
        <v>0</v>
      </c>
      <c r="O552" s="51">
        <v>7.0000000000000007E-2</v>
      </c>
      <c r="P552" s="45">
        <v>477.21618071561687</v>
      </c>
    </row>
    <row r="553" spans="1:16" x14ac:dyDescent="0.2">
      <c r="A553" s="5" t="s">
        <v>12</v>
      </c>
      <c r="B553" s="71" t="s">
        <v>19</v>
      </c>
      <c r="C553" s="5" t="s">
        <v>28</v>
      </c>
      <c r="D553" s="5" t="s">
        <v>81</v>
      </c>
      <c r="E553" s="5">
        <v>2022</v>
      </c>
      <c r="F553" s="5">
        <v>0</v>
      </c>
      <c r="G553" s="44">
        <v>8</v>
      </c>
      <c r="H553" s="51">
        <v>4.5</v>
      </c>
      <c r="I553" s="51">
        <v>0</v>
      </c>
      <c r="J553" s="51">
        <v>4.5</v>
      </c>
      <c r="K553" s="51">
        <v>0</v>
      </c>
      <c r="L553" s="51">
        <v>0</v>
      </c>
      <c r="M553" s="51">
        <v>0</v>
      </c>
      <c r="N553" s="51">
        <v>0</v>
      </c>
      <c r="O553" s="51">
        <v>0</v>
      </c>
      <c r="P553" s="45">
        <v>563.81453056136445</v>
      </c>
    </row>
    <row r="554" spans="1:16" x14ac:dyDescent="0.2">
      <c r="A554" s="5" t="s">
        <v>12</v>
      </c>
      <c r="B554" s="71" t="s">
        <v>19</v>
      </c>
      <c r="C554" s="5" t="s">
        <v>28</v>
      </c>
      <c r="D554" s="5" t="s">
        <v>82</v>
      </c>
      <c r="E554" s="5">
        <v>2008</v>
      </c>
      <c r="F554" s="5">
        <v>3</v>
      </c>
      <c r="G554" s="44">
        <v>30</v>
      </c>
      <c r="H554" s="51">
        <v>0.2</v>
      </c>
      <c r="I554" s="51">
        <v>18.72</v>
      </c>
      <c r="J554" s="51">
        <v>0.2</v>
      </c>
      <c r="K554" s="51">
        <v>0.37</v>
      </c>
      <c r="L554" s="51">
        <v>0.19</v>
      </c>
      <c r="M554" s="51">
        <v>18.16</v>
      </c>
      <c r="N554" s="51">
        <v>0.1</v>
      </c>
      <c r="O554" s="51">
        <v>1.45</v>
      </c>
      <c r="P554" s="45">
        <v>625.94107560852035</v>
      </c>
    </row>
    <row r="555" spans="1:16" x14ac:dyDescent="0.2">
      <c r="A555" s="5" t="s">
        <v>12</v>
      </c>
      <c r="B555" s="71" t="s">
        <v>19</v>
      </c>
      <c r="C555" s="5" t="s">
        <v>28</v>
      </c>
      <c r="D555" s="5" t="s">
        <v>82</v>
      </c>
      <c r="E555" s="5">
        <v>2009</v>
      </c>
      <c r="F555" s="5">
        <v>3</v>
      </c>
      <c r="G555" s="44">
        <v>13</v>
      </c>
      <c r="H555" s="51">
        <v>0.06</v>
      </c>
      <c r="I555" s="51">
        <v>5.84</v>
      </c>
      <c r="J555" s="51">
        <v>0.06</v>
      </c>
      <c r="K555" s="51">
        <v>0.12</v>
      </c>
      <c r="L555" s="51">
        <v>0.06</v>
      </c>
      <c r="M555" s="51">
        <v>5.66</v>
      </c>
      <c r="N555" s="51">
        <v>0.03</v>
      </c>
      <c r="O555" s="51">
        <v>0.45</v>
      </c>
      <c r="P555" s="45">
        <v>445.62081693529723</v>
      </c>
    </row>
    <row r="556" spans="1:16" x14ac:dyDescent="0.2">
      <c r="A556" s="5" t="s">
        <v>12</v>
      </c>
      <c r="B556" s="71" t="s">
        <v>19</v>
      </c>
      <c r="C556" s="5" t="s">
        <v>28</v>
      </c>
      <c r="D556" s="5" t="s">
        <v>82</v>
      </c>
      <c r="E556" s="5">
        <v>2011</v>
      </c>
      <c r="F556" s="5">
        <v>3</v>
      </c>
      <c r="G556" s="44">
        <v>15</v>
      </c>
      <c r="H556" s="51">
        <v>0.06</v>
      </c>
      <c r="I556" s="51">
        <v>5.63</v>
      </c>
      <c r="J556" s="51">
        <v>0.06</v>
      </c>
      <c r="K556" s="51">
        <v>0.11</v>
      </c>
      <c r="L556" s="51">
        <v>0.06</v>
      </c>
      <c r="M556" s="51">
        <v>5.46</v>
      </c>
      <c r="N556" s="51">
        <v>0.03</v>
      </c>
      <c r="O556" s="51">
        <v>0.43</v>
      </c>
      <c r="P556" s="45">
        <v>379.02712464431477</v>
      </c>
    </row>
    <row r="557" spans="1:16" x14ac:dyDescent="0.2">
      <c r="A557" s="5" t="s">
        <v>12</v>
      </c>
      <c r="B557" s="71" t="s">
        <v>19</v>
      </c>
      <c r="C557" s="5" t="s">
        <v>28</v>
      </c>
      <c r="D557" s="5" t="s">
        <v>82</v>
      </c>
      <c r="E557" s="5">
        <v>2012</v>
      </c>
      <c r="F557" s="5">
        <v>3</v>
      </c>
      <c r="G557" s="44">
        <v>12</v>
      </c>
      <c r="H557" s="51">
        <v>7.0000000000000007E-2</v>
      </c>
      <c r="I557" s="51">
        <v>6.53</v>
      </c>
      <c r="J557" s="51">
        <v>7.0000000000000007E-2</v>
      </c>
      <c r="K557" s="51">
        <v>0.13</v>
      </c>
      <c r="L557" s="51">
        <v>7.0000000000000007E-2</v>
      </c>
      <c r="M557" s="51">
        <v>6.33</v>
      </c>
      <c r="N557" s="51">
        <v>0.04</v>
      </c>
      <c r="O557" s="51">
        <v>0.5</v>
      </c>
      <c r="P557" s="45">
        <v>551.01780457918085</v>
      </c>
    </row>
    <row r="558" spans="1:16" x14ac:dyDescent="0.2">
      <c r="A558" s="5" t="s">
        <v>12</v>
      </c>
      <c r="B558" s="71" t="s">
        <v>19</v>
      </c>
      <c r="C558" s="5" t="s">
        <v>28</v>
      </c>
      <c r="D558" s="5" t="s">
        <v>82</v>
      </c>
      <c r="E558" s="5">
        <v>2013</v>
      </c>
      <c r="F558" s="5">
        <v>2</v>
      </c>
      <c r="G558" s="44">
        <v>3</v>
      </c>
      <c r="H558" s="51">
        <v>0.15</v>
      </c>
      <c r="I558" s="51">
        <v>1.3</v>
      </c>
      <c r="J558" s="51">
        <v>0.15</v>
      </c>
      <c r="K558" s="51">
        <v>0.01</v>
      </c>
      <c r="L558" s="51">
        <v>1.29</v>
      </c>
      <c r="M558" s="51">
        <v>0</v>
      </c>
      <c r="N558" s="51">
        <v>0.05</v>
      </c>
      <c r="O558" s="51">
        <v>0.03</v>
      </c>
      <c r="P558" s="45">
        <v>486.54542427516935</v>
      </c>
    </row>
    <row r="559" spans="1:16" x14ac:dyDescent="0.2">
      <c r="A559" s="5" t="s">
        <v>12</v>
      </c>
      <c r="B559" s="71" t="s">
        <v>19</v>
      </c>
      <c r="C559" s="5" t="s">
        <v>28</v>
      </c>
      <c r="D559" s="5" t="s">
        <v>82</v>
      </c>
      <c r="E559" s="5">
        <v>2014</v>
      </c>
      <c r="F559" s="5">
        <v>2</v>
      </c>
      <c r="G559" s="44">
        <v>25</v>
      </c>
      <c r="H559" s="51">
        <v>0.89</v>
      </c>
      <c r="I559" s="51">
        <v>7.8599999999999994</v>
      </c>
      <c r="J559" s="51">
        <v>0.89</v>
      </c>
      <c r="K559" s="51">
        <v>0.04</v>
      </c>
      <c r="L559" s="51">
        <v>7.8199999999999994</v>
      </c>
      <c r="M559" s="51">
        <v>0</v>
      </c>
      <c r="N559" s="51">
        <v>0.33</v>
      </c>
      <c r="O559" s="51">
        <v>0.19</v>
      </c>
      <c r="P559" s="45">
        <v>344.14408151634098</v>
      </c>
    </row>
    <row r="560" spans="1:16" x14ac:dyDescent="0.2">
      <c r="A560" s="5" t="s">
        <v>12</v>
      </c>
      <c r="B560" s="71" t="s">
        <v>19</v>
      </c>
      <c r="C560" s="5" t="s">
        <v>28</v>
      </c>
      <c r="D560" s="5" t="s">
        <v>82</v>
      </c>
      <c r="E560" s="5">
        <v>2015</v>
      </c>
      <c r="F560" s="5">
        <v>2</v>
      </c>
      <c r="G560" s="44">
        <v>9</v>
      </c>
      <c r="H560" s="51">
        <v>0.4</v>
      </c>
      <c r="I560" s="51">
        <v>3.5399999999999996</v>
      </c>
      <c r="J560" s="51">
        <v>0.4</v>
      </c>
      <c r="K560" s="51">
        <v>0.02</v>
      </c>
      <c r="L560" s="51">
        <v>3.5199999999999996</v>
      </c>
      <c r="M560" s="51">
        <v>0</v>
      </c>
      <c r="N560" s="51">
        <v>0.15</v>
      </c>
      <c r="O560" s="51">
        <v>0.09</v>
      </c>
      <c r="P560" s="45">
        <v>456.61359016811178</v>
      </c>
    </row>
    <row r="561" spans="1:16" x14ac:dyDescent="0.2">
      <c r="A561" s="5" t="s">
        <v>12</v>
      </c>
      <c r="B561" s="71" t="s">
        <v>19</v>
      </c>
      <c r="C561" s="5" t="s">
        <v>28</v>
      </c>
      <c r="D561" s="5" t="s">
        <v>82</v>
      </c>
      <c r="E561" s="5">
        <v>2016</v>
      </c>
      <c r="F561" s="5">
        <v>2</v>
      </c>
      <c r="G561" s="44">
        <v>2</v>
      </c>
      <c r="H561" s="51">
        <v>0.08</v>
      </c>
      <c r="I561" s="51">
        <v>0.74</v>
      </c>
      <c r="J561" s="51">
        <v>0.08</v>
      </c>
      <c r="K561" s="51">
        <v>0</v>
      </c>
      <c r="L561" s="51">
        <v>0.74</v>
      </c>
      <c r="M561" s="51">
        <v>0</v>
      </c>
      <c r="N561" s="51">
        <v>0.03</v>
      </c>
      <c r="O561" s="51">
        <v>0.02</v>
      </c>
      <c r="P561" s="45">
        <v>518.364432459912</v>
      </c>
    </row>
    <row r="562" spans="1:16" x14ac:dyDescent="0.2">
      <c r="A562" s="5" t="s">
        <v>12</v>
      </c>
      <c r="B562" s="71" t="s">
        <v>19</v>
      </c>
      <c r="C562" s="5" t="s">
        <v>28</v>
      </c>
      <c r="D562" s="5" t="s">
        <v>82</v>
      </c>
      <c r="E562" s="5">
        <v>2018</v>
      </c>
      <c r="F562" s="5">
        <v>1</v>
      </c>
      <c r="G562" s="44">
        <v>88</v>
      </c>
      <c r="H562" s="51">
        <v>0.28000000000000003</v>
      </c>
      <c r="I562" s="51">
        <v>44.42</v>
      </c>
      <c r="J562" s="51">
        <v>0.28000000000000003</v>
      </c>
      <c r="K562" s="51">
        <v>44.42</v>
      </c>
      <c r="L562" s="51">
        <v>0</v>
      </c>
      <c r="M562" s="51">
        <v>0</v>
      </c>
      <c r="N562" s="51">
        <v>0.02</v>
      </c>
      <c r="O562" s="51">
        <v>0.27</v>
      </c>
      <c r="P562" s="45">
        <v>504.0209382145062</v>
      </c>
    </row>
    <row r="563" spans="1:16" x14ac:dyDescent="0.2">
      <c r="A563" s="5" t="s">
        <v>12</v>
      </c>
      <c r="B563" s="71" t="s">
        <v>19</v>
      </c>
      <c r="C563" s="5" t="s">
        <v>28</v>
      </c>
      <c r="D563" s="5" t="s">
        <v>82</v>
      </c>
      <c r="E563" s="5">
        <v>2019</v>
      </c>
      <c r="F563" s="5">
        <v>1</v>
      </c>
      <c r="G563" s="44">
        <v>5</v>
      </c>
      <c r="H563" s="51">
        <v>0.02</v>
      </c>
      <c r="I563" s="51">
        <v>2.9299999999999997</v>
      </c>
      <c r="J563" s="51">
        <v>0.02</v>
      </c>
      <c r="K563" s="51">
        <v>2.9299999999999997</v>
      </c>
      <c r="L563" s="51">
        <v>0</v>
      </c>
      <c r="M563" s="51">
        <v>0</v>
      </c>
      <c r="N563" s="51">
        <v>0</v>
      </c>
      <c r="O563" s="51">
        <v>0.02</v>
      </c>
      <c r="P563" s="45">
        <v>539.84578384566407</v>
      </c>
    </row>
    <row r="564" spans="1:16" x14ac:dyDescent="0.2">
      <c r="A564" s="5" t="s">
        <v>12</v>
      </c>
      <c r="B564" s="71" t="s">
        <v>19</v>
      </c>
      <c r="C564" s="5" t="s">
        <v>28</v>
      </c>
      <c r="D564" s="5" t="s">
        <v>82</v>
      </c>
      <c r="E564" s="5">
        <v>2022</v>
      </c>
      <c r="F564" s="5">
        <v>0</v>
      </c>
      <c r="G564" s="44">
        <v>160</v>
      </c>
      <c r="H564" s="51">
        <v>90.1</v>
      </c>
      <c r="I564" s="51">
        <v>0</v>
      </c>
      <c r="J564" s="51">
        <v>90.1</v>
      </c>
      <c r="K564" s="51">
        <v>0</v>
      </c>
      <c r="L564" s="51">
        <v>0</v>
      </c>
      <c r="M564" s="51">
        <v>0</v>
      </c>
      <c r="N564" s="51">
        <v>0</v>
      </c>
      <c r="O564" s="51">
        <v>0</v>
      </c>
      <c r="P564" s="45">
        <v>563.81453056136445</v>
      </c>
    </row>
    <row r="565" spans="1:16" x14ac:dyDescent="0.2">
      <c r="A565" s="5" t="s">
        <v>12</v>
      </c>
      <c r="B565" s="71" t="s">
        <v>19</v>
      </c>
      <c r="C565" s="5" t="s">
        <v>28</v>
      </c>
      <c r="D565" s="5" t="s">
        <v>83</v>
      </c>
      <c r="E565" s="5">
        <v>2004</v>
      </c>
      <c r="F565" s="5">
        <v>3</v>
      </c>
      <c r="G565" s="44">
        <v>2</v>
      </c>
      <c r="H565" s="51">
        <v>0.01</v>
      </c>
      <c r="I565" s="51">
        <v>1.18</v>
      </c>
      <c r="J565" s="51">
        <v>0.01</v>
      </c>
      <c r="K565" s="51">
        <v>0.02</v>
      </c>
      <c r="L565" s="51">
        <v>0.01</v>
      </c>
      <c r="M565" s="51">
        <v>1.1499999999999999</v>
      </c>
      <c r="N565" s="51">
        <v>0.01</v>
      </c>
      <c r="O565" s="51">
        <v>0.09</v>
      </c>
      <c r="P565" s="45">
        <v>492.51011701225832</v>
      </c>
    </row>
    <row r="566" spans="1:16" x14ac:dyDescent="0.2">
      <c r="A566" s="5" t="s">
        <v>12</v>
      </c>
      <c r="B566" s="71" t="s">
        <v>19</v>
      </c>
      <c r="C566" s="5" t="s">
        <v>28</v>
      </c>
      <c r="D566" s="5" t="s">
        <v>83</v>
      </c>
      <c r="E566" s="5">
        <v>2006</v>
      </c>
      <c r="F566" s="5">
        <v>3</v>
      </c>
      <c r="G566" s="44">
        <v>18</v>
      </c>
      <c r="H566" s="51">
        <v>7.0000000000000007E-2</v>
      </c>
      <c r="I566" s="51">
        <v>6.5600000000000005</v>
      </c>
      <c r="J566" s="51">
        <v>7.0000000000000007E-2</v>
      </c>
      <c r="K566" s="51">
        <v>0.13</v>
      </c>
      <c r="L566" s="51">
        <v>7.0000000000000007E-2</v>
      </c>
      <c r="M566" s="51">
        <v>6.36</v>
      </c>
      <c r="N566" s="51">
        <v>0.04</v>
      </c>
      <c r="O566" s="51">
        <v>0.51</v>
      </c>
      <c r="P566" s="45">
        <v>361.06072229819648</v>
      </c>
    </row>
    <row r="567" spans="1:16" x14ac:dyDescent="0.2">
      <c r="A567" s="5" t="s">
        <v>12</v>
      </c>
      <c r="B567" s="71" t="s">
        <v>19</v>
      </c>
      <c r="C567" s="5" t="s">
        <v>28</v>
      </c>
      <c r="D567" s="5" t="s">
        <v>83</v>
      </c>
      <c r="E567" s="5">
        <v>2008</v>
      </c>
      <c r="F567" s="5">
        <v>3</v>
      </c>
      <c r="G567" s="44">
        <v>18</v>
      </c>
      <c r="H567" s="51">
        <v>0.1</v>
      </c>
      <c r="I567" s="51">
        <v>9.27</v>
      </c>
      <c r="J567" s="51">
        <v>0.1</v>
      </c>
      <c r="K567" s="51">
        <v>0.18</v>
      </c>
      <c r="L567" s="51">
        <v>0.09</v>
      </c>
      <c r="M567" s="51">
        <v>9</v>
      </c>
      <c r="N567" s="51">
        <v>0.05</v>
      </c>
      <c r="O567" s="51">
        <v>0.72</v>
      </c>
      <c r="P567" s="45">
        <v>519.88494550732707</v>
      </c>
    </row>
    <row r="568" spans="1:16" x14ac:dyDescent="0.2">
      <c r="A568" s="5" t="s">
        <v>12</v>
      </c>
      <c r="B568" s="71" t="s">
        <v>19</v>
      </c>
      <c r="C568" s="5" t="s">
        <v>28</v>
      </c>
      <c r="D568" s="5" t="s">
        <v>83</v>
      </c>
      <c r="E568" s="5">
        <v>2018</v>
      </c>
      <c r="F568" s="5">
        <v>1</v>
      </c>
      <c r="G568" s="44">
        <v>3</v>
      </c>
      <c r="H568" s="51">
        <v>0.01</v>
      </c>
      <c r="I568" s="51">
        <v>1.87</v>
      </c>
      <c r="J568" s="51">
        <v>0.01</v>
      </c>
      <c r="K568" s="51">
        <v>1.87</v>
      </c>
      <c r="L568" s="51">
        <v>0</v>
      </c>
      <c r="M568" s="51">
        <v>0</v>
      </c>
      <c r="N568" s="51">
        <v>0</v>
      </c>
      <c r="O568" s="51">
        <v>0.01</v>
      </c>
      <c r="P568" s="45">
        <v>539.84578384566419</v>
      </c>
    </row>
    <row r="569" spans="1:16" x14ac:dyDescent="0.2">
      <c r="A569" s="5" t="s">
        <v>12</v>
      </c>
      <c r="B569" s="71" t="s">
        <v>19</v>
      </c>
      <c r="C569" s="5" t="s">
        <v>28</v>
      </c>
      <c r="D569" s="5" t="s">
        <v>83</v>
      </c>
      <c r="E569" s="5">
        <v>2020</v>
      </c>
      <c r="F569" s="5">
        <v>1</v>
      </c>
      <c r="G569" s="44">
        <v>9</v>
      </c>
      <c r="H569" s="51">
        <v>0.02</v>
      </c>
      <c r="I569" s="51">
        <v>3.59</v>
      </c>
      <c r="J569" s="51">
        <v>0.02</v>
      </c>
      <c r="K569" s="51">
        <v>3.59</v>
      </c>
      <c r="L569" s="51">
        <v>0</v>
      </c>
      <c r="M569" s="51">
        <v>0</v>
      </c>
      <c r="N569" s="51">
        <v>0</v>
      </c>
      <c r="O569" s="51">
        <v>0.02</v>
      </c>
      <c r="P569" s="45">
        <v>403.90777584837753</v>
      </c>
    </row>
    <row r="570" spans="1:16" x14ac:dyDescent="0.2">
      <c r="A570" s="5" t="s">
        <v>12</v>
      </c>
      <c r="B570" s="71" t="s">
        <v>19</v>
      </c>
      <c r="C570" s="5" t="s">
        <v>28</v>
      </c>
      <c r="D570" s="5" t="s">
        <v>83</v>
      </c>
      <c r="E570" s="5">
        <v>2021</v>
      </c>
      <c r="F570" s="5">
        <v>0</v>
      </c>
      <c r="G570" s="44">
        <v>1</v>
      </c>
      <c r="H570" s="51">
        <v>0.64</v>
      </c>
      <c r="I570" s="51">
        <v>0</v>
      </c>
      <c r="J570" s="51">
        <v>0.64</v>
      </c>
      <c r="K570" s="51">
        <v>0</v>
      </c>
      <c r="L570" s="51">
        <v>0</v>
      </c>
      <c r="M570" s="51">
        <v>0</v>
      </c>
      <c r="N570" s="51">
        <v>0</v>
      </c>
      <c r="O570" s="51">
        <v>0</v>
      </c>
      <c r="P570" s="45">
        <v>480.45899158871919</v>
      </c>
    </row>
    <row r="571" spans="1:16" x14ac:dyDescent="0.2">
      <c r="A571" s="5" t="s">
        <v>12</v>
      </c>
      <c r="B571" s="71" t="s">
        <v>19</v>
      </c>
      <c r="C571" s="5" t="s">
        <v>29</v>
      </c>
      <c r="D571" s="5" t="s">
        <v>84</v>
      </c>
      <c r="E571" s="5">
        <v>2009</v>
      </c>
      <c r="F571" s="5">
        <v>3</v>
      </c>
      <c r="G571" s="44">
        <v>3</v>
      </c>
      <c r="H571" s="51">
        <v>0.28000000000000003</v>
      </c>
      <c r="I571" s="51">
        <v>1.28</v>
      </c>
      <c r="J571" s="51">
        <v>0.28000000000000003</v>
      </c>
      <c r="K571" s="51">
        <v>0.01</v>
      </c>
      <c r="L571" s="51">
        <v>7.0000000000000007E-2</v>
      </c>
      <c r="M571" s="51">
        <v>1.2</v>
      </c>
      <c r="N571" s="51">
        <v>0.04</v>
      </c>
      <c r="O571" s="51">
        <v>0.02</v>
      </c>
      <c r="P571" s="45">
        <v>552.03974543203867</v>
      </c>
    </row>
    <row r="572" spans="1:16" x14ac:dyDescent="0.2">
      <c r="A572" s="5" t="s">
        <v>12</v>
      </c>
      <c r="B572" s="71" t="s">
        <v>19</v>
      </c>
      <c r="C572" s="5" t="s">
        <v>29</v>
      </c>
      <c r="D572" s="5" t="s">
        <v>84</v>
      </c>
      <c r="E572" s="5">
        <v>2021</v>
      </c>
      <c r="F572" s="5">
        <v>0</v>
      </c>
      <c r="G572" s="44">
        <v>11</v>
      </c>
      <c r="H572" s="51">
        <v>5.93</v>
      </c>
      <c r="I572" s="51">
        <v>0</v>
      </c>
      <c r="J572" s="51">
        <v>5.93</v>
      </c>
      <c r="K572" s="51">
        <v>0</v>
      </c>
      <c r="L572" s="51">
        <v>0</v>
      </c>
      <c r="M572" s="51">
        <v>0</v>
      </c>
      <c r="N572" s="51">
        <v>0</v>
      </c>
      <c r="O572" s="51">
        <v>0.02</v>
      </c>
      <c r="P572" s="45">
        <v>528.6604961578638</v>
      </c>
    </row>
    <row r="573" spans="1:16" x14ac:dyDescent="0.2">
      <c r="A573" s="5" t="s">
        <v>12</v>
      </c>
      <c r="B573" s="71" t="s">
        <v>19</v>
      </c>
      <c r="C573" s="5" t="s">
        <v>29</v>
      </c>
      <c r="D573" s="5" t="s">
        <v>85</v>
      </c>
      <c r="E573" s="5">
        <v>2002</v>
      </c>
      <c r="F573" s="5">
        <v>3</v>
      </c>
      <c r="G573" s="44">
        <v>12</v>
      </c>
      <c r="H573" s="51">
        <v>1.08</v>
      </c>
      <c r="I573" s="51">
        <v>5.0200000000000005</v>
      </c>
      <c r="J573" s="51">
        <v>1.08</v>
      </c>
      <c r="K573" s="51">
        <v>0.04</v>
      </c>
      <c r="L573" s="51">
        <v>0.28999999999999998</v>
      </c>
      <c r="M573" s="51">
        <v>4.6900000000000004</v>
      </c>
      <c r="N573" s="51">
        <v>0.14000000000000001</v>
      </c>
      <c r="O573" s="51">
        <v>0.09</v>
      </c>
      <c r="P573" s="45">
        <v>504.72238379613634</v>
      </c>
    </row>
    <row r="574" spans="1:16" x14ac:dyDescent="0.2">
      <c r="A574" s="5" t="s">
        <v>12</v>
      </c>
      <c r="B574" s="71" t="s">
        <v>19</v>
      </c>
      <c r="C574" s="5" t="s">
        <v>29</v>
      </c>
      <c r="D574" s="5" t="s">
        <v>85</v>
      </c>
      <c r="E574" s="5">
        <v>2004</v>
      </c>
      <c r="F574" s="5">
        <v>3</v>
      </c>
      <c r="G574" s="44">
        <v>8</v>
      </c>
      <c r="H574" s="51">
        <v>0.46</v>
      </c>
      <c r="I574" s="51">
        <v>2.13</v>
      </c>
      <c r="J574" s="51">
        <v>0.46</v>
      </c>
      <c r="K574" s="51">
        <v>0.02</v>
      </c>
      <c r="L574" s="51">
        <v>0.12</v>
      </c>
      <c r="M574" s="51">
        <v>1.99</v>
      </c>
      <c r="N574" s="51">
        <v>0.06</v>
      </c>
      <c r="O574" s="51">
        <v>0.04</v>
      </c>
      <c r="P574" s="45">
        <v>316.15597076982795</v>
      </c>
    </row>
    <row r="575" spans="1:16" x14ac:dyDescent="0.2">
      <c r="A575" s="5" t="s">
        <v>12</v>
      </c>
      <c r="B575" s="71" t="s">
        <v>19</v>
      </c>
      <c r="C575" s="5" t="s">
        <v>29</v>
      </c>
      <c r="D575" s="5" t="s">
        <v>85</v>
      </c>
      <c r="E575" s="5">
        <v>2005</v>
      </c>
      <c r="F575" s="5">
        <v>3</v>
      </c>
      <c r="G575" s="44">
        <v>9</v>
      </c>
      <c r="H575" s="51">
        <v>0.68</v>
      </c>
      <c r="I575" s="51">
        <v>3.15</v>
      </c>
      <c r="J575" s="51">
        <v>0.68</v>
      </c>
      <c r="K575" s="51">
        <v>0.03</v>
      </c>
      <c r="L575" s="51">
        <v>0.18</v>
      </c>
      <c r="M575" s="51">
        <v>2.94</v>
      </c>
      <c r="N575" s="51">
        <v>0.09</v>
      </c>
      <c r="O575" s="51">
        <v>0.06</v>
      </c>
      <c r="P575" s="45">
        <v>435.50802124881119</v>
      </c>
    </row>
    <row r="576" spans="1:16" x14ac:dyDescent="0.2">
      <c r="A576" s="5" t="s">
        <v>12</v>
      </c>
      <c r="B576" s="71" t="s">
        <v>19</v>
      </c>
      <c r="C576" s="5" t="s">
        <v>29</v>
      </c>
      <c r="D576" s="5" t="s">
        <v>85</v>
      </c>
      <c r="E576" s="5">
        <v>2006</v>
      </c>
      <c r="F576" s="5">
        <v>3</v>
      </c>
      <c r="G576" s="44">
        <v>14</v>
      </c>
      <c r="H576" s="51">
        <v>1.1499999999999999</v>
      </c>
      <c r="I576" s="51">
        <v>5.33</v>
      </c>
      <c r="J576" s="51">
        <v>1.1499999999999999</v>
      </c>
      <c r="K576" s="51">
        <v>0.05</v>
      </c>
      <c r="L576" s="51">
        <v>0.31</v>
      </c>
      <c r="M576" s="51">
        <v>4.97</v>
      </c>
      <c r="N576" s="51">
        <v>0.15</v>
      </c>
      <c r="O576" s="51">
        <v>0.09</v>
      </c>
      <c r="P576" s="45">
        <v>468.98216800968265</v>
      </c>
    </row>
    <row r="577" spans="1:16" x14ac:dyDescent="0.2">
      <c r="A577" s="5" t="s">
        <v>12</v>
      </c>
      <c r="B577" s="71" t="s">
        <v>19</v>
      </c>
      <c r="C577" s="5" t="s">
        <v>29</v>
      </c>
      <c r="D577" s="5" t="s">
        <v>85</v>
      </c>
      <c r="E577" s="5">
        <v>2008</v>
      </c>
      <c r="F577" s="5">
        <v>3</v>
      </c>
      <c r="G577" s="44">
        <v>13</v>
      </c>
      <c r="H577" s="51">
        <v>1.1399999999999999</v>
      </c>
      <c r="I577" s="51">
        <v>5.3000000000000007</v>
      </c>
      <c r="J577" s="51">
        <v>1.1399999999999999</v>
      </c>
      <c r="K577" s="51">
        <v>0.05</v>
      </c>
      <c r="L577" s="51">
        <v>0.31</v>
      </c>
      <c r="M577" s="51">
        <v>4.9400000000000004</v>
      </c>
      <c r="N577" s="51">
        <v>0.15</v>
      </c>
      <c r="O577" s="51">
        <v>0.09</v>
      </c>
      <c r="P577" s="45">
        <v>484.98916073813518</v>
      </c>
    </row>
    <row r="578" spans="1:16" x14ac:dyDescent="0.2">
      <c r="A578" s="5" t="s">
        <v>12</v>
      </c>
      <c r="B578" s="71" t="s">
        <v>19</v>
      </c>
      <c r="C578" s="5" t="s">
        <v>29</v>
      </c>
      <c r="D578" s="5" t="s">
        <v>85</v>
      </c>
      <c r="E578" s="5">
        <v>2009</v>
      </c>
      <c r="F578" s="5">
        <v>3</v>
      </c>
      <c r="G578" s="44">
        <v>19</v>
      </c>
      <c r="H578" s="51">
        <v>1.66</v>
      </c>
      <c r="I578" s="51">
        <v>7.7</v>
      </c>
      <c r="J578" s="51">
        <v>1.66</v>
      </c>
      <c r="K578" s="51">
        <v>7.0000000000000007E-2</v>
      </c>
      <c r="L578" s="51">
        <v>0.44</v>
      </c>
      <c r="M578" s="51">
        <v>7.19</v>
      </c>
      <c r="N578" s="51">
        <v>0.22</v>
      </c>
      <c r="O578" s="51">
        <v>0.14000000000000001</v>
      </c>
      <c r="P578" s="45">
        <v>496.41234769695455</v>
      </c>
    </row>
    <row r="579" spans="1:16" x14ac:dyDescent="0.2">
      <c r="A579" s="5" t="s">
        <v>12</v>
      </c>
      <c r="B579" s="71" t="s">
        <v>19</v>
      </c>
      <c r="C579" s="5" t="s">
        <v>29</v>
      </c>
      <c r="D579" s="5" t="s">
        <v>85</v>
      </c>
      <c r="E579" s="5">
        <v>2010</v>
      </c>
      <c r="F579" s="5">
        <v>3</v>
      </c>
      <c r="G579" s="44">
        <v>22</v>
      </c>
      <c r="H579" s="51">
        <v>0.94</v>
      </c>
      <c r="I579" s="51">
        <v>8.85</v>
      </c>
      <c r="J579" s="51">
        <v>0.94</v>
      </c>
      <c r="K579" s="51">
        <v>0.04</v>
      </c>
      <c r="L579" s="51">
        <v>0.25</v>
      </c>
      <c r="M579" s="51">
        <v>8.5599999999999987</v>
      </c>
      <c r="N579" s="51">
        <v>0.93</v>
      </c>
      <c r="O579" s="51">
        <v>1</v>
      </c>
      <c r="P579" s="45">
        <v>450.34273615070441</v>
      </c>
    </row>
    <row r="580" spans="1:16" x14ac:dyDescent="0.2">
      <c r="A580" s="5" t="s">
        <v>12</v>
      </c>
      <c r="B580" s="71" t="s">
        <v>19</v>
      </c>
      <c r="C580" s="5" t="s">
        <v>29</v>
      </c>
      <c r="D580" s="5" t="s">
        <v>85</v>
      </c>
      <c r="E580" s="5">
        <v>2011</v>
      </c>
      <c r="F580" s="5">
        <v>3</v>
      </c>
      <c r="G580" s="44">
        <v>48</v>
      </c>
      <c r="H580" s="51">
        <v>1.2</v>
      </c>
      <c r="I580" s="51">
        <v>23.78</v>
      </c>
      <c r="J580" s="51">
        <v>1.2</v>
      </c>
      <c r="K580" s="51">
        <v>0.08</v>
      </c>
      <c r="L580" s="51">
        <v>0.32</v>
      </c>
      <c r="M580" s="51">
        <v>23.38</v>
      </c>
      <c r="N580" s="51">
        <v>2.8200000000000003</v>
      </c>
      <c r="O580" s="51">
        <v>3.1</v>
      </c>
      <c r="P580" s="45">
        <v>526.08564171128785</v>
      </c>
    </row>
    <row r="581" spans="1:16" x14ac:dyDescent="0.2">
      <c r="A581" s="5" t="s">
        <v>12</v>
      </c>
      <c r="B581" s="71" t="s">
        <v>19</v>
      </c>
      <c r="C581" s="5" t="s">
        <v>29</v>
      </c>
      <c r="D581" s="5" t="s">
        <v>85</v>
      </c>
      <c r="E581" s="5">
        <v>2012</v>
      </c>
      <c r="F581" s="5">
        <v>3</v>
      </c>
      <c r="G581" s="44">
        <v>25</v>
      </c>
      <c r="H581" s="51">
        <v>0.23</v>
      </c>
      <c r="I581" s="51">
        <v>11.67</v>
      </c>
      <c r="J581" s="51">
        <v>0.23</v>
      </c>
      <c r="K581" s="51">
        <v>0.44</v>
      </c>
      <c r="L581" s="51">
        <v>0.06</v>
      </c>
      <c r="M581" s="51">
        <v>11.17</v>
      </c>
      <c r="N581" s="51">
        <v>1.83</v>
      </c>
      <c r="O581" s="51">
        <v>2.0499999999999998</v>
      </c>
      <c r="P581" s="45">
        <v>481.47138532172937</v>
      </c>
    </row>
    <row r="582" spans="1:16" x14ac:dyDescent="0.2">
      <c r="A582" s="5" t="s">
        <v>12</v>
      </c>
      <c r="B582" s="71" t="s">
        <v>19</v>
      </c>
      <c r="C582" s="5" t="s">
        <v>29</v>
      </c>
      <c r="D582" s="5" t="s">
        <v>85</v>
      </c>
      <c r="E582" s="5">
        <v>2013</v>
      </c>
      <c r="F582" s="5">
        <v>2</v>
      </c>
      <c r="G582" s="44">
        <v>1</v>
      </c>
      <c r="H582" s="51">
        <v>0</v>
      </c>
      <c r="I582" s="51">
        <v>0.4</v>
      </c>
      <c r="J582" s="51">
        <v>0</v>
      </c>
      <c r="K582" s="51">
        <v>0</v>
      </c>
      <c r="L582" s="51">
        <v>0.4</v>
      </c>
      <c r="M582" s="51">
        <v>0</v>
      </c>
      <c r="N582" s="51">
        <v>0</v>
      </c>
      <c r="O582" s="51">
        <v>0.01</v>
      </c>
      <c r="P582" s="45">
        <v>386.50014897544094</v>
      </c>
    </row>
    <row r="583" spans="1:16" x14ac:dyDescent="0.2">
      <c r="A583" s="5" t="s">
        <v>12</v>
      </c>
      <c r="B583" s="71" t="s">
        <v>19</v>
      </c>
      <c r="C583" s="5" t="s">
        <v>29</v>
      </c>
      <c r="D583" s="5" t="s">
        <v>85</v>
      </c>
      <c r="E583" s="5">
        <v>2015</v>
      </c>
      <c r="F583" s="5">
        <v>2</v>
      </c>
      <c r="G583" s="44">
        <v>8</v>
      </c>
      <c r="H583" s="51">
        <v>0</v>
      </c>
      <c r="I583" s="51">
        <v>4.6100000000000003</v>
      </c>
      <c r="J583" s="51">
        <v>0</v>
      </c>
      <c r="K583" s="51">
        <v>0.03</v>
      </c>
      <c r="L583" s="51">
        <v>4.58</v>
      </c>
      <c r="M583" s="51">
        <v>0</v>
      </c>
      <c r="N583" s="51">
        <v>0.02</v>
      </c>
      <c r="O583" s="51">
        <v>0.16</v>
      </c>
      <c r="P583" s="45">
        <v>600.0469996466594</v>
      </c>
    </row>
    <row r="584" spans="1:16" x14ac:dyDescent="0.2">
      <c r="A584" s="5" t="s">
        <v>12</v>
      </c>
      <c r="B584" s="71" t="s">
        <v>19</v>
      </c>
      <c r="C584" s="5" t="s">
        <v>29</v>
      </c>
      <c r="D584" s="5" t="s">
        <v>85</v>
      </c>
      <c r="E584" s="5">
        <v>2018</v>
      </c>
      <c r="F584" s="5">
        <v>1</v>
      </c>
      <c r="G584" s="44">
        <v>7</v>
      </c>
      <c r="H584" s="51">
        <v>0.02</v>
      </c>
      <c r="I584" s="51">
        <v>2.4</v>
      </c>
      <c r="J584" s="51">
        <v>0.02</v>
      </c>
      <c r="K584" s="51">
        <v>2.4</v>
      </c>
      <c r="L584" s="51">
        <v>0</v>
      </c>
      <c r="M584" s="51">
        <v>0</v>
      </c>
      <c r="N584" s="51">
        <v>0</v>
      </c>
      <c r="O584" s="51">
        <v>0.03</v>
      </c>
      <c r="P584" s="45">
        <v>368.61626164514041</v>
      </c>
    </row>
    <row r="585" spans="1:16" x14ac:dyDescent="0.2">
      <c r="A585" s="5" t="s">
        <v>12</v>
      </c>
      <c r="B585" s="71" t="s">
        <v>19</v>
      </c>
      <c r="C585" s="5" t="s">
        <v>29</v>
      </c>
      <c r="D585" s="5" t="s">
        <v>85</v>
      </c>
      <c r="E585" s="5">
        <v>2019</v>
      </c>
      <c r="F585" s="5">
        <v>1</v>
      </c>
      <c r="G585" s="44">
        <v>57</v>
      </c>
      <c r="H585" s="51">
        <v>0.12</v>
      </c>
      <c r="I585" s="51">
        <v>17.560000000000002</v>
      </c>
      <c r="J585" s="51">
        <v>0.12</v>
      </c>
      <c r="K585" s="51">
        <v>17.560000000000002</v>
      </c>
      <c r="L585" s="51">
        <v>0</v>
      </c>
      <c r="M585" s="51">
        <v>0</v>
      </c>
      <c r="N585" s="51">
        <v>0</v>
      </c>
      <c r="O585" s="51">
        <v>0.25</v>
      </c>
      <c r="P585" s="45">
        <v>306.93112873183588</v>
      </c>
    </row>
    <row r="586" spans="1:16" x14ac:dyDescent="0.2">
      <c r="A586" s="5" t="s">
        <v>12</v>
      </c>
      <c r="B586" s="71" t="s">
        <v>19</v>
      </c>
      <c r="C586" s="5" t="s">
        <v>29</v>
      </c>
      <c r="D586" s="5" t="s">
        <v>85</v>
      </c>
      <c r="E586" s="5">
        <v>2020</v>
      </c>
      <c r="F586" s="5">
        <v>1</v>
      </c>
      <c r="G586" s="44">
        <v>134</v>
      </c>
      <c r="H586" s="51">
        <v>0.47000000000000003</v>
      </c>
      <c r="I586" s="51">
        <v>65.45</v>
      </c>
      <c r="J586" s="51">
        <v>0.47000000000000003</v>
      </c>
      <c r="K586" s="51">
        <v>65.45</v>
      </c>
      <c r="L586" s="51">
        <v>0</v>
      </c>
      <c r="M586" s="51">
        <v>0</v>
      </c>
      <c r="N586" s="51">
        <v>0</v>
      </c>
      <c r="O586" s="51">
        <v>0.94000000000000006</v>
      </c>
      <c r="P586" s="45">
        <v>491.57376489840374</v>
      </c>
    </row>
    <row r="587" spans="1:16" x14ac:dyDescent="0.2">
      <c r="A587" s="5" t="s">
        <v>12</v>
      </c>
      <c r="B587" s="71" t="s">
        <v>19</v>
      </c>
      <c r="C587" s="5" t="s">
        <v>29</v>
      </c>
      <c r="D587" s="5" t="s">
        <v>85</v>
      </c>
      <c r="E587" s="5">
        <v>2021</v>
      </c>
      <c r="F587" s="5">
        <v>0</v>
      </c>
      <c r="G587" s="44">
        <v>25</v>
      </c>
      <c r="H587" s="51">
        <v>14.29</v>
      </c>
      <c r="I587" s="51">
        <v>0</v>
      </c>
      <c r="J587" s="51">
        <v>14.29</v>
      </c>
      <c r="K587" s="51">
        <v>0</v>
      </c>
      <c r="L587" s="51">
        <v>0</v>
      </c>
      <c r="M587" s="51">
        <v>0</v>
      </c>
      <c r="N587" s="51">
        <v>0</v>
      </c>
      <c r="O587" s="51">
        <v>0.05</v>
      </c>
      <c r="P587" s="45">
        <v>553.91971215179149</v>
      </c>
    </row>
    <row r="588" spans="1:16" x14ac:dyDescent="0.2">
      <c r="A588" s="5" t="s">
        <v>12</v>
      </c>
      <c r="B588" s="71" t="s">
        <v>19</v>
      </c>
      <c r="C588" s="5" t="s">
        <v>29</v>
      </c>
      <c r="D588" s="5" t="s">
        <v>85</v>
      </c>
      <c r="E588" s="5">
        <v>2022</v>
      </c>
      <c r="F588" s="5">
        <v>0</v>
      </c>
      <c r="G588" s="44">
        <v>59</v>
      </c>
      <c r="H588" s="51">
        <v>31.14</v>
      </c>
      <c r="I588" s="51">
        <v>0</v>
      </c>
      <c r="J588" s="51">
        <v>31.14</v>
      </c>
      <c r="K588" s="51">
        <v>0</v>
      </c>
      <c r="L588" s="51">
        <v>0</v>
      </c>
      <c r="M588" s="51">
        <v>0</v>
      </c>
      <c r="N588" s="51">
        <v>0</v>
      </c>
      <c r="O588" s="51">
        <v>0</v>
      </c>
      <c r="P588" s="45">
        <v>528.32386747895941</v>
      </c>
    </row>
    <row r="589" spans="1:16" x14ac:dyDescent="0.2">
      <c r="A589" s="5" t="s">
        <v>12</v>
      </c>
      <c r="B589" s="71" t="s">
        <v>19</v>
      </c>
      <c r="C589" s="5" t="s">
        <v>30</v>
      </c>
      <c r="D589" s="5" t="s">
        <v>86</v>
      </c>
      <c r="E589" s="5">
        <v>1993</v>
      </c>
      <c r="F589" s="5">
        <v>3</v>
      </c>
      <c r="G589" s="44">
        <v>2</v>
      </c>
      <c r="H589" s="51">
        <v>0.02</v>
      </c>
      <c r="I589" s="51">
        <v>0.69000000000000006</v>
      </c>
      <c r="J589" s="51">
        <v>0.02</v>
      </c>
      <c r="K589" s="51">
        <v>0.01</v>
      </c>
      <c r="L589" s="51">
        <v>0.03</v>
      </c>
      <c r="M589" s="51">
        <v>0.65</v>
      </c>
      <c r="N589" s="51">
        <v>0.02</v>
      </c>
      <c r="O589" s="51">
        <v>0.05</v>
      </c>
      <c r="P589" s="45">
        <v>465.66496230433853</v>
      </c>
    </row>
    <row r="590" spans="1:16" x14ac:dyDescent="0.2">
      <c r="A590" s="5" t="s">
        <v>12</v>
      </c>
      <c r="B590" s="71" t="s">
        <v>19</v>
      </c>
      <c r="C590" s="5" t="s">
        <v>30</v>
      </c>
      <c r="D590" s="5" t="s">
        <v>86</v>
      </c>
      <c r="E590" s="5">
        <v>1995</v>
      </c>
      <c r="F590" s="5">
        <v>3</v>
      </c>
      <c r="G590" s="44">
        <v>26</v>
      </c>
      <c r="H590" s="51">
        <v>0.21</v>
      </c>
      <c r="I590" s="51">
        <v>8.2799999999999994</v>
      </c>
      <c r="J590" s="51">
        <v>0.21</v>
      </c>
      <c r="K590" s="51">
        <v>0.12</v>
      </c>
      <c r="L590" s="51">
        <v>0.37</v>
      </c>
      <c r="M590" s="51">
        <v>7.79</v>
      </c>
      <c r="N590" s="51">
        <v>0.22</v>
      </c>
      <c r="O590" s="51">
        <v>0.65</v>
      </c>
      <c r="P590" s="45">
        <v>327.13933544272538</v>
      </c>
    </row>
    <row r="591" spans="1:16" x14ac:dyDescent="0.2">
      <c r="A591" s="5" t="s">
        <v>12</v>
      </c>
      <c r="B591" s="71" t="s">
        <v>19</v>
      </c>
      <c r="C591" s="5" t="s">
        <v>30</v>
      </c>
      <c r="D591" s="5" t="s">
        <v>86</v>
      </c>
      <c r="E591" s="5">
        <v>2000</v>
      </c>
      <c r="F591" s="5">
        <v>3</v>
      </c>
      <c r="G591" s="44">
        <v>28</v>
      </c>
      <c r="H591" s="51">
        <v>0.28000000000000003</v>
      </c>
      <c r="I591" s="51">
        <v>10.9</v>
      </c>
      <c r="J591" s="51">
        <v>0.28000000000000003</v>
      </c>
      <c r="K591" s="51">
        <v>0.15</v>
      </c>
      <c r="L591" s="51">
        <v>0.48</v>
      </c>
      <c r="M591" s="51">
        <v>10.27</v>
      </c>
      <c r="N591" s="51">
        <v>0.3</v>
      </c>
      <c r="O591" s="51">
        <v>0.85</v>
      </c>
      <c r="P591" s="45">
        <v>396.64649395759</v>
      </c>
    </row>
    <row r="592" spans="1:16" x14ac:dyDescent="0.2">
      <c r="A592" s="5" t="s">
        <v>12</v>
      </c>
      <c r="B592" s="71" t="s">
        <v>19</v>
      </c>
      <c r="C592" s="5" t="s">
        <v>30</v>
      </c>
      <c r="D592" s="5" t="s">
        <v>86</v>
      </c>
      <c r="E592" s="5">
        <v>2002</v>
      </c>
      <c r="F592" s="5">
        <v>3</v>
      </c>
      <c r="G592" s="44">
        <v>42</v>
      </c>
      <c r="H592" s="51">
        <v>0.36</v>
      </c>
      <c r="I592" s="51">
        <v>13.85</v>
      </c>
      <c r="J592" s="51">
        <v>0.36</v>
      </c>
      <c r="K592" s="51">
        <v>0.2</v>
      </c>
      <c r="L592" s="51">
        <v>0.61</v>
      </c>
      <c r="M592" s="51">
        <v>13.04</v>
      </c>
      <c r="N592" s="51">
        <v>0.38</v>
      </c>
      <c r="O592" s="51">
        <v>1.0900000000000001</v>
      </c>
      <c r="P592" s="45">
        <v>335.14174824259453</v>
      </c>
    </row>
    <row r="593" spans="1:16" x14ac:dyDescent="0.2">
      <c r="A593" s="5" t="s">
        <v>12</v>
      </c>
      <c r="B593" s="71" t="s">
        <v>19</v>
      </c>
      <c r="C593" s="5" t="s">
        <v>30</v>
      </c>
      <c r="D593" s="5" t="s">
        <v>86</v>
      </c>
      <c r="E593" s="5">
        <v>2003</v>
      </c>
      <c r="F593" s="5">
        <v>3</v>
      </c>
      <c r="G593" s="44">
        <v>38</v>
      </c>
      <c r="H593" s="51">
        <v>0.36</v>
      </c>
      <c r="I593" s="51">
        <v>14.19</v>
      </c>
      <c r="J593" s="51">
        <v>0.36</v>
      </c>
      <c r="K593" s="51">
        <v>0.2</v>
      </c>
      <c r="L593" s="51">
        <v>0.63</v>
      </c>
      <c r="M593" s="51">
        <v>13.36</v>
      </c>
      <c r="N593" s="51">
        <v>0.39</v>
      </c>
      <c r="O593" s="51">
        <v>1.1100000000000001</v>
      </c>
      <c r="P593" s="45">
        <v>383.51018415344919</v>
      </c>
    </row>
    <row r="594" spans="1:16" x14ac:dyDescent="0.2">
      <c r="A594" s="5" t="s">
        <v>12</v>
      </c>
      <c r="B594" s="71" t="s">
        <v>19</v>
      </c>
      <c r="C594" s="5" t="s">
        <v>30</v>
      </c>
      <c r="D594" s="5" t="s">
        <v>86</v>
      </c>
      <c r="E594" s="5">
        <v>2004</v>
      </c>
      <c r="F594" s="5">
        <v>3</v>
      </c>
      <c r="G594" s="44">
        <v>41</v>
      </c>
      <c r="H594" s="51">
        <v>0.39</v>
      </c>
      <c r="I594" s="51">
        <v>15.030000000000001</v>
      </c>
      <c r="J594" s="51">
        <v>0.39</v>
      </c>
      <c r="K594" s="51">
        <v>0.21</v>
      </c>
      <c r="L594" s="51">
        <v>0.67</v>
      </c>
      <c r="M594" s="51">
        <v>14.15</v>
      </c>
      <c r="N594" s="51">
        <v>0.41</v>
      </c>
      <c r="O594" s="51">
        <v>1.18</v>
      </c>
      <c r="P594" s="45">
        <v>379.21269929012283</v>
      </c>
    </row>
    <row r="595" spans="1:16" x14ac:dyDescent="0.2">
      <c r="A595" s="5" t="s">
        <v>12</v>
      </c>
      <c r="B595" s="71" t="s">
        <v>19</v>
      </c>
      <c r="C595" s="5" t="s">
        <v>30</v>
      </c>
      <c r="D595" s="5" t="s">
        <v>86</v>
      </c>
      <c r="E595" s="5">
        <v>2005</v>
      </c>
      <c r="F595" s="5">
        <v>3</v>
      </c>
      <c r="G595" s="44">
        <v>132</v>
      </c>
      <c r="H595" s="51">
        <v>1.41</v>
      </c>
      <c r="I595" s="51">
        <v>54.910000000000004</v>
      </c>
      <c r="J595" s="51">
        <v>1.41</v>
      </c>
      <c r="K595" s="51">
        <v>0.78</v>
      </c>
      <c r="L595" s="51">
        <v>2.4300000000000002</v>
      </c>
      <c r="M595" s="51">
        <v>51.7</v>
      </c>
      <c r="N595" s="51">
        <v>1.49</v>
      </c>
      <c r="O595" s="51">
        <v>4.3</v>
      </c>
      <c r="P595" s="45">
        <v>428.18937979108216</v>
      </c>
    </row>
    <row r="596" spans="1:16" x14ac:dyDescent="0.2">
      <c r="A596" s="5" t="s">
        <v>12</v>
      </c>
      <c r="B596" s="71" t="s">
        <v>19</v>
      </c>
      <c r="C596" s="5" t="s">
        <v>30</v>
      </c>
      <c r="D596" s="5" t="s">
        <v>86</v>
      </c>
      <c r="E596" s="5">
        <v>2006</v>
      </c>
      <c r="F596" s="5">
        <v>3</v>
      </c>
      <c r="G596" s="44">
        <v>323</v>
      </c>
      <c r="H596" s="51">
        <v>2.92</v>
      </c>
      <c r="I596" s="51">
        <v>113.72000000000001</v>
      </c>
      <c r="J596" s="51">
        <v>2.92</v>
      </c>
      <c r="K596" s="51">
        <v>1.61</v>
      </c>
      <c r="L596" s="51">
        <v>5.04</v>
      </c>
      <c r="M596" s="51">
        <v>107.07000000000001</v>
      </c>
      <c r="N596" s="51">
        <v>3.09</v>
      </c>
      <c r="O596" s="51">
        <v>8.91</v>
      </c>
      <c r="P596" s="45">
        <v>360.84457143461469</v>
      </c>
    </row>
    <row r="597" spans="1:16" x14ac:dyDescent="0.2">
      <c r="A597" s="5" t="s">
        <v>12</v>
      </c>
      <c r="B597" s="71" t="s">
        <v>19</v>
      </c>
      <c r="C597" s="5" t="s">
        <v>30</v>
      </c>
      <c r="D597" s="5" t="s">
        <v>86</v>
      </c>
      <c r="E597" s="5">
        <v>2007</v>
      </c>
      <c r="F597" s="5">
        <v>3</v>
      </c>
      <c r="G597" s="44">
        <v>434</v>
      </c>
      <c r="H597" s="51">
        <v>4.29</v>
      </c>
      <c r="I597" s="51">
        <v>166.88</v>
      </c>
      <c r="J597" s="51">
        <v>4.29</v>
      </c>
      <c r="K597" s="51">
        <v>2.36</v>
      </c>
      <c r="L597" s="51">
        <v>7.4</v>
      </c>
      <c r="M597" s="51">
        <v>157.12</v>
      </c>
      <c r="N597" s="51">
        <v>4.53</v>
      </c>
      <c r="O597" s="51">
        <v>13.08</v>
      </c>
      <c r="P597" s="45">
        <v>394.73671395200824</v>
      </c>
    </row>
    <row r="598" spans="1:16" x14ac:dyDescent="0.2">
      <c r="A598" s="5" t="s">
        <v>12</v>
      </c>
      <c r="B598" s="71" t="s">
        <v>19</v>
      </c>
      <c r="C598" s="5" t="s">
        <v>30</v>
      </c>
      <c r="D598" s="5" t="s">
        <v>86</v>
      </c>
      <c r="E598" s="5">
        <v>2008</v>
      </c>
      <c r="F598" s="5">
        <v>3</v>
      </c>
      <c r="G598" s="44">
        <v>1120</v>
      </c>
      <c r="H598" s="51">
        <v>14.54</v>
      </c>
      <c r="I598" s="51">
        <v>565.93999999999994</v>
      </c>
      <c r="J598" s="51">
        <v>14.54</v>
      </c>
      <c r="K598" s="51">
        <v>8.02</v>
      </c>
      <c r="L598" s="51">
        <v>25.09</v>
      </c>
      <c r="M598" s="51">
        <v>532.82999999999993</v>
      </c>
      <c r="N598" s="51">
        <v>15.37</v>
      </c>
      <c r="O598" s="51">
        <v>44.35</v>
      </c>
      <c r="P598" s="45">
        <v>518.24082595213838</v>
      </c>
    </row>
    <row r="599" spans="1:16" x14ac:dyDescent="0.2">
      <c r="A599" s="5" t="s">
        <v>12</v>
      </c>
      <c r="B599" s="71" t="s">
        <v>19</v>
      </c>
      <c r="C599" s="5" t="s">
        <v>30</v>
      </c>
      <c r="D599" s="5" t="s">
        <v>86</v>
      </c>
      <c r="E599" s="5">
        <v>2009</v>
      </c>
      <c r="F599" s="5">
        <v>3</v>
      </c>
      <c r="G599" s="44">
        <v>617</v>
      </c>
      <c r="H599" s="51">
        <v>6.7</v>
      </c>
      <c r="I599" s="51">
        <v>260.89999999999998</v>
      </c>
      <c r="J599" s="51">
        <v>6.7</v>
      </c>
      <c r="K599" s="51">
        <v>3.7</v>
      </c>
      <c r="L599" s="51">
        <v>11.57</v>
      </c>
      <c r="M599" s="51">
        <v>245.63000000000002</v>
      </c>
      <c r="N599" s="51">
        <v>7.09</v>
      </c>
      <c r="O599" s="51">
        <v>20.440000000000001</v>
      </c>
      <c r="P599" s="45">
        <v>433.6425846538371</v>
      </c>
    </row>
    <row r="600" spans="1:16" x14ac:dyDescent="0.2">
      <c r="A600" s="5" t="s">
        <v>12</v>
      </c>
      <c r="B600" s="71" t="s">
        <v>19</v>
      </c>
      <c r="C600" s="5" t="s">
        <v>30</v>
      </c>
      <c r="D600" s="5" t="s">
        <v>86</v>
      </c>
      <c r="E600" s="5">
        <v>2010</v>
      </c>
      <c r="F600" s="5">
        <v>3</v>
      </c>
      <c r="G600" s="44">
        <v>859</v>
      </c>
      <c r="H600" s="51">
        <v>9.0299999999999994</v>
      </c>
      <c r="I600" s="51">
        <v>361.67</v>
      </c>
      <c r="J600" s="51">
        <v>9.0299999999999994</v>
      </c>
      <c r="K600" s="51">
        <v>4.9800000000000004</v>
      </c>
      <c r="L600" s="51">
        <v>15.57</v>
      </c>
      <c r="M600" s="51">
        <v>341.12</v>
      </c>
      <c r="N600" s="51">
        <v>9.5699999999999985</v>
      </c>
      <c r="O600" s="51">
        <v>28.07</v>
      </c>
      <c r="P600" s="45">
        <v>431.9676233199923</v>
      </c>
    </row>
    <row r="601" spans="1:16" x14ac:dyDescent="0.2">
      <c r="A601" s="5" t="s">
        <v>12</v>
      </c>
      <c r="B601" s="71" t="s">
        <v>19</v>
      </c>
      <c r="C601" s="5" t="s">
        <v>30</v>
      </c>
      <c r="D601" s="5" t="s">
        <v>86</v>
      </c>
      <c r="E601" s="5">
        <v>2011</v>
      </c>
      <c r="F601" s="5">
        <v>3</v>
      </c>
      <c r="G601" s="44">
        <v>943</v>
      </c>
      <c r="H601" s="51">
        <v>9.8000000000000007</v>
      </c>
      <c r="I601" s="51">
        <v>431.16999999999996</v>
      </c>
      <c r="J601" s="51">
        <v>9.8000000000000007</v>
      </c>
      <c r="K601" s="51">
        <v>5.4</v>
      </c>
      <c r="L601" s="51">
        <v>16.899999999999999</v>
      </c>
      <c r="M601" s="51">
        <v>408.87</v>
      </c>
      <c r="N601" s="51">
        <v>10.459999999999999</v>
      </c>
      <c r="O601" s="51">
        <v>31.830000000000002</v>
      </c>
      <c r="P601" s="45">
        <v>467.8055559531665</v>
      </c>
    </row>
    <row r="602" spans="1:16" x14ac:dyDescent="0.2">
      <c r="A602" s="5" t="s">
        <v>12</v>
      </c>
      <c r="B602" s="71" t="s">
        <v>19</v>
      </c>
      <c r="C602" s="5" t="s">
        <v>30</v>
      </c>
      <c r="D602" s="5" t="s">
        <v>86</v>
      </c>
      <c r="E602" s="5">
        <v>2012</v>
      </c>
      <c r="F602" s="5">
        <v>3</v>
      </c>
      <c r="G602" s="44">
        <v>568</v>
      </c>
      <c r="H602" s="51">
        <v>5.7299999999999995</v>
      </c>
      <c r="I602" s="51">
        <v>243.17000000000002</v>
      </c>
      <c r="J602" s="51">
        <v>5.7299999999999995</v>
      </c>
      <c r="K602" s="51">
        <v>3.1599999999999997</v>
      </c>
      <c r="L602" s="51">
        <v>9.879999999999999</v>
      </c>
      <c r="M602" s="51">
        <v>230.13</v>
      </c>
      <c r="N602" s="51">
        <v>6.09</v>
      </c>
      <c r="O602" s="51">
        <v>18.12</v>
      </c>
      <c r="P602" s="45">
        <v>438.21378049392575</v>
      </c>
    </row>
    <row r="603" spans="1:16" x14ac:dyDescent="0.2">
      <c r="A603" s="5" t="s">
        <v>12</v>
      </c>
      <c r="B603" s="71" t="s">
        <v>19</v>
      </c>
      <c r="C603" s="5" t="s">
        <v>30</v>
      </c>
      <c r="D603" s="5" t="s">
        <v>86</v>
      </c>
      <c r="E603" s="5">
        <v>2013</v>
      </c>
      <c r="F603" s="5">
        <v>2</v>
      </c>
      <c r="G603" s="44">
        <v>719</v>
      </c>
      <c r="H603" s="51">
        <v>4.59</v>
      </c>
      <c r="I603" s="51">
        <v>341.01</v>
      </c>
      <c r="J603" s="51">
        <v>4.59</v>
      </c>
      <c r="K603" s="51">
        <v>4.83</v>
      </c>
      <c r="L603" s="51">
        <v>336.18</v>
      </c>
      <c r="M603" s="51">
        <v>0</v>
      </c>
      <c r="N603" s="51">
        <v>3.48</v>
      </c>
      <c r="O603" s="51">
        <v>17.880000000000003</v>
      </c>
      <c r="P603" s="45">
        <v>480.79394313675971</v>
      </c>
    </row>
    <row r="604" spans="1:16" x14ac:dyDescent="0.2">
      <c r="A604" s="5" t="s">
        <v>12</v>
      </c>
      <c r="B604" s="71" t="s">
        <v>19</v>
      </c>
      <c r="C604" s="5" t="s">
        <v>30</v>
      </c>
      <c r="D604" s="5" t="s">
        <v>86</v>
      </c>
      <c r="E604" s="5">
        <v>2014</v>
      </c>
      <c r="F604" s="5">
        <v>2</v>
      </c>
      <c r="G604" s="44">
        <v>416</v>
      </c>
      <c r="H604" s="51">
        <v>2.6</v>
      </c>
      <c r="I604" s="51">
        <v>193.81</v>
      </c>
      <c r="J604" s="51">
        <v>2.6</v>
      </c>
      <c r="K604" s="51">
        <v>2.74</v>
      </c>
      <c r="L604" s="51">
        <v>191.07</v>
      </c>
      <c r="M604" s="51">
        <v>0</v>
      </c>
      <c r="N604" s="51">
        <v>1.97</v>
      </c>
      <c r="O604" s="51">
        <v>10.17</v>
      </c>
      <c r="P604" s="45">
        <v>472.43959744411211</v>
      </c>
    </row>
    <row r="605" spans="1:16" x14ac:dyDescent="0.2">
      <c r="A605" s="5" t="s">
        <v>12</v>
      </c>
      <c r="B605" s="71" t="s">
        <v>19</v>
      </c>
      <c r="C605" s="5" t="s">
        <v>30</v>
      </c>
      <c r="D605" s="5" t="s">
        <v>86</v>
      </c>
      <c r="E605" s="5">
        <v>2015</v>
      </c>
      <c r="F605" s="5">
        <v>2</v>
      </c>
      <c r="G605" s="44">
        <v>274</v>
      </c>
      <c r="H605" s="51">
        <v>1.62</v>
      </c>
      <c r="I605" s="51">
        <v>121</v>
      </c>
      <c r="J605" s="51">
        <v>1.62</v>
      </c>
      <c r="K605" s="51">
        <v>1.71</v>
      </c>
      <c r="L605" s="51">
        <v>119.29</v>
      </c>
      <c r="M605" s="51">
        <v>0</v>
      </c>
      <c r="N605" s="51">
        <v>1.23</v>
      </c>
      <c r="O605" s="51">
        <v>6.34</v>
      </c>
      <c r="P605" s="45">
        <v>447.21332051829654</v>
      </c>
    </row>
    <row r="606" spans="1:16" x14ac:dyDescent="0.2">
      <c r="A606" s="5" t="s">
        <v>12</v>
      </c>
      <c r="B606" s="71" t="s">
        <v>19</v>
      </c>
      <c r="C606" s="5" t="s">
        <v>30</v>
      </c>
      <c r="D606" s="5" t="s">
        <v>86</v>
      </c>
      <c r="E606" s="5">
        <v>2016</v>
      </c>
      <c r="F606" s="5">
        <v>2</v>
      </c>
      <c r="G606" s="44">
        <v>250</v>
      </c>
      <c r="H606" s="51">
        <v>1.61</v>
      </c>
      <c r="I606" s="51">
        <v>125.34000000000002</v>
      </c>
      <c r="J606" s="51">
        <v>1.61</v>
      </c>
      <c r="K606" s="51">
        <v>1.7</v>
      </c>
      <c r="L606" s="51">
        <v>123.64000000000001</v>
      </c>
      <c r="M606" s="51">
        <v>0</v>
      </c>
      <c r="N606" s="51">
        <v>1.27</v>
      </c>
      <c r="O606" s="51">
        <v>6.34</v>
      </c>
      <c r="P606" s="45">
        <v>507.39517423305318</v>
      </c>
    </row>
    <row r="607" spans="1:16" x14ac:dyDescent="0.2">
      <c r="A607" s="5" t="s">
        <v>12</v>
      </c>
      <c r="B607" s="71" t="s">
        <v>19</v>
      </c>
      <c r="C607" s="5" t="s">
        <v>30</v>
      </c>
      <c r="D607" s="5" t="s">
        <v>86</v>
      </c>
      <c r="E607" s="5">
        <v>2017</v>
      </c>
      <c r="F607" s="5">
        <v>2</v>
      </c>
      <c r="G607" s="44">
        <v>650</v>
      </c>
      <c r="H607" s="51">
        <v>4.09</v>
      </c>
      <c r="I607" s="51">
        <v>304.56</v>
      </c>
      <c r="J607" s="51">
        <v>4.09</v>
      </c>
      <c r="K607" s="51">
        <v>4.3099999999999996</v>
      </c>
      <c r="L607" s="51">
        <v>300.25</v>
      </c>
      <c r="M607" s="51">
        <v>0</v>
      </c>
      <c r="N607" s="51">
        <v>3.11</v>
      </c>
      <c r="O607" s="51">
        <v>15.97</v>
      </c>
      <c r="P607" s="45">
        <v>475.36094688548906</v>
      </c>
    </row>
    <row r="608" spans="1:16" x14ac:dyDescent="0.2">
      <c r="A608" s="5" t="s">
        <v>12</v>
      </c>
      <c r="B608" s="71" t="s">
        <v>19</v>
      </c>
      <c r="C608" s="5" t="s">
        <v>30</v>
      </c>
      <c r="D608" s="5" t="s">
        <v>86</v>
      </c>
      <c r="E608" s="5">
        <v>2018</v>
      </c>
      <c r="F608" s="5">
        <v>1</v>
      </c>
      <c r="G608" s="44">
        <v>780</v>
      </c>
      <c r="H608" s="51">
        <v>10.89</v>
      </c>
      <c r="I608" s="51">
        <v>318.06</v>
      </c>
      <c r="J608" s="51">
        <v>10.89</v>
      </c>
      <c r="K608" s="51">
        <v>318.06</v>
      </c>
      <c r="L608" s="51">
        <v>0</v>
      </c>
      <c r="M608" s="51">
        <v>0</v>
      </c>
      <c r="N608" s="51">
        <v>0.36</v>
      </c>
      <c r="O608" s="51">
        <v>4.83</v>
      </c>
      <c r="P608" s="45">
        <v>421.47687014257968</v>
      </c>
    </row>
    <row r="609" spans="1:16" x14ac:dyDescent="0.2">
      <c r="A609" s="5" t="s">
        <v>12</v>
      </c>
      <c r="B609" s="71" t="s">
        <v>19</v>
      </c>
      <c r="C609" s="5" t="s">
        <v>30</v>
      </c>
      <c r="D609" s="5" t="s">
        <v>86</v>
      </c>
      <c r="E609" s="5">
        <v>2019</v>
      </c>
      <c r="F609" s="5">
        <v>1</v>
      </c>
      <c r="G609" s="44">
        <v>857</v>
      </c>
      <c r="H609" s="51">
        <v>11.290000000000001</v>
      </c>
      <c r="I609" s="51">
        <v>329.47999999999996</v>
      </c>
      <c r="J609" s="51">
        <v>11.290000000000001</v>
      </c>
      <c r="K609" s="51">
        <v>329.47999999999996</v>
      </c>
      <c r="L609" s="51">
        <v>0</v>
      </c>
      <c r="M609" s="51">
        <v>0</v>
      </c>
      <c r="N609" s="51">
        <v>0.37</v>
      </c>
      <c r="O609" s="51">
        <v>5</v>
      </c>
      <c r="P609" s="45">
        <v>397.57446470386219</v>
      </c>
    </row>
    <row r="610" spans="1:16" x14ac:dyDescent="0.2">
      <c r="A610" s="5" t="s">
        <v>12</v>
      </c>
      <c r="B610" s="71" t="s">
        <v>19</v>
      </c>
      <c r="C610" s="5" t="s">
        <v>30</v>
      </c>
      <c r="D610" s="5" t="s">
        <v>86</v>
      </c>
      <c r="E610" s="5">
        <v>2020</v>
      </c>
      <c r="F610" s="5">
        <v>1</v>
      </c>
      <c r="G610" s="44">
        <v>614</v>
      </c>
      <c r="H610" s="51">
        <v>8.6</v>
      </c>
      <c r="I610" s="51">
        <v>251.08999999999997</v>
      </c>
      <c r="J610" s="51">
        <v>8.6</v>
      </c>
      <c r="K610" s="51">
        <v>251.08999999999997</v>
      </c>
      <c r="L610" s="51">
        <v>0</v>
      </c>
      <c r="M610" s="51">
        <v>0</v>
      </c>
      <c r="N610" s="51">
        <v>0.28000000000000003</v>
      </c>
      <c r="O610" s="51">
        <v>3.8099999999999996</v>
      </c>
      <c r="P610" s="45">
        <v>423.44449470376998</v>
      </c>
    </row>
    <row r="611" spans="1:16" x14ac:dyDescent="0.2">
      <c r="A611" s="5" t="s">
        <v>12</v>
      </c>
      <c r="B611" s="71" t="s">
        <v>19</v>
      </c>
      <c r="C611" s="5" t="s">
        <v>30</v>
      </c>
      <c r="D611" s="5" t="s">
        <v>86</v>
      </c>
      <c r="E611" s="5">
        <v>2021</v>
      </c>
      <c r="F611" s="5">
        <v>0</v>
      </c>
      <c r="G611" s="44">
        <v>1376</v>
      </c>
      <c r="H611" s="51">
        <v>560.9</v>
      </c>
      <c r="I611" s="51">
        <v>0</v>
      </c>
      <c r="J611" s="51">
        <v>560.9</v>
      </c>
      <c r="K611" s="51">
        <v>0</v>
      </c>
      <c r="L611" s="51">
        <v>0</v>
      </c>
      <c r="M611" s="51">
        <v>0</v>
      </c>
      <c r="N611" s="51">
        <v>1</v>
      </c>
      <c r="O611" s="51">
        <v>3.6199999999999997</v>
      </c>
      <c r="P611" s="45">
        <v>407.59062881218802</v>
      </c>
    </row>
    <row r="612" spans="1:16" x14ac:dyDescent="0.2">
      <c r="A612" s="5" t="s">
        <v>12</v>
      </c>
      <c r="B612" s="71" t="s">
        <v>19</v>
      </c>
      <c r="C612" s="5" t="s">
        <v>30</v>
      </c>
      <c r="D612" s="5" t="s">
        <v>86</v>
      </c>
      <c r="E612" s="5">
        <v>2022</v>
      </c>
      <c r="F612" s="5">
        <v>0</v>
      </c>
      <c r="G612" s="44">
        <v>989</v>
      </c>
      <c r="H612" s="51">
        <v>463.38</v>
      </c>
      <c r="I612" s="51">
        <v>0</v>
      </c>
      <c r="J612" s="51">
        <v>463.38</v>
      </c>
      <c r="K612" s="51">
        <v>0</v>
      </c>
      <c r="L612" s="51">
        <v>0</v>
      </c>
      <c r="M612" s="51">
        <v>0</v>
      </c>
      <c r="N612" s="51">
        <v>0</v>
      </c>
      <c r="O612" s="51">
        <v>0</v>
      </c>
      <c r="P612" s="45">
        <v>468.68508854963818</v>
      </c>
    </row>
    <row r="613" spans="1:16" x14ac:dyDescent="0.2">
      <c r="A613" s="5" t="s">
        <v>12</v>
      </c>
      <c r="B613" s="71" t="s">
        <v>19</v>
      </c>
      <c r="C613" s="5" t="s">
        <v>80</v>
      </c>
      <c r="D613" s="5" t="s">
        <v>87</v>
      </c>
      <c r="E613" s="5">
        <v>2002</v>
      </c>
      <c r="F613" s="5">
        <v>3</v>
      </c>
      <c r="G613" s="44">
        <v>15</v>
      </c>
      <c r="H613" s="51">
        <v>0.11</v>
      </c>
      <c r="I613" s="51">
        <v>5.76</v>
      </c>
      <c r="J613" s="51">
        <v>0.11</v>
      </c>
      <c r="K613" s="51">
        <v>0</v>
      </c>
      <c r="L613" s="51">
        <v>0.05</v>
      </c>
      <c r="M613" s="51">
        <v>5.71</v>
      </c>
      <c r="N613" s="51">
        <v>0.05</v>
      </c>
      <c r="O613" s="51">
        <v>0.23</v>
      </c>
      <c r="P613" s="45">
        <v>393.08585026934878</v>
      </c>
    </row>
    <row r="614" spans="1:16" x14ac:dyDescent="0.2">
      <c r="A614" s="5" t="s">
        <v>12</v>
      </c>
      <c r="B614" s="71" t="s">
        <v>19</v>
      </c>
      <c r="C614" s="5" t="s">
        <v>80</v>
      </c>
      <c r="D614" s="5" t="s">
        <v>87</v>
      </c>
      <c r="E614" s="5">
        <v>2004</v>
      </c>
      <c r="F614" s="5">
        <v>3</v>
      </c>
      <c r="G614" s="44">
        <v>10</v>
      </c>
      <c r="H614" s="51">
        <v>0.06</v>
      </c>
      <c r="I614" s="51">
        <v>3.28</v>
      </c>
      <c r="J614" s="51">
        <v>0.06</v>
      </c>
      <c r="K614" s="51">
        <v>0</v>
      </c>
      <c r="L614" s="51">
        <v>0.03</v>
      </c>
      <c r="M614" s="51">
        <v>3.25</v>
      </c>
      <c r="N614" s="51">
        <v>0.03</v>
      </c>
      <c r="O614" s="51">
        <v>0.13</v>
      </c>
      <c r="P614" s="45">
        <v>344.73383891725592</v>
      </c>
    </row>
    <row r="615" spans="1:16" x14ac:dyDescent="0.2">
      <c r="A615" s="5" t="s">
        <v>12</v>
      </c>
      <c r="B615" s="71" t="s">
        <v>19</v>
      </c>
      <c r="C615" s="5" t="s">
        <v>80</v>
      </c>
      <c r="D615" s="5" t="s">
        <v>87</v>
      </c>
      <c r="E615" s="5">
        <v>2005</v>
      </c>
      <c r="F615" s="5">
        <v>3</v>
      </c>
      <c r="G615" s="44">
        <v>40</v>
      </c>
      <c r="H615" s="51">
        <v>0.25</v>
      </c>
      <c r="I615" s="51">
        <v>12.790000000000001</v>
      </c>
      <c r="J615" s="51">
        <v>0.25</v>
      </c>
      <c r="K615" s="51">
        <v>0.01</v>
      </c>
      <c r="L615" s="51">
        <v>0.12</v>
      </c>
      <c r="M615" s="51">
        <v>12.66</v>
      </c>
      <c r="N615" s="51">
        <v>0.11</v>
      </c>
      <c r="O615" s="51">
        <v>0.51</v>
      </c>
      <c r="P615" s="45">
        <v>324.93909619137952</v>
      </c>
    </row>
    <row r="616" spans="1:16" x14ac:dyDescent="0.2">
      <c r="A616" s="5" t="s">
        <v>12</v>
      </c>
      <c r="B616" s="71" t="s">
        <v>19</v>
      </c>
      <c r="C616" s="5" t="s">
        <v>80</v>
      </c>
      <c r="D616" s="5" t="s">
        <v>87</v>
      </c>
      <c r="E616" s="5">
        <v>2006</v>
      </c>
      <c r="F616" s="5">
        <v>3</v>
      </c>
      <c r="G616" s="44">
        <v>3</v>
      </c>
      <c r="H616" s="51">
        <v>0.02</v>
      </c>
      <c r="I616" s="51">
        <v>1.04</v>
      </c>
      <c r="J616" s="51">
        <v>0.02</v>
      </c>
      <c r="K616" s="51">
        <v>0</v>
      </c>
      <c r="L616" s="51">
        <v>0.01</v>
      </c>
      <c r="M616" s="51">
        <v>1.03</v>
      </c>
      <c r="N616" s="51">
        <v>0.01</v>
      </c>
      <c r="O616" s="51">
        <v>0.04</v>
      </c>
      <c r="P616" s="45">
        <v>330.20646864338175</v>
      </c>
    </row>
    <row r="617" spans="1:16" x14ac:dyDescent="0.2">
      <c r="A617" s="5" t="s">
        <v>12</v>
      </c>
      <c r="B617" s="71" t="s">
        <v>19</v>
      </c>
      <c r="C617" s="5" t="s">
        <v>80</v>
      </c>
      <c r="D617" s="5" t="s">
        <v>87</v>
      </c>
      <c r="E617" s="5">
        <v>2007</v>
      </c>
      <c r="F617" s="5">
        <v>3</v>
      </c>
      <c r="G617" s="44">
        <v>10</v>
      </c>
      <c r="H617" s="51">
        <v>0.08</v>
      </c>
      <c r="I617" s="51">
        <v>3.83</v>
      </c>
      <c r="J617" s="51">
        <v>0.08</v>
      </c>
      <c r="K617" s="51">
        <v>0</v>
      </c>
      <c r="L617" s="51">
        <v>0.04</v>
      </c>
      <c r="M617" s="51">
        <v>3.79</v>
      </c>
      <c r="N617" s="51">
        <v>0.03</v>
      </c>
      <c r="O617" s="51">
        <v>0.15</v>
      </c>
      <c r="P617" s="45">
        <v>372.53276220518512</v>
      </c>
    </row>
    <row r="618" spans="1:16" x14ac:dyDescent="0.2">
      <c r="A618" s="5" t="s">
        <v>12</v>
      </c>
      <c r="B618" s="71" t="s">
        <v>19</v>
      </c>
      <c r="C618" s="5" t="s">
        <v>80</v>
      </c>
      <c r="D618" s="5" t="s">
        <v>87</v>
      </c>
      <c r="E618" s="5">
        <v>2008</v>
      </c>
      <c r="F618" s="5">
        <v>3</v>
      </c>
      <c r="G618" s="44">
        <v>227</v>
      </c>
      <c r="H618" s="51">
        <v>2.63</v>
      </c>
      <c r="I618" s="51">
        <v>134.04</v>
      </c>
      <c r="J618" s="51">
        <v>2.63</v>
      </c>
      <c r="K618" s="51">
        <v>0.06</v>
      </c>
      <c r="L618" s="51">
        <v>1.27</v>
      </c>
      <c r="M618" s="51">
        <v>132.70999999999998</v>
      </c>
      <c r="N618" s="51">
        <v>1.1299999999999999</v>
      </c>
      <c r="O618" s="51">
        <v>5.37</v>
      </c>
      <c r="P618" s="45">
        <v>601.19725218623751</v>
      </c>
    </row>
    <row r="619" spans="1:16" x14ac:dyDescent="0.2">
      <c r="A619" s="5" t="s">
        <v>12</v>
      </c>
      <c r="B619" s="71" t="s">
        <v>19</v>
      </c>
      <c r="C619" s="5" t="s">
        <v>80</v>
      </c>
      <c r="D619" s="5" t="s">
        <v>87</v>
      </c>
      <c r="E619" s="5">
        <v>2009</v>
      </c>
      <c r="F619" s="5">
        <v>3</v>
      </c>
      <c r="G619" s="44">
        <v>23</v>
      </c>
      <c r="H619" s="51">
        <v>0.25</v>
      </c>
      <c r="I619" s="51">
        <v>12.63</v>
      </c>
      <c r="J619" s="51">
        <v>0.25</v>
      </c>
      <c r="K619" s="51">
        <v>0.01</v>
      </c>
      <c r="L619" s="51">
        <v>0.12</v>
      </c>
      <c r="M619" s="51">
        <v>12.5</v>
      </c>
      <c r="N619" s="51">
        <v>0.11</v>
      </c>
      <c r="O619" s="51">
        <v>0.51</v>
      </c>
      <c r="P619" s="45">
        <v>556.20585688372648</v>
      </c>
    </row>
    <row r="620" spans="1:16" x14ac:dyDescent="0.2">
      <c r="A620" s="5" t="s">
        <v>12</v>
      </c>
      <c r="B620" s="71" t="s">
        <v>19</v>
      </c>
      <c r="C620" s="5" t="s">
        <v>80</v>
      </c>
      <c r="D620" s="5" t="s">
        <v>87</v>
      </c>
      <c r="E620" s="5">
        <v>2010</v>
      </c>
      <c r="F620" s="5">
        <v>3</v>
      </c>
      <c r="G620" s="44">
        <v>7</v>
      </c>
      <c r="H620" s="51">
        <v>0.06</v>
      </c>
      <c r="I620" s="51">
        <v>2.8499999999999996</v>
      </c>
      <c r="J620" s="51">
        <v>0.06</v>
      </c>
      <c r="K620" s="51">
        <v>0</v>
      </c>
      <c r="L620" s="51">
        <v>0.03</v>
      </c>
      <c r="M620" s="51">
        <v>2.82</v>
      </c>
      <c r="N620" s="51">
        <v>0.02</v>
      </c>
      <c r="O620" s="51">
        <v>0.11</v>
      </c>
      <c r="P620" s="45">
        <v>399.09033684847481</v>
      </c>
    </row>
    <row r="621" spans="1:16" x14ac:dyDescent="0.2">
      <c r="A621" s="5" t="s">
        <v>12</v>
      </c>
      <c r="B621" s="71" t="s">
        <v>19</v>
      </c>
      <c r="C621" s="5" t="s">
        <v>80</v>
      </c>
      <c r="D621" s="5" t="s">
        <v>87</v>
      </c>
      <c r="E621" s="5">
        <v>2011</v>
      </c>
      <c r="F621" s="5">
        <v>3</v>
      </c>
      <c r="G621" s="44">
        <v>3</v>
      </c>
      <c r="H621" s="51">
        <v>0.02</v>
      </c>
      <c r="I621" s="51">
        <v>1.21</v>
      </c>
      <c r="J621" s="51">
        <v>0.02</v>
      </c>
      <c r="K621" s="51">
        <v>0</v>
      </c>
      <c r="L621" s="51">
        <v>0.01</v>
      </c>
      <c r="M621" s="51">
        <v>1.2</v>
      </c>
      <c r="N621" s="51">
        <v>0.01</v>
      </c>
      <c r="O621" s="51">
        <v>0.05</v>
      </c>
      <c r="P621" s="45">
        <v>479.18113158533919</v>
      </c>
    </row>
    <row r="622" spans="1:16" x14ac:dyDescent="0.2">
      <c r="A622" s="5" t="s">
        <v>12</v>
      </c>
      <c r="B622" s="71" t="s">
        <v>19</v>
      </c>
      <c r="C622" s="5" t="s">
        <v>80</v>
      </c>
      <c r="D622" s="5" t="s">
        <v>87</v>
      </c>
      <c r="E622" s="5">
        <v>2016</v>
      </c>
      <c r="F622" s="5">
        <v>2</v>
      </c>
      <c r="G622" s="44">
        <v>1</v>
      </c>
      <c r="H622" s="51">
        <v>0.02</v>
      </c>
      <c r="I622" s="51">
        <v>0.28999999999999998</v>
      </c>
      <c r="J622" s="51">
        <v>0.02</v>
      </c>
      <c r="K622" s="51">
        <v>0</v>
      </c>
      <c r="L622" s="51">
        <v>0.28999999999999998</v>
      </c>
      <c r="M622" s="51">
        <v>0</v>
      </c>
      <c r="N622" s="51">
        <v>0.03</v>
      </c>
      <c r="O622" s="51">
        <v>0.03</v>
      </c>
      <c r="P622" s="45">
        <v>334.76286866003409</v>
      </c>
    </row>
    <row r="623" spans="1:16" x14ac:dyDescent="0.2">
      <c r="A623" s="5" t="s">
        <v>12</v>
      </c>
      <c r="B623" s="71" t="s">
        <v>19</v>
      </c>
      <c r="C623" s="5" t="s">
        <v>80</v>
      </c>
      <c r="D623" s="5" t="s">
        <v>87</v>
      </c>
      <c r="E623" s="5">
        <v>2018</v>
      </c>
      <c r="F623" s="5">
        <v>1</v>
      </c>
      <c r="G623" s="44">
        <v>46</v>
      </c>
      <c r="H623" s="51">
        <v>0.22</v>
      </c>
      <c r="I623" s="51">
        <v>18.919999999999998</v>
      </c>
      <c r="J623" s="51">
        <v>0.22</v>
      </c>
      <c r="K623" s="51">
        <v>18.919999999999998</v>
      </c>
      <c r="L623" s="51">
        <v>0</v>
      </c>
      <c r="M623" s="51">
        <v>0</v>
      </c>
      <c r="N623" s="51">
        <v>0.01</v>
      </c>
      <c r="O623" s="51">
        <v>0.28999999999999998</v>
      </c>
      <c r="P623" s="45">
        <v>416.46194706262958</v>
      </c>
    </row>
    <row r="624" spans="1:16" x14ac:dyDescent="0.2">
      <c r="A624" s="5" t="s">
        <v>12</v>
      </c>
      <c r="B624" s="71" t="s">
        <v>19</v>
      </c>
      <c r="C624" s="5" t="s">
        <v>80</v>
      </c>
      <c r="D624" s="5" t="s">
        <v>87</v>
      </c>
      <c r="E624" s="5">
        <v>2019</v>
      </c>
      <c r="F624" s="5">
        <v>1</v>
      </c>
      <c r="G624" s="44">
        <v>20</v>
      </c>
      <c r="H624" s="51">
        <v>0.08</v>
      </c>
      <c r="I624" s="51">
        <v>7</v>
      </c>
      <c r="J624" s="51">
        <v>0.08</v>
      </c>
      <c r="K624" s="51">
        <v>7</v>
      </c>
      <c r="L624" s="51">
        <v>0</v>
      </c>
      <c r="M624" s="51">
        <v>0</v>
      </c>
      <c r="N624" s="51">
        <v>0</v>
      </c>
      <c r="O624" s="51">
        <v>0.11</v>
      </c>
      <c r="P624" s="45">
        <v>351.91064979951341</v>
      </c>
    </row>
    <row r="625" spans="1:16" x14ac:dyDescent="0.2">
      <c r="A625" s="5" t="s">
        <v>12</v>
      </c>
      <c r="B625" s="71" t="s">
        <v>19</v>
      </c>
      <c r="C625" s="5" t="s">
        <v>80</v>
      </c>
      <c r="D625" s="5" t="s">
        <v>87</v>
      </c>
      <c r="E625" s="5">
        <v>2021</v>
      </c>
      <c r="F625" s="5">
        <v>0</v>
      </c>
      <c r="G625" s="44">
        <v>5</v>
      </c>
      <c r="H625" s="51">
        <v>2.8</v>
      </c>
      <c r="I625" s="51">
        <v>0</v>
      </c>
      <c r="J625" s="51">
        <v>2.8</v>
      </c>
      <c r="K625" s="51">
        <v>0</v>
      </c>
      <c r="L625" s="51">
        <v>0</v>
      </c>
      <c r="M625" s="51">
        <v>0</v>
      </c>
      <c r="N625" s="51">
        <v>0</v>
      </c>
      <c r="O625" s="51">
        <v>0.13</v>
      </c>
      <c r="P625" s="45">
        <v>504.68623930204234</v>
      </c>
    </row>
    <row r="626" spans="1:16" x14ac:dyDescent="0.2">
      <c r="A626" s="5" t="s">
        <v>12</v>
      </c>
      <c r="B626" s="71" t="s">
        <v>19</v>
      </c>
      <c r="C626" s="5" t="s">
        <v>80</v>
      </c>
      <c r="D626" s="5" t="s">
        <v>87</v>
      </c>
      <c r="E626" s="5">
        <v>2022</v>
      </c>
      <c r="F626" s="5">
        <v>0</v>
      </c>
      <c r="G626" s="44">
        <v>21</v>
      </c>
      <c r="H626" s="51">
        <v>10.56</v>
      </c>
      <c r="I626" s="51">
        <v>0</v>
      </c>
      <c r="J626" s="51">
        <v>10.56</v>
      </c>
      <c r="K626" s="51">
        <v>0</v>
      </c>
      <c r="L626" s="51">
        <v>0</v>
      </c>
      <c r="M626" s="51">
        <v>0</v>
      </c>
      <c r="N626" s="51">
        <v>0</v>
      </c>
      <c r="O626" s="51">
        <v>0</v>
      </c>
      <c r="P626" s="45">
        <v>514.82849908180106</v>
      </c>
    </row>
    <row r="627" spans="1:16" x14ac:dyDescent="0.2">
      <c r="A627" s="5" t="s">
        <v>12</v>
      </c>
      <c r="B627" s="71" t="s">
        <v>19</v>
      </c>
      <c r="C627" s="5" t="s">
        <v>80</v>
      </c>
      <c r="D627" s="5" t="s">
        <v>111</v>
      </c>
      <c r="E627" s="5">
        <v>1980</v>
      </c>
      <c r="F627" s="5">
        <v>3</v>
      </c>
      <c r="G627" s="44">
        <v>19</v>
      </c>
      <c r="H627" s="51">
        <v>0.08</v>
      </c>
      <c r="I627" s="51">
        <v>4.2</v>
      </c>
      <c r="J627" s="51">
        <v>0.08</v>
      </c>
      <c r="K627" s="51">
        <v>0</v>
      </c>
      <c r="L627" s="51">
        <v>0.04</v>
      </c>
      <c r="M627" s="51">
        <v>4.16</v>
      </c>
      <c r="N627" s="51">
        <v>0.04</v>
      </c>
      <c r="O627" s="51">
        <v>0.17</v>
      </c>
      <c r="P627" s="45">
        <v>220.54791948794565</v>
      </c>
    </row>
    <row r="628" spans="1:16" x14ac:dyDescent="0.2">
      <c r="A628" s="5" t="s">
        <v>12</v>
      </c>
      <c r="B628" s="71" t="s">
        <v>19</v>
      </c>
      <c r="C628" s="5" t="s">
        <v>80</v>
      </c>
      <c r="D628" s="5" t="s">
        <v>111</v>
      </c>
      <c r="E628" s="5">
        <v>2000</v>
      </c>
      <c r="F628" s="5">
        <v>3</v>
      </c>
      <c r="G628" s="44">
        <v>1</v>
      </c>
      <c r="H628" s="51">
        <v>0</v>
      </c>
      <c r="I628" s="51">
        <v>0.2</v>
      </c>
      <c r="J628" s="51">
        <v>0</v>
      </c>
      <c r="K628" s="51">
        <v>0</v>
      </c>
      <c r="L628" s="51">
        <v>0</v>
      </c>
      <c r="M628" s="51">
        <v>0.2</v>
      </c>
      <c r="N628" s="51">
        <v>0</v>
      </c>
      <c r="O628" s="51">
        <v>0.01</v>
      </c>
      <c r="P628" s="45">
        <v>271.91097768522354</v>
      </c>
    </row>
    <row r="629" spans="1:16" x14ac:dyDescent="0.2">
      <c r="A629" s="5" t="s">
        <v>12</v>
      </c>
      <c r="B629" s="71" t="s">
        <v>19</v>
      </c>
      <c r="C629" s="5" t="s">
        <v>80</v>
      </c>
      <c r="D629" s="5" t="s">
        <v>111</v>
      </c>
      <c r="E629" s="5">
        <v>2002</v>
      </c>
      <c r="F629" s="5">
        <v>3</v>
      </c>
      <c r="G629" s="44">
        <v>4</v>
      </c>
      <c r="H629" s="51">
        <v>0.04</v>
      </c>
      <c r="I629" s="51">
        <v>2.02</v>
      </c>
      <c r="J629" s="51">
        <v>0.04</v>
      </c>
      <c r="K629" s="51">
        <v>0</v>
      </c>
      <c r="L629" s="51">
        <v>0.02</v>
      </c>
      <c r="M629" s="51">
        <v>2</v>
      </c>
      <c r="N629" s="51">
        <v>0.02</v>
      </c>
      <c r="O629" s="51">
        <v>0.08</v>
      </c>
      <c r="P629" s="45">
        <v>532.36558975869673</v>
      </c>
    </row>
    <row r="630" spans="1:16" x14ac:dyDescent="0.2">
      <c r="A630" s="5" t="s">
        <v>12</v>
      </c>
      <c r="B630" s="71" t="s">
        <v>19</v>
      </c>
      <c r="C630" s="5" t="s">
        <v>80</v>
      </c>
      <c r="D630" s="5" t="s">
        <v>111</v>
      </c>
      <c r="E630" s="5">
        <v>2003</v>
      </c>
      <c r="F630" s="5">
        <v>3</v>
      </c>
      <c r="G630" s="44">
        <v>52</v>
      </c>
      <c r="H630" s="51">
        <v>0.34</v>
      </c>
      <c r="I630" s="51">
        <v>17.16</v>
      </c>
      <c r="J630" s="51">
        <v>0.34</v>
      </c>
      <c r="K630" s="51">
        <v>0.01</v>
      </c>
      <c r="L630" s="51">
        <v>0.16</v>
      </c>
      <c r="M630" s="51">
        <v>16.989999999999998</v>
      </c>
      <c r="N630" s="51">
        <v>0.15</v>
      </c>
      <c r="O630" s="51">
        <v>0.69</v>
      </c>
      <c r="P630" s="45">
        <v>337.0648433599095</v>
      </c>
    </row>
    <row r="631" spans="1:16" x14ac:dyDescent="0.2">
      <c r="A631" s="5" t="s">
        <v>12</v>
      </c>
      <c r="B631" s="71" t="s">
        <v>19</v>
      </c>
      <c r="C631" s="5" t="s">
        <v>80</v>
      </c>
      <c r="D631" s="5" t="s">
        <v>111</v>
      </c>
      <c r="E631" s="5">
        <v>2004</v>
      </c>
      <c r="F631" s="5">
        <v>3</v>
      </c>
      <c r="G631" s="44">
        <v>10</v>
      </c>
      <c r="H631" s="51">
        <v>7.0000000000000007E-2</v>
      </c>
      <c r="I631" s="51">
        <v>3.73</v>
      </c>
      <c r="J631" s="51">
        <v>7.0000000000000007E-2</v>
      </c>
      <c r="K631" s="51">
        <v>0</v>
      </c>
      <c r="L631" s="51">
        <v>0.04</v>
      </c>
      <c r="M631" s="51">
        <v>3.69</v>
      </c>
      <c r="N631" s="51">
        <v>0.03</v>
      </c>
      <c r="O631" s="51">
        <v>0.15</v>
      </c>
      <c r="P631" s="45">
        <v>367.71349735047488</v>
      </c>
    </row>
    <row r="632" spans="1:16" x14ac:dyDescent="0.2">
      <c r="A632" s="5" t="s">
        <v>12</v>
      </c>
      <c r="B632" s="71" t="s">
        <v>19</v>
      </c>
      <c r="C632" s="5" t="s">
        <v>80</v>
      </c>
      <c r="D632" s="5" t="s">
        <v>111</v>
      </c>
      <c r="E632" s="5">
        <v>2005</v>
      </c>
      <c r="F632" s="5">
        <v>3</v>
      </c>
      <c r="G632" s="44">
        <v>13</v>
      </c>
      <c r="H632" s="51">
        <v>0.09</v>
      </c>
      <c r="I632" s="51">
        <v>4.79</v>
      </c>
      <c r="J632" s="51">
        <v>0.09</v>
      </c>
      <c r="K632" s="51">
        <v>0</v>
      </c>
      <c r="L632" s="51">
        <v>0.05</v>
      </c>
      <c r="M632" s="51">
        <v>4.74</v>
      </c>
      <c r="N632" s="51">
        <v>0.04</v>
      </c>
      <c r="O632" s="51">
        <v>0.19</v>
      </c>
      <c r="P632" s="45">
        <v>387.80005102281746</v>
      </c>
    </row>
    <row r="633" spans="1:16" x14ac:dyDescent="0.2">
      <c r="A633" s="5" t="s">
        <v>12</v>
      </c>
      <c r="B633" s="71" t="s">
        <v>19</v>
      </c>
      <c r="C633" s="5" t="s">
        <v>80</v>
      </c>
      <c r="D633" s="5" t="s">
        <v>111</v>
      </c>
      <c r="E633" s="5">
        <v>2006</v>
      </c>
      <c r="F633" s="5">
        <v>3</v>
      </c>
      <c r="G633" s="44">
        <v>53</v>
      </c>
      <c r="H633" s="51">
        <v>0.49</v>
      </c>
      <c r="I633" s="51">
        <v>24.77</v>
      </c>
      <c r="J633" s="51">
        <v>0.49</v>
      </c>
      <c r="K633" s="51">
        <v>0.01</v>
      </c>
      <c r="L633" s="51">
        <v>0.24</v>
      </c>
      <c r="M633" s="51">
        <v>24.52</v>
      </c>
      <c r="N633" s="51">
        <v>0.21</v>
      </c>
      <c r="O633" s="51">
        <v>0.99</v>
      </c>
      <c r="P633" s="45">
        <v>475.07025652318646</v>
      </c>
    </row>
    <row r="634" spans="1:16" x14ac:dyDescent="0.2">
      <c r="A634" s="5" t="s">
        <v>12</v>
      </c>
      <c r="B634" s="71" t="s">
        <v>19</v>
      </c>
      <c r="C634" s="5" t="s">
        <v>80</v>
      </c>
      <c r="D634" s="5" t="s">
        <v>111</v>
      </c>
      <c r="E634" s="5">
        <v>2007</v>
      </c>
      <c r="F634" s="5">
        <v>3</v>
      </c>
      <c r="G634" s="44">
        <v>66</v>
      </c>
      <c r="H634" s="51">
        <v>0.56999999999999995</v>
      </c>
      <c r="I634" s="51">
        <v>29.15</v>
      </c>
      <c r="J634" s="51">
        <v>0.56999999999999995</v>
      </c>
      <c r="K634" s="51">
        <v>0.01</v>
      </c>
      <c r="L634" s="51">
        <v>0.28000000000000003</v>
      </c>
      <c r="M634" s="51">
        <v>28.86</v>
      </c>
      <c r="N634" s="51">
        <v>0.25</v>
      </c>
      <c r="O634" s="51">
        <v>1.17</v>
      </c>
      <c r="P634" s="45">
        <v>450.67910427566176</v>
      </c>
    </row>
    <row r="635" spans="1:16" x14ac:dyDescent="0.2">
      <c r="A635" s="5" t="s">
        <v>12</v>
      </c>
      <c r="B635" s="71" t="s">
        <v>19</v>
      </c>
      <c r="C635" s="5" t="s">
        <v>80</v>
      </c>
      <c r="D635" s="5" t="s">
        <v>111</v>
      </c>
      <c r="E635" s="5">
        <v>2008</v>
      </c>
      <c r="F635" s="5">
        <v>3</v>
      </c>
      <c r="G635" s="44">
        <v>437</v>
      </c>
      <c r="H635" s="51">
        <v>5.08</v>
      </c>
      <c r="I635" s="51">
        <v>259.39999999999998</v>
      </c>
      <c r="J635" s="51">
        <v>5.08</v>
      </c>
      <c r="K635" s="51">
        <v>0.11</v>
      </c>
      <c r="L635" s="51">
        <v>2.4700000000000002</v>
      </c>
      <c r="M635" s="51">
        <v>256.82</v>
      </c>
      <c r="N635" s="51">
        <v>2.2000000000000002</v>
      </c>
      <c r="O635" s="51">
        <v>10.39</v>
      </c>
      <c r="P635" s="45">
        <v>605.65817211411616</v>
      </c>
    </row>
    <row r="636" spans="1:16" x14ac:dyDescent="0.2">
      <c r="A636" s="5" t="s">
        <v>12</v>
      </c>
      <c r="B636" s="71" t="s">
        <v>19</v>
      </c>
      <c r="C636" s="5" t="s">
        <v>80</v>
      </c>
      <c r="D636" s="5" t="s">
        <v>111</v>
      </c>
      <c r="E636" s="5">
        <v>2009</v>
      </c>
      <c r="F636" s="5">
        <v>3</v>
      </c>
      <c r="G636" s="44">
        <v>37</v>
      </c>
      <c r="H636" s="51">
        <v>0.31</v>
      </c>
      <c r="I636" s="51">
        <v>15.71</v>
      </c>
      <c r="J636" s="51">
        <v>0.31</v>
      </c>
      <c r="K636" s="51">
        <v>0.01</v>
      </c>
      <c r="L636" s="51">
        <v>0.15</v>
      </c>
      <c r="M636" s="51">
        <v>15.55</v>
      </c>
      <c r="N636" s="51">
        <v>0.13</v>
      </c>
      <c r="O636" s="51">
        <v>0.63</v>
      </c>
      <c r="P636" s="45">
        <v>435.83940672959585</v>
      </c>
    </row>
    <row r="637" spans="1:16" x14ac:dyDescent="0.2">
      <c r="A637" s="5" t="s">
        <v>12</v>
      </c>
      <c r="B637" s="71" t="s">
        <v>19</v>
      </c>
      <c r="C637" s="5" t="s">
        <v>80</v>
      </c>
      <c r="D637" s="5" t="s">
        <v>111</v>
      </c>
      <c r="E637" s="5">
        <v>2010</v>
      </c>
      <c r="F637" s="5">
        <v>3</v>
      </c>
      <c r="G637" s="44">
        <v>59</v>
      </c>
      <c r="H637" s="51">
        <v>0.03</v>
      </c>
      <c r="I637" s="51">
        <v>34.870000000000005</v>
      </c>
      <c r="J637" s="51">
        <v>0.03</v>
      </c>
      <c r="K637" s="51">
        <v>0</v>
      </c>
      <c r="L637" s="51">
        <v>0.01</v>
      </c>
      <c r="M637" s="51">
        <v>34.86</v>
      </c>
      <c r="N637" s="51">
        <v>0.01</v>
      </c>
      <c r="O637" s="51">
        <v>0.1</v>
      </c>
      <c r="P637" s="45">
        <v>584.56284153785111</v>
      </c>
    </row>
    <row r="638" spans="1:16" x14ac:dyDescent="0.2">
      <c r="A638" s="5" t="s">
        <v>12</v>
      </c>
      <c r="B638" s="71" t="s">
        <v>19</v>
      </c>
      <c r="C638" s="5" t="s">
        <v>80</v>
      </c>
      <c r="D638" s="5" t="s">
        <v>111</v>
      </c>
      <c r="E638" s="5">
        <v>2011</v>
      </c>
      <c r="F638" s="5">
        <v>3</v>
      </c>
      <c r="G638" s="44">
        <v>78</v>
      </c>
      <c r="H638" s="51">
        <v>0.11</v>
      </c>
      <c r="I638" s="51">
        <v>49.34</v>
      </c>
      <c r="J638" s="51">
        <v>0.11</v>
      </c>
      <c r="K638" s="51">
        <v>0.02</v>
      </c>
      <c r="L638" s="51">
        <v>0.06</v>
      </c>
      <c r="M638" s="51">
        <v>49.26</v>
      </c>
      <c r="N638" s="51">
        <v>0.05</v>
      </c>
      <c r="O638" s="51">
        <v>0.29000000000000004</v>
      </c>
      <c r="P638" s="45">
        <v>636.78458539015423</v>
      </c>
    </row>
    <row r="639" spans="1:16" x14ac:dyDescent="0.2">
      <c r="A639" s="5" t="s">
        <v>12</v>
      </c>
      <c r="B639" s="71" t="s">
        <v>19</v>
      </c>
      <c r="C639" s="5" t="s">
        <v>80</v>
      </c>
      <c r="D639" s="5" t="s">
        <v>111</v>
      </c>
      <c r="E639" s="5">
        <v>2012</v>
      </c>
      <c r="F639" s="5">
        <v>3</v>
      </c>
      <c r="G639" s="44">
        <v>10</v>
      </c>
      <c r="H639" s="51">
        <v>0.08</v>
      </c>
      <c r="I639" s="51">
        <v>3.98</v>
      </c>
      <c r="J639" s="51">
        <v>0.08</v>
      </c>
      <c r="K639" s="51">
        <v>0</v>
      </c>
      <c r="L639" s="51">
        <v>0.04</v>
      </c>
      <c r="M639" s="51">
        <v>3.94</v>
      </c>
      <c r="N639" s="51">
        <v>0.03</v>
      </c>
      <c r="O639" s="51">
        <v>0.16</v>
      </c>
      <c r="P639" s="45">
        <v>398.22279489285097</v>
      </c>
    </row>
    <row r="640" spans="1:16" x14ac:dyDescent="0.2">
      <c r="A640" s="5" t="s">
        <v>12</v>
      </c>
      <c r="B640" s="71" t="s">
        <v>19</v>
      </c>
      <c r="C640" s="5" t="s">
        <v>80</v>
      </c>
      <c r="D640" s="5" t="s">
        <v>111</v>
      </c>
      <c r="E640" s="5">
        <v>2013</v>
      </c>
      <c r="F640" s="5">
        <v>2</v>
      </c>
      <c r="G640" s="44">
        <v>21</v>
      </c>
      <c r="H640" s="51">
        <v>0.45</v>
      </c>
      <c r="I640" s="51">
        <v>8.75</v>
      </c>
      <c r="J640" s="51">
        <v>0.45</v>
      </c>
      <c r="K640" s="51">
        <v>0</v>
      </c>
      <c r="L640" s="51">
        <v>8.75</v>
      </c>
      <c r="M640" s="51">
        <v>0</v>
      </c>
      <c r="N640" s="51">
        <v>0.89</v>
      </c>
      <c r="O640" s="51">
        <v>1.01</v>
      </c>
      <c r="P640" s="45">
        <v>429.16379925136624</v>
      </c>
    </row>
    <row r="641" spans="1:16" x14ac:dyDescent="0.2">
      <c r="A641" s="5" t="s">
        <v>12</v>
      </c>
      <c r="B641" s="71" t="s">
        <v>19</v>
      </c>
      <c r="C641" s="5" t="s">
        <v>80</v>
      </c>
      <c r="D641" s="5" t="s">
        <v>111</v>
      </c>
      <c r="E641" s="5">
        <v>2014</v>
      </c>
      <c r="F641" s="5">
        <v>2</v>
      </c>
      <c r="G641" s="44">
        <v>8</v>
      </c>
      <c r="H641" s="51">
        <v>0.18</v>
      </c>
      <c r="I641" s="51">
        <v>3.44</v>
      </c>
      <c r="J641" s="51">
        <v>0.18</v>
      </c>
      <c r="K641" s="51">
        <v>0</v>
      </c>
      <c r="L641" s="51">
        <v>3.44</v>
      </c>
      <c r="M641" s="51">
        <v>0</v>
      </c>
      <c r="N641" s="51">
        <v>0.35</v>
      </c>
      <c r="O641" s="51">
        <v>0.4</v>
      </c>
      <c r="P641" s="45">
        <v>473.07418259935207</v>
      </c>
    </row>
    <row r="642" spans="1:16" x14ac:dyDescent="0.2">
      <c r="A642" s="5" t="s">
        <v>12</v>
      </c>
      <c r="B642" s="71" t="s">
        <v>19</v>
      </c>
      <c r="C642" s="5" t="s">
        <v>80</v>
      </c>
      <c r="D642" s="5" t="s">
        <v>111</v>
      </c>
      <c r="E642" s="5">
        <v>2018</v>
      </c>
      <c r="F642" s="5">
        <v>1</v>
      </c>
      <c r="G642" s="44">
        <v>4</v>
      </c>
      <c r="H642" s="51">
        <v>0.02</v>
      </c>
      <c r="I642" s="51">
        <v>1.86</v>
      </c>
      <c r="J642" s="51">
        <v>0.02</v>
      </c>
      <c r="K642" s="51">
        <v>1.86</v>
      </c>
      <c r="L642" s="51">
        <v>0</v>
      </c>
      <c r="M642" s="51">
        <v>0</v>
      </c>
      <c r="N642" s="51">
        <v>0</v>
      </c>
      <c r="O642" s="51">
        <v>0.03</v>
      </c>
      <c r="P642" s="45">
        <v>498.44108871635126</v>
      </c>
    </row>
    <row r="643" spans="1:16" x14ac:dyDescent="0.2">
      <c r="A643" s="5" t="s">
        <v>12</v>
      </c>
      <c r="B643" s="71" t="s">
        <v>19</v>
      </c>
      <c r="C643" s="5" t="s">
        <v>80</v>
      </c>
      <c r="D643" s="5" t="s">
        <v>111</v>
      </c>
      <c r="E643" s="5">
        <v>2019</v>
      </c>
      <c r="F643" s="5">
        <v>1</v>
      </c>
      <c r="G643" s="44">
        <v>114</v>
      </c>
      <c r="H643" s="51">
        <v>0.38</v>
      </c>
      <c r="I643" s="51">
        <v>33.410000000000004</v>
      </c>
      <c r="J643" s="51">
        <v>0.38</v>
      </c>
      <c r="K643" s="51">
        <v>33.410000000000004</v>
      </c>
      <c r="L643" s="51">
        <v>0</v>
      </c>
      <c r="M643" s="51">
        <v>0</v>
      </c>
      <c r="N643" s="51">
        <v>0.01</v>
      </c>
      <c r="O643" s="51">
        <v>0.52</v>
      </c>
      <c r="P643" s="45">
        <v>296.1204590177897</v>
      </c>
    </row>
    <row r="644" spans="1:16" x14ac:dyDescent="0.2">
      <c r="A644" s="5" t="s">
        <v>12</v>
      </c>
      <c r="B644" s="71" t="s">
        <v>19</v>
      </c>
      <c r="C644" s="5" t="s">
        <v>80</v>
      </c>
      <c r="D644" s="5" t="s">
        <v>111</v>
      </c>
      <c r="E644" s="5">
        <v>2020</v>
      </c>
      <c r="F644" s="5">
        <v>1</v>
      </c>
      <c r="G644" s="44">
        <v>25</v>
      </c>
      <c r="H644" s="51">
        <v>0.13</v>
      </c>
      <c r="I644" s="51">
        <v>11.14</v>
      </c>
      <c r="J644" s="51">
        <v>0.13</v>
      </c>
      <c r="K644" s="51">
        <v>11.14</v>
      </c>
      <c r="L644" s="51">
        <v>0</v>
      </c>
      <c r="M644" s="51">
        <v>0</v>
      </c>
      <c r="N644" s="51">
        <v>0</v>
      </c>
      <c r="O644" s="51">
        <v>0.17</v>
      </c>
      <c r="P644" s="45">
        <v>449.18730795735291</v>
      </c>
    </row>
    <row r="645" spans="1:16" x14ac:dyDescent="0.2">
      <c r="A645" s="5" t="s">
        <v>12</v>
      </c>
      <c r="B645" s="71" t="s">
        <v>19</v>
      </c>
      <c r="C645" s="5" t="s">
        <v>80</v>
      </c>
      <c r="D645" s="5" t="s">
        <v>111</v>
      </c>
      <c r="E645" s="5">
        <v>2022</v>
      </c>
      <c r="F645" s="5">
        <v>0</v>
      </c>
      <c r="G645" s="44">
        <v>599</v>
      </c>
      <c r="H645" s="51">
        <v>308.61</v>
      </c>
      <c r="I645" s="51">
        <v>0</v>
      </c>
      <c r="J645" s="51">
        <v>308.61</v>
      </c>
      <c r="K645" s="51">
        <v>0</v>
      </c>
      <c r="L645" s="51">
        <v>0</v>
      </c>
      <c r="M645" s="51">
        <v>0</v>
      </c>
      <c r="N645" s="51">
        <v>0</v>
      </c>
      <c r="O645" s="51">
        <v>0</v>
      </c>
      <c r="P645" s="45">
        <v>514.82849908180117</v>
      </c>
    </row>
    <row r="646" spans="1:16" x14ac:dyDescent="0.2">
      <c r="A646" s="5" t="s">
        <v>12</v>
      </c>
      <c r="B646" s="71" t="s">
        <v>19</v>
      </c>
      <c r="C646" s="5" t="s">
        <v>31</v>
      </c>
      <c r="D646" s="5" t="s">
        <v>88</v>
      </c>
      <c r="E646" s="5">
        <v>2000</v>
      </c>
      <c r="F646" s="5">
        <v>3</v>
      </c>
      <c r="G646" s="44">
        <v>9</v>
      </c>
      <c r="H646" s="51">
        <v>0.06</v>
      </c>
      <c r="I646" s="51">
        <v>2.09</v>
      </c>
      <c r="J646" s="51">
        <v>0.06</v>
      </c>
      <c r="K646" s="51">
        <v>0.04</v>
      </c>
      <c r="L646" s="51">
        <v>0.02</v>
      </c>
      <c r="M646" s="51">
        <v>2.0299999999999998</v>
      </c>
      <c r="N646" s="51">
        <v>0.03</v>
      </c>
      <c r="O646" s="51">
        <v>0.21</v>
      </c>
      <c r="P646" s="45">
        <v>236.31688620884037</v>
      </c>
    </row>
    <row r="647" spans="1:16" x14ac:dyDescent="0.2">
      <c r="A647" s="5" t="s">
        <v>12</v>
      </c>
      <c r="B647" s="71" t="s">
        <v>19</v>
      </c>
      <c r="C647" s="5" t="s">
        <v>31</v>
      </c>
      <c r="D647" s="5" t="s">
        <v>88</v>
      </c>
      <c r="E647" s="5">
        <v>2002</v>
      </c>
      <c r="F647" s="5">
        <v>3</v>
      </c>
      <c r="G647" s="44">
        <v>22</v>
      </c>
      <c r="H647" s="51">
        <v>0.25</v>
      </c>
      <c r="I647" s="51">
        <v>8.4400000000000013</v>
      </c>
      <c r="J647" s="51">
        <v>0.25</v>
      </c>
      <c r="K647" s="51">
        <v>0.14000000000000001</v>
      </c>
      <c r="L647" s="51">
        <v>0.08</v>
      </c>
      <c r="M647" s="51">
        <v>8.2200000000000006</v>
      </c>
      <c r="N647" s="51">
        <v>0.11</v>
      </c>
      <c r="O647" s="51">
        <v>0.83</v>
      </c>
      <c r="P647" s="45">
        <v>392.69072603447171</v>
      </c>
    </row>
    <row r="648" spans="1:16" x14ac:dyDescent="0.2">
      <c r="A648" s="5" t="s">
        <v>12</v>
      </c>
      <c r="B648" s="71" t="s">
        <v>19</v>
      </c>
      <c r="C648" s="5" t="s">
        <v>31</v>
      </c>
      <c r="D648" s="5" t="s">
        <v>88</v>
      </c>
      <c r="E648" s="5">
        <v>2003</v>
      </c>
      <c r="F648" s="5">
        <v>3</v>
      </c>
      <c r="G648" s="44">
        <v>13</v>
      </c>
      <c r="H648" s="51">
        <v>0.15</v>
      </c>
      <c r="I648" s="51">
        <v>5.2399999999999993</v>
      </c>
      <c r="J648" s="51">
        <v>0.15</v>
      </c>
      <c r="K648" s="51">
        <v>0.09</v>
      </c>
      <c r="L648" s="51">
        <v>0.05</v>
      </c>
      <c r="M648" s="51">
        <v>5.0999999999999996</v>
      </c>
      <c r="N648" s="51">
        <v>7.0000000000000007E-2</v>
      </c>
      <c r="O648" s="51">
        <v>0.52</v>
      </c>
      <c r="P648" s="45">
        <v>405.42499154863356</v>
      </c>
    </row>
    <row r="649" spans="1:16" x14ac:dyDescent="0.2">
      <c r="A649" s="5" t="s">
        <v>12</v>
      </c>
      <c r="B649" s="71" t="s">
        <v>19</v>
      </c>
      <c r="C649" s="5" t="s">
        <v>31</v>
      </c>
      <c r="D649" s="5" t="s">
        <v>88</v>
      </c>
      <c r="E649" s="5">
        <v>2004</v>
      </c>
      <c r="F649" s="5">
        <v>3</v>
      </c>
      <c r="G649" s="44">
        <v>23</v>
      </c>
      <c r="H649" s="51">
        <v>0.21</v>
      </c>
      <c r="I649" s="51">
        <v>7.0100000000000007</v>
      </c>
      <c r="J649" s="51">
        <v>0.21</v>
      </c>
      <c r="K649" s="51">
        <v>0.12</v>
      </c>
      <c r="L649" s="51">
        <v>7.0000000000000007E-2</v>
      </c>
      <c r="M649" s="51">
        <v>6.82</v>
      </c>
      <c r="N649" s="51">
        <v>0.09</v>
      </c>
      <c r="O649" s="51">
        <v>0.69</v>
      </c>
      <c r="P649" s="45">
        <v>315.0779402610911</v>
      </c>
    </row>
    <row r="650" spans="1:16" x14ac:dyDescent="0.2">
      <c r="A650" s="5" t="s">
        <v>12</v>
      </c>
      <c r="B650" s="71" t="s">
        <v>19</v>
      </c>
      <c r="C650" s="5" t="s">
        <v>31</v>
      </c>
      <c r="D650" s="5" t="s">
        <v>88</v>
      </c>
      <c r="E650" s="5">
        <v>2006</v>
      </c>
      <c r="F650" s="5">
        <v>3</v>
      </c>
      <c r="G650" s="44">
        <v>16</v>
      </c>
      <c r="H650" s="51">
        <v>0.12</v>
      </c>
      <c r="I650" s="51">
        <v>3.9299999999999997</v>
      </c>
      <c r="J650" s="51">
        <v>0.12</v>
      </c>
      <c r="K650" s="51">
        <v>7.0000000000000007E-2</v>
      </c>
      <c r="L650" s="51">
        <v>0.04</v>
      </c>
      <c r="M650" s="51">
        <v>3.82</v>
      </c>
      <c r="N650" s="51">
        <v>0.05</v>
      </c>
      <c r="O650" s="51">
        <v>0.39</v>
      </c>
      <c r="P650" s="45">
        <v>245.71809709715512</v>
      </c>
    </row>
    <row r="651" spans="1:16" x14ac:dyDescent="0.2">
      <c r="A651" s="5" t="s">
        <v>12</v>
      </c>
      <c r="B651" s="71" t="s">
        <v>19</v>
      </c>
      <c r="C651" s="5" t="s">
        <v>31</v>
      </c>
      <c r="D651" s="5" t="s">
        <v>88</v>
      </c>
      <c r="E651" s="5">
        <v>2008</v>
      </c>
      <c r="F651" s="5">
        <v>3</v>
      </c>
      <c r="G651" s="44">
        <v>193</v>
      </c>
      <c r="H651" s="51">
        <v>2.99</v>
      </c>
      <c r="I651" s="51">
        <v>101.14000000000001</v>
      </c>
      <c r="J651" s="51">
        <v>2.99</v>
      </c>
      <c r="K651" s="51">
        <v>1.72</v>
      </c>
      <c r="L651" s="51">
        <v>0.98</v>
      </c>
      <c r="M651" s="51">
        <v>98.440000000000012</v>
      </c>
      <c r="N651" s="51">
        <v>1.27</v>
      </c>
      <c r="O651" s="51">
        <v>9.9700000000000006</v>
      </c>
      <c r="P651" s="45">
        <v>539.42786753959172</v>
      </c>
    </row>
    <row r="652" spans="1:16" x14ac:dyDescent="0.2">
      <c r="A652" s="5" t="s">
        <v>12</v>
      </c>
      <c r="B652" s="71" t="s">
        <v>19</v>
      </c>
      <c r="C652" s="5" t="s">
        <v>31</v>
      </c>
      <c r="D652" s="5" t="s">
        <v>88</v>
      </c>
      <c r="E652" s="5">
        <v>2009</v>
      </c>
      <c r="F652" s="5">
        <v>3</v>
      </c>
      <c r="G652" s="44">
        <v>22</v>
      </c>
      <c r="H652" s="51">
        <v>0.18</v>
      </c>
      <c r="I652" s="51">
        <v>6.2</v>
      </c>
      <c r="J652" s="51">
        <v>0.18</v>
      </c>
      <c r="K652" s="51">
        <v>0.11</v>
      </c>
      <c r="L652" s="51">
        <v>0.06</v>
      </c>
      <c r="M652" s="51">
        <v>6.03</v>
      </c>
      <c r="N652" s="51">
        <v>0.08</v>
      </c>
      <c r="O652" s="51">
        <v>0.61</v>
      </c>
      <c r="P652" s="45">
        <v>296.65977547620656</v>
      </c>
    </row>
    <row r="653" spans="1:16" x14ac:dyDescent="0.2">
      <c r="A653" s="5" t="s">
        <v>12</v>
      </c>
      <c r="B653" s="71" t="s">
        <v>19</v>
      </c>
      <c r="C653" s="5" t="s">
        <v>31</v>
      </c>
      <c r="D653" s="5" t="s">
        <v>88</v>
      </c>
      <c r="E653" s="5">
        <v>2010</v>
      </c>
      <c r="F653" s="5">
        <v>3</v>
      </c>
      <c r="G653" s="44">
        <v>4</v>
      </c>
      <c r="H653" s="51">
        <v>0.04</v>
      </c>
      <c r="I653" s="51">
        <v>1.44</v>
      </c>
      <c r="J653" s="51">
        <v>0.04</v>
      </c>
      <c r="K653" s="51">
        <v>0.02</v>
      </c>
      <c r="L653" s="51">
        <v>0.01</v>
      </c>
      <c r="M653" s="51">
        <v>1.41</v>
      </c>
      <c r="N653" s="51">
        <v>0.02</v>
      </c>
      <c r="O653" s="51">
        <v>0.14000000000000001</v>
      </c>
      <c r="P653" s="45">
        <v>347.13818418878043</v>
      </c>
    </row>
    <row r="654" spans="1:16" x14ac:dyDescent="0.2">
      <c r="A654" s="5" t="s">
        <v>12</v>
      </c>
      <c r="B654" s="71" t="s">
        <v>19</v>
      </c>
      <c r="C654" s="5" t="s">
        <v>31</v>
      </c>
      <c r="D654" s="5" t="s">
        <v>88</v>
      </c>
      <c r="E654" s="5">
        <v>2013</v>
      </c>
      <c r="F654" s="5">
        <v>2</v>
      </c>
      <c r="G654" s="44">
        <v>58</v>
      </c>
      <c r="H654" s="51">
        <v>0.57999999999999996</v>
      </c>
      <c r="I654" s="51">
        <v>34.33</v>
      </c>
      <c r="J654" s="51">
        <v>0.57999999999999996</v>
      </c>
      <c r="K654" s="51">
        <v>2.17</v>
      </c>
      <c r="L654" s="51">
        <v>32.159999999999997</v>
      </c>
      <c r="M654" s="51">
        <v>0</v>
      </c>
      <c r="N654" s="51">
        <v>0.08</v>
      </c>
      <c r="O654" s="51">
        <v>0.63</v>
      </c>
      <c r="P654" s="45">
        <v>599.78330920362419</v>
      </c>
    </row>
    <row r="655" spans="1:16" x14ac:dyDescent="0.2">
      <c r="A655" s="5" t="s">
        <v>12</v>
      </c>
      <c r="B655" s="71" t="s">
        <v>19</v>
      </c>
      <c r="C655" s="5" t="s">
        <v>31</v>
      </c>
      <c r="D655" s="5" t="s">
        <v>88</v>
      </c>
      <c r="E655" s="5">
        <v>2014</v>
      </c>
      <c r="F655" s="5">
        <v>2</v>
      </c>
      <c r="G655" s="44">
        <v>49</v>
      </c>
      <c r="H655" s="51">
        <v>0.41</v>
      </c>
      <c r="I655" s="51">
        <v>24.419999999999998</v>
      </c>
      <c r="J655" s="51">
        <v>0.41</v>
      </c>
      <c r="K655" s="51">
        <v>1.54</v>
      </c>
      <c r="L655" s="51">
        <v>22.88</v>
      </c>
      <c r="M655" s="51">
        <v>0</v>
      </c>
      <c r="N655" s="51">
        <v>0.06</v>
      </c>
      <c r="O655" s="51">
        <v>0.45</v>
      </c>
      <c r="P655" s="45">
        <v>505.74407495491891</v>
      </c>
    </row>
    <row r="656" spans="1:16" x14ac:dyDescent="0.2">
      <c r="A656" s="5" t="s">
        <v>12</v>
      </c>
      <c r="B656" s="71" t="s">
        <v>19</v>
      </c>
      <c r="C656" s="5" t="s">
        <v>31</v>
      </c>
      <c r="D656" s="5" t="s">
        <v>88</v>
      </c>
      <c r="E656" s="5">
        <v>2015</v>
      </c>
      <c r="F656" s="5">
        <v>2</v>
      </c>
      <c r="G656" s="44">
        <v>14</v>
      </c>
      <c r="H656" s="51">
        <v>0.09</v>
      </c>
      <c r="I656" s="51">
        <v>5.27</v>
      </c>
      <c r="J656" s="51">
        <v>0.09</v>
      </c>
      <c r="K656" s="51">
        <v>0.33</v>
      </c>
      <c r="L656" s="51">
        <v>4.9399999999999995</v>
      </c>
      <c r="M656" s="51">
        <v>0</v>
      </c>
      <c r="N656" s="51">
        <v>0.01</v>
      </c>
      <c r="O656" s="51">
        <v>0.1</v>
      </c>
      <c r="P656" s="45">
        <v>391.34126177850351</v>
      </c>
    </row>
    <row r="657" spans="1:16" x14ac:dyDescent="0.2">
      <c r="A657" s="5" t="s">
        <v>12</v>
      </c>
      <c r="B657" s="71" t="s">
        <v>19</v>
      </c>
      <c r="C657" s="5" t="s">
        <v>31</v>
      </c>
      <c r="D657" s="5" t="s">
        <v>88</v>
      </c>
      <c r="E657" s="5">
        <v>2016</v>
      </c>
      <c r="F657" s="5">
        <v>2</v>
      </c>
      <c r="G657" s="44">
        <v>21</v>
      </c>
      <c r="H657" s="51">
        <v>0.17</v>
      </c>
      <c r="I657" s="51">
        <v>10.31</v>
      </c>
      <c r="J657" s="51">
        <v>0.17</v>
      </c>
      <c r="K657" s="51">
        <v>0.65</v>
      </c>
      <c r="L657" s="51">
        <v>9.66</v>
      </c>
      <c r="M657" s="51">
        <v>0</v>
      </c>
      <c r="N657" s="51">
        <v>0.02</v>
      </c>
      <c r="O657" s="51">
        <v>0.19</v>
      </c>
      <c r="P657" s="45">
        <v>494.86610057812959</v>
      </c>
    </row>
    <row r="658" spans="1:16" x14ac:dyDescent="0.2">
      <c r="A658" s="5" t="s">
        <v>12</v>
      </c>
      <c r="B658" s="71" t="s">
        <v>19</v>
      </c>
      <c r="C658" s="5" t="s">
        <v>31</v>
      </c>
      <c r="D658" s="5" t="s">
        <v>88</v>
      </c>
      <c r="E658" s="5">
        <v>2018</v>
      </c>
      <c r="F658" s="5">
        <v>1</v>
      </c>
      <c r="G658" s="44">
        <v>72</v>
      </c>
      <c r="H658" s="51">
        <v>0.14000000000000001</v>
      </c>
      <c r="I658" s="51">
        <v>32.950000000000003</v>
      </c>
      <c r="J658" s="51">
        <v>0.14000000000000001</v>
      </c>
      <c r="K658" s="51">
        <v>32.950000000000003</v>
      </c>
      <c r="L658" s="51">
        <v>0</v>
      </c>
      <c r="M658" s="51">
        <v>0</v>
      </c>
      <c r="N658" s="51">
        <v>0</v>
      </c>
      <c r="O658" s="51">
        <v>0.14000000000000001</v>
      </c>
      <c r="P658" s="45">
        <v>457.71128229261376</v>
      </c>
    </row>
    <row r="659" spans="1:16" x14ac:dyDescent="0.2">
      <c r="A659" s="5" t="s">
        <v>12</v>
      </c>
      <c r="B659" s="71" t="s">
        <v>19</v>
      </c>
      <c r="C659" s="5" t="s">
        <v>31</v>
      </c>
      <c r="D659" s="5" t="s">
        <v>88</v>
      </c>
      <c r="E659" s="5">
        <v>2019</v>
      </c>
      <c r="F659" s="5">
        <v>1</v>
      </c>
      <c r="G659" s="44">
        <v>108</v>
      </c>
      <c r="H659" s="51">
        <v>0.18</v>
      </c>
      <c r="I659" s="51">
        <v>42.3</v>
      </c>
      <c r="J659" s="51">
        <v>0.18</v>
      </c>
      <c r="K659" s="51">
        <v>42.3</v>
      </c>
      <c r="L659" s="51">
        <v>0</v>
      </c>
      <c r="M659" s="51">
        <v>0</v>
      </c>
      <c r="N659" s="51">
        <v>0</v>
      </c>
      <c r="O659" s="51">
        <v>0.18</v>
      </c>
      <c r="P659" s="45">
        <v>395.17494947560732</v>
      </c>
    </row>
    <row r="660" spans="1:16" x14ac:dyDescent="0.2">
      <c r="A660" s="5" t="s">
        <v>12</v>
      </c>
      <c r="B660" s="71" t="s">
        <v>19</v>
      </c>
      <c r="C660" s="5" t="s">
        <v>31</v>
      </c>
      <c r="D660" s="5" t="s">
        <v>88</v>
      </c>
      <c r="E660" s="5">
        <v>2020</v>
      </c>
      <c r="F660" s="5">
        <v>1</v>
      </c>
      <c r="G660" s="44">
        <v>137</v>
      </c>
      <c r="H660" s="51">
        <v>0.27</v>
      </c>
      <c r="I660" s="51">
        <v>61.42</v>
      </c>
      <c r="J660" s="51">
        <v>0.27</v>
      </c>
      <c r="K660" s="51">
        <v>61.42</v>
      </c>
      <c r="L660" s="51">
        <v>0</v>
      </c>
      <c r="M660" s="51">
        <v>0</v>
      </c>
      <c r="N660" s="51">
        <v>0</v>
      </c>
      <c r="O660" s="51">
        <v>0.26</v>
      </c>
      <c r="P660" s="45">
        <v>451.27171996958646</v>
      </c>
    </row>
    <row r="661" spans="1:16" x14ac:dyDescent="0.2">
      <c r="A661" s="5" t="s">
        <v>12</v>
      </c>
      <c r="B661" s="71" t="s">
        <v>19</v>
      </c>
      <c r="C661" s="5" t="s">
        <v>31</v>
      </c>
      <c r="D661" s="5" t="s">
        <v>88</v>
      </c>
      <c r="E661" s="5">
        <v>2021</v>
      </c>
      <c r="F661" s="5">
        <v>0</v>
      </c>
      <c r="G661" s="44">
        <v>55</v>
      </c>
      <c r="H661" s="51">
        <v>27.220000000000002</v>
      </c>
      <c r="I661" s="51">
        <v>0</v>
      </c>
      <c r="J661" s="51">
        <v>27.220000000000002</v>
      </c>
      <c r="K661" s="51">
        <v>0</v>
      </c>
      <c r="L661" s="51">
        <v>0</v>
      </c>
      <c r="M661" s="51">
        <v>0</v>
      </c>
      <c r="N661" s="51">
        <v>0.08</v>
      </c>
      <c r="O661" s="51">
        <v>0.92</v>
      </c>
      <c r="P661" s="45">
        <v>495.99408539698186</v>
      </c>
    </row>
    <row r="662" spans="1:16" x14ac:dyDescent="0.2">
      <c r="A662" s="5" t="s">
        <v>12</v>
      </c>
      <c r="B662" s="71" t="s">
        <v>19</v>
      </c>
      <c r="C662" s="5" t="s">
        <v>31</v>
      </c>
      <c r="D662" s="5" t="s">
        <v>88</v>
      </c>
      <c r="E662" s="5">
        <v>2022</v>
      </c>
      <c r="F662" s="5">
        <v>0</v>
      </c>
      <c r="G662" s="44">
        <v>21</v>
      </c>
      <c r="H662" s="51">
        <v>16.8</v>
      </c>
      <c r="I662" s="51">
        <v>0</v>
      </c>
      <c r="J662" s="51">
        <v>16.8</v>
      </c>
      <c r="K662" s="51">
        <v>0</v>
      </c>
      <c r="L662" s="51">
        <v>0</v>
      </c>
      <c r="M662" s="51">
        <v>0</v>
      </c>
      <c r="N662" s="51">
        <v>0</v>
      </c>
      <c r="O662" s="51">
        <v>0</v>
      </c>
      <c r="P662" s="45">
        <v>816.99346405194365</v>
      </c>
    </row>
    <row r="663" spans="1:16" x14ac:dyDescent="0.2">
      <c r="A663" s="5" t="s">
        <v>12</v>
      </c>
      <c r="B663" s="71" t="s">
        <v>20</v>
      </c>
      <c r="C663" s="5" t="s">
        <v>28</v>
      </c>
      <c r="D663" s="5" t="s">
        <v>81</v>
      </c>
      <c r="E663" s="5">
        <v>1994</v>
      </c>
      <c r="F663" s="5">
        <v>3</v>
      </c>
      <c r="G663" s="44">
        <v>6</v>
      </c>
      <c r="H663" s="51">
        <v>0.06</v>
      </c>
      <c r="I663" s="51">
        <v>1.62</v>
      </c>
      <c r="J663" s="51">
        <v>0.06</v>
      </c>
      <c r="K663" s="51">
        <v>0.03</v>
      </c>
      <c r="L663" s="51">
        <v>0.08</v>
      </c>
      <c r="M663" s="51">
        <v>1.51</v>
      </c>
      <c r="N663" s="51">
        <v>0.01</v>
      </c>
      <c r="O663" s="51">
        <v>0.05</v>
      </c>
      <c r="P663" s="45">
        <v>286.44482788533287</v>
      </c>
    </row>
    <row r="664" spans="1:16" x14ac:dyDescent="0.2">
      <c r="A664" s="5" t="s">
        <v>12</v>
      </c>
      <c r="B664" s="71" t="s">
        <v>20</v>
      </c>
      <c r="C664" s="5" t="s">
        <v>28</v>
      </c>
      <c r="D664" s="5" t="s">
        <v>81</v>
      </c>
      <c r="E664" s="5">
        <v>2000</v>
      </c>
      <c r="F664" s="5">
        <v>3</v>
      </c>
      <c r="G664" s="44">
        <v>4</v>
      </c>
      <c r="H664" s="51">
        <v>0.06</v>
      </c>
      <c r="I664" s="51">
        <v>1.6800000000000002</v>
      </c>
      <c r="J664" s="51">
        <v>0.06</v>
      </c>
      <c r="K664" s="51">
        <v>0.03</v>
      </c>
      <c r="L664" s="51">
        <v>0.08</v>
      </c>
      <c r="M664" s="51">
        <v>1.57</v>
      </c>
      <c r="N664" s="51">
        <v>0.01</v>
      </c>
      <c r="O664" s="51">
        <v>0.05</v>
      </c>
      <c r="P664" s="45">
        <v>458.07302059329476</v>
      </c>
    </row>
    <row r="665" spans="1:16" x14ac:dyDescent="0.2">
      <c r="A665" s="5" t="s">
        <v>12</v>
      </c>
      <c r="B665" s="71" t="s">
        <v>20</v>
      </c>
      <c r="C665" s="5" t="s">
        <v>28</v>
      </c>
      <c r="D665" s="5" t="s">
        <v>81</v>
      </c>
      <c r="E665" s="5">
        <v>2001</v>
      </c>
      <c r="F665" s="5">
        <v>3</v>
      </c>
      <c r="G665" s="44">
        <v>22</v>
      </c>
      <c r="H665" s="51">
        <v>0.33</v>
      </c>
      <c r="I665" s="51">
        <v>8.76</v>
      </c>
      <c r="J665" s="51">
        <v>0.33</v>
      </c>
      <c r="K665" s="51">
        <v>0.16</v>
      </c>
      <c r="L665" s="51">
        <v>0.43</v>
      </c>
      <c r="M665" s="51">
        <v>8.17</v>
      </c>
      <c r="N665" s="51">
        <v>0.05</v>
      </c>
      <c r="O665" s="51">
        <v>0.28999999999999998</v>
      </c>
      <c r="P665" s="45">
        <v>408.36674302846438</v>
      </c>
    </row>
    <row r="666" spans="1:16" x14ac:dyDescent="0.2">
      <c r="A666" s="5" t="s">
        <v>12</v>
      </c>
      <c r="B666" s="71" t="s">
        <v>20</v>
      </c>
      <c r="C666" s="5" t="s">
        <v>28</v>
      </c>
      <c r="D666" s="5" t="s">
        <v>81</v>
      </c>
      <c r="E666" s="5">
        <v>2002</v>
      </c>
      <c r="F666" s="5">
        <v>3</v>
      </c>
      <c r="G666" s="44">
        <v>32</v>
      </c>
      <c r="H666" s="51">
        <v>0.47</v>
      </c>
      <c r="I666" s="51">
        <v>12.53</v>
      </c>
      <c r="J666" s="51">
        <v>0.47</v>
      </c>
      <c r="K666" s="51">
        <v>0.23</v>
      </c>
      <c r="L666" s="51">
        <v>0.62</v>
      </c>
      <c r="M666" s="51">
        <v>11.68</v>
      </c>
      <c r="N666" s="51">
        <v>7.0000000000000007E-2</v>
      </c>
      <c r="O666" s="51">
        <v>0.41</v>
      </c>
      <c r="P666" s="45">
        <v>406.89237138312643</v>
      </c>
    </row>
    <row r="667" spans="1:16" x14ac:dyDescent="0.2">
      <c r="A667" s="5" t="s">
        <v>12</v>
      </c>
      <c r="B667" s="71" t="s">
        <v>20</v>
      </c>
      <c r="C667" s="5" t="s">
        <v>28</v>
      </c>
      <c r="D667" s="5" t="s">
        <v>81</v>
      </c>
      <c r="E667" s="5">
        <v>2003</v>
      </c>
      <c r="F667" s="5">
        <v>3</v>
      </c>
      <c r="G667" s="44">
        <v>72</v>
      </c>
      <c r="H667" s="51">
        <v>1.07</v>
      </c>
      <c r="I667" s="51">
        <v>28.48</v>
      </c>
      <c r="J667" s="51">
        <v>1.07</v>
      </c>
      <c r="K667" s="51">
        <v>0.52</v>
      </c>
      <c r="L667" s="51">
        <v>1.41</v>
      </c>
      <c r="M667" s="51">
        <v>26.55</v>
      </c>
      <c r="N667" s="51">
        <v>0.16</v>
      </c>
      <c r="O667" s="51">
        <v>0.93</v>
      </c>
      <c r="P667" s="45">
        <v>408.27770638339609</v>
      </c>
    </row>
    <row r="668" spans="1:16" x14ac:dyDescent="0.2">
      <c r="A668" s="5" t="s">
        <v>12</v>
      </c>
      <c r="B668" s="71" t="s">
        <v>20</v>
      </c>
      <c r="C668" s="5" t="s">
        <v>28</v>
      </c>
      <c r="D668" s="5" t="s">
        <v>81</v>
      </c>
      <c r="E668" s="5">
        <v>2004</v>
      </c>
      <c r="F668" s="5">
        <v>3</v>
      </c>
      <c r="G668" s="44">
        <v>41</v>
      </c>
      <c r="H668" s="51">
        <v>0.6</v>
      </c>
      <c r="I668" s="51">
        <v>15.94</v>
      </c>
      <c r="J668" s="51">
        <v>0.6</v>
      </c>
      <c r="K668" s="51">
        <v>0.28999999999999998</v>
      </c>
      <c r="L668" s="51">
        <v>0.79</v>
      </c>
      <c r="M668" s="51">
        <v>14.86</v>
      </c>
      <c r="N668" s="51">
        <v>0.09</v>
      </c>
      <c r="O668" s="51">
        <v>0.52</v>
      </c>
      <c r="P668" s="45">
        <v>400.74209487358598</v>
      </c>
    </row>
    <row r="669" spans="1:16" x14ac:dyDescent="0.2">
      <c r="A669" s="5" t="s">
        <v>12</v>
      </c>
      <c r="B669" s="71" t="s">
        <v>20</v>
      </c>
      <c r="C669" s="5" t="s">
        <v>28</v>
      </c>
      <c r="D669" s="5" t="s">
        <v>81</v>
      </c>
      <c r="E669" s="5">
        <v>2005</v>
      </c>
      <c r="F669" s="5">
        <v>3</v>
      </c>
      <c r="G669" s="44">
        <v>43</v>
      </c>
      <c r="H669" s="51">
        <v>0.69</v>
      </c>
      <c r="I669" s="51">
        <v>18.32</v>
      </c>
      <c r="J669" s="51">
        <v>0.69</v>
      </c>
      <c r="K669" s="51">
        <v>0.34</v>
      </c>
      <c r="L669" s="51">
        <v>0.91</v>
      </c>
      <c r="M669" s="51">
        <v>17.07</v>
      </c>
      <c r="N669" s="51">
        <v>0.1</v>
      </c>
      <c r="O669" s="51">
        <v>0.6</v>
      </c>
      <c r="P669" s="45">
        <v>446.37283230467142</v>
      </c>
    </row>
    <row r="670" spans="1:16" x14ac:dyDescent="0.2">
      <c r="A670" s="5" t="s">
        <v>12</v>
      </c>
      <c r="B670" s="71" t="s">
        <v>20</v>
      </c>
      <c r="C670" s="5" t="s">
        <v>28</v>
      </c>
      <c r="D670" s="5" t="s">
        <v>81</v>
      </c>
      <c r="E670" s="5">
        <v>2006</v>
      </c>
      <c r="F670" s="5">
        <v>3</v>
      </c>
      <c r="G670" s="44">
        <v>63</v>
      </c>
      <c r="H670" s="51">
        <v>0.99</v>
      </c>
      <c r="I670" s="51">
        <v>26.42</v>
      </c>
      <c r="J670" s="51">
        <v>0.99</v>
      </c>
      <c r="K670" s="51">
        <v>0.49</v>
      </c>
      <c r="L670" s="51">
        <v>1.31</v>
      </c>
      <c r="M670" s="51">
        <v>24.62</v>
      </c>
      <c r="N670" s="51">
        <v>0.15</v>
      </c>
      <c r="O670" s="51">
        <v>0.86</v>
      </c>
      <c r="P670" s="45">
        <v>434.93513216455858</v>
      </c>
    </row>
    <row r="671" spans="1:16" x14ac:dyDescent="0.2">
      <c r="A671" s="5" t="s">
        <v>12</v>
      </c>
      <c r="B671" s="71" t="s">
        <v>20</v>
      </c>
      <c r="C671" s="5" t="s">
        <v>28</v>
      </c>
      <c r="D671" s="5" t="s">
        <v>81</v>
      </c>
      <c r="E671" s="5">
        <v>2007</v>
      </c>
      <c r="F671" s="5">
        <v>3</v>
      </c>
      <c r="G671" s="44">
        <v>181</v>
      </c>
      <c r="H671" s="51">
        <v>1.28</v>
      </c>
      <c r="I671" s="51">
        <v>78.06</v>
      </c>
      <c r="J671" s="51">
        <v>1.28</v>
      </c>
      <c r="K671" s="51">
        <v>0.62</v>
      </c>
      <c r="L671" s="51">
        <v>1.68</v>
      </c>
      <c r="M671" s="51">
        <v>75.759999999999991</v>
      </c>
      <c r="N671" s="51">
        <v>1.74</v>
      </c>
      <c r="O671" s="51">
        <v>2.71</v>
      </c>
      <c r="P671" s="45">
        <v>438.16943529971462</v>
      </c>
    </row>
    <row r="672" spans="1:16" x14ac:dyDescent="0.2">
      <c r="A672" s="5" t="s">
        <v>12</v>
      </c>
      <c r="B672" s="71" t="s">
        <v>20</v>
      </c>
      <c r="C672" s="5" t="s">
        <v>28</v>
      </c>
      <c r="D672" s="5" t="s">
        <v>81</v>
      </c>
      <c r="E672" s="5">
        <v>2008</v>
      </c>
      <c r="F672" s="5">
        <v>3</v>
      </c>
      <c r="G672" s="44">
        <v>687</v>
      </c>
      <c r="H672" s="51">
        <v>4.0299999999999994</v>
      </c>
      <c r="I672" s="51">
        <v>298.39</v>
      </c>
      <c r="J672" s="51">
        <v>4.0299999999999994</v>
      </c>
      <c r="K672" s="51">
        <v>1.96</v>
      </c>
      <c r="L672" s="51">
        <v>5.27</v>
      </c>
      <c r="M672" s="51">
        <v>291.16000000000003</v>
      </c>
      <c r="N672" s="51">
        <v>7.35</v>
      </c>
      <c r="O672" s="51">
        <v>10.49</v>
      </c>
      <c r="P672" s="45">
        <v>439.95449951553724</v>
      </c>
    </row>
    <row r="673" spans="1:16" x14ac:dyDescent="0.2">
      <c r="A673" s="5" t="s">
        <v>12</v>
      </c>
      <c r="B673" s="71" t="s">
        <v>20</v>
      </c>
      <c r="C673" s="5" t="s">
        <v>28</v>
      </c>
      <c r="D673" s="5" t="s">
        <v>81</v>
      </c>
      <c r="E673" s="5">
        <v>2009</v>
      </c>
      <c r="F673" s="5">
        <v>3</v>
      </c>
      <c r="G673" s="44">
        <v>204</v>
      </c>
      <c r="H673" s="51">
        <v>2.72</v>
      </c>
      <c r="I673" s="51">
        <v>90.13000000000001</v>
      </c>
      <c r="J673" s="51">
        <v>2.72</v>
      </c>
      <c r="K673" s="51">
        <v>1.33</v>
      </c>
      <c r="L673" s="51">
        <v>3.57</v>
      </c>
      <c r="M673" s="51">
        <v>85.23</v>
      </c>
      <c r="N673" s="51">
        <v>1.02</v>
      </c>
      <c r="O673" s="51">
        <v>3</v>
      </c>
      <c r="P673" s="45">
        <v>453.68595716387711</v>
      </c>
    </row>
    <row r="674" spans="1:16" x14ac:dyDescent="0.2">
      <c r="A674" s="5" t="s">
        <v>12</v>
      </c>
      <c r="B674" s="71" t="s">
        <v>20</v>
      </c>
      <c r="C674" s="5" t="s">
        <v>28</v>
      </c>
      <c r="D674" s="5" t="s">
        <v>81</v>
      </c>
      <c r="E674" s="5">
        <v>2010</v>
      </c>
      <c r="F674" s="5">
        <v>3</v>
      </c>
      <c r="G674" s="44">
        <v>343</v>
      </c>
      <c r="H674" s="51">
        <v>1.87</v>
      </c>
      <c r="I674" s="51">
        <v>149.5</v>
      </c>
      <c r="J674" s="51">
        <v>1.87</v>
      </c>
      <c r="K674" s="51">
        <v>0.9</v>
      </c>
      <c r="L674" s="51">
        <v>2.4300000000000002</v>
      </c>
      <c r="M674" s="51">
        <v>146.17000000000002</v>
      </c>
      <c r="N674" s="51">
        <v>3.83</v>
      </c>
      <c r="O674" s="51">
        <v>5.3100000000000005</v>
      </c>
      <c r="P674" s="45">
        <v>441.99499948565222</v>
      </c>
    </row>
    <row r="675" spans="1:16" x14ac:dyDescent="0.2">
      <c r="A675" s="5" t="s">
        <v>12</v>
      </c>
      <c r="B675" s="71" t="s">
        <v>20</v>
      </c>
      <c r="C675" s="5" t="s">
        <v>28</v>
      </c>
      <c r="D675" s="5" t="s">
        <v>81</v>
      </c>
      <c r="E675" s="5">
        <v>2011</v>
      </c>
      <c r="F675" s="5">
        <v>3</v>
      </c>
      <c r="G675" s="44">
        <v>444</v>
      </c>
      <c r="H675" s="51">
        <v>2.02</v>
      </c>
      <c r="I675" s="51">
        <v>185.88</v>
      </c>
      <c r="J675" s="51">
        <v>2.02</v>
      </c>
      <c r="K675" s="51">
        <v>0.88</v>
      </c>
      <c r="L675" s="51">
        <v>2.37</v>
      </c>
      <c r="M675" s="51">
        <v>182.63</v>
      </c>
      <c r="N675" s="51">
        <v>5.25</v>
      </c>
      <c r="O675" s="51">
        <v>6.75</v>
      </c>
      <c r="P675" s="45">
        <v>423.35542003410467</v>
      </c>
    </row>
    <row r="676" spans="1:16" x14ac:dyDescent="0.2">
      <c r="A676" s="5" t="s">
        <v>12</v>
      </c>
      <c r="B676" s="71" t="s">
        <v>20</v>
      </c>
      <c r="C676" s="5" t="s">
        <v>28</v>
      </c>
      <c r="D676" s="5" t="s">
        <v>81</v>
      </c>
      <c r="E676" s="5">
        <v>2012</v>
      </c>
      <c r="F676" s="5">
        <v>3</v>
      </c>
      <c r="G676" s="44">
        <v>407</v>
      </c>
      <c r="H676" s="51">
        <v>1.5999999999999999</v>
      </c>
      <c r="I676" s="51">
        <v>173.56</v>
      </c>
      <c r="J676" s="51">
        <v>1.5999999999999999</v>
      </c>
      <c r="K676" s="51">
        <v>0.7</v>
      </c>
      <c r="L676" s="51">
        <v>1.89</v>
      </c>
      <c r="M676" s="51">
        <v>170.97</v>
      </c>
      <c r="N676" s="51">
        <v>5.29</v>
      </c>
      <c r="O676" s="51">
        <v>6.53</v>
      </c>
      <c r="P676" s="45">
        <v>430.29199128411403</v>
      </c>
    </row>
    <row r="677" spans="1:16" x14ac:dyDescent="0.2">
      <c r="A677" s="5" t="s">
        <v>12</v>
      </c>
      <c r="B677" s="71" t="s">
        <v>20</v>
      </c>
      <c r="C677" s="5" t="s">
        <v>28</v>
      </c>
      <c r="D677" s="5" t="s">
        <v>81</v>
      </c>
      <c r="E677" s="5">
        <v>2013</v>
      </c>
      <c r="F677" s="5">
        <v>2</v>
      </c>
      <c r="G677" s="44">
        <v>31</v>
      </c>
      <c r="H677" s="51">
        <v>0.15</v>
      </c>
      <c r="I677" s="51">
        <v>12.37</v>
      </c>
      <c r="J677" s="51">
        <v>0.15</v>
      </c>
      <c r="K677" s="51">
        <v>0</v>
      </c>
      <c r="L677" s="51">
        <v>12.37</v>
      </c>
      <c r="M677" s="51">
        <v>0</v>
      </c>
      <c r="N677" s="51">
        <v>0.11</v>
      </c>
      <c r="O677" s="51">
        <v>0.4</v>
      </c>
      <c r="P677" s="45">
        <v>406.69656054867482</v>
      </c>
    </row>
    <row r="678" spans="1:16" x14ac:dyDescent="0.2">
      <c r="A678" s="5" t="s">
        <v>12</v>
      </c>
      <c r="B678" s="71" t="s">
        <v>20</v>
      </c>
      <c r="C678" s="5" t="s">
        <v>28</v>
      </c>
      <c r="D678" s="5" t="s">
        <v>81</v>
      </c>
      <c r="E678" s="5">
        <v>2014</v>
      </c>
      <c r="F678" s="5">
        <v>2</v>
      </c>
      <c r="G678" s="44">
        <v>5</v>
      </c>
      <c r="H678" s="51">
        <v>0.02</v>
      </c>
      <c r="I678" s="51">
        <v>1.49</v>
      </c>
      <c r="J678" s="51">
        <v>0.02</v>
      </c>
      <c r="K678" s="51">
        <v>0</v>
      </c>
      <c r="L678" s="51">
        <v>1.49</v>
      </c>
      <c r="M678" s="51">
        <v>0</v>
      </c>
      <c r="N678" s="51">
        <v>0.01</v>
      </c>
      <c r="O678" s="51">
        <v>0.05</v>
      </c>
      <c r="P678" s="45">
        <v>321.55234808793807</v>
      </c>
    </row>
    <row r="679" spans="1:16" x14ac:dyDescent="0.2">
      <c r="A679" s="5" t="s">
        <v>12</v>
      </c>
      <c r="B679" s="71" t="s">
        <v>20</v>
      </c>
      <c r="C679" s="5" t="s">
        <v>28</v>
      </c>
      <c r="D679" s="5" t="s">
        <v>81</v>
      </c>
      <c r="E679" s="5">
        <v>2015</v>
      </c>
      <c r="F679" s="5">
        <v>2</v>
      </c>
      <c r="G679" s="44">
        <v>174</v>
      </c>
      <c r="H679" s="51">
        <v>0.03</v>
      </c>
      <c r="I679" s="51">
        <v>136.83000000000001</v>
      </c>
      <c r="J679" s="51">
        <v>0.03</v>
      </c>
      <c r="K679" s="51">
        <v>0</v>
      </c>
      <c r="L679" s="51">
        <v>136.83000000000001</v>
      </c>
      <c r="M679" s="51">
        <v>0</v>
      </c>
      <c r="N679" s="51">
        <v>0.94</v>
      </c>
      <c r="O679" s="51">
        <v>2.4299999999999997</v>
      </c>
      <c r="P679" s="45">
        <v>787.4111523033306</v>
      </c>
    </row>
    <row r="680" spans="1:16" x14ac:dyDescent="0.2">
      <c r="A680" s="5" t="s">
        <v>12</v>
      </c>
      <c r="B680" s="71" t="s">
        <v>20</v>
      </c>
      <c r="C680" s="5" t="s">
        <v>28</v>
      </c>
      <c r="D680" s="5" t="s">
        <v>81</v>
      </c>
      <c r="E680" s="5">
        <v>2016</v>
      </c>
      <c r="F680" s="5">
        <v>2</v>
      </c>
      <c r="G680" s="44">
        <v>19</v>
      </c>
      <c r="H680" s="51">
        <v>0.02</v>
      </c>
      <c r="I680" s="51">
        <v>12.37</v>
      </c>
      <c r="J680" s="51">
        <v>0.02</v>
      </c>
      <c r="K680" s="51">
        <v>0</v>
      </c>
      <c r="L680" s="51">
        <v>12.37</v>
      </c>
      <c r="M680" s="51">
        <v>0</v>
      </c>
      <c r="N680" s="51">
        <v>0.09</v>
      </c>
      <c r="O680" s="51">
        <v>0.24</v>
      </c>
      <c r="P680" s="45">
        <v>632.30002297372653</v>
      </c>
    </row>
    <row r="681" spans="1:16" x14ac:dyDescent="0.2">
      <c r="A681" s="5" t="s">
        <v>12</v>
      </c>
      <c r="B681" s="71" t="s">
        <v>20</v>
      </c>
      <c r="C681" s="5" t="s">
        <v>28</v>
      </c>
      <c r="D681" s="5" t="s">
        <v>81</v>
      </c>
      <c r="E681" s="5">
        <v>2017</v>
      </c>
      <c r="F681" s="5">
        <v>2</v>
      </c>
      <c r="G681" s="44">
        <v>0</v>
      </c>
      <c r="H681" s="51">
        <v>0</v>
      </c>
      <c r="I681" s="51">
        <v>0.21</v>
      </c>
      <c r="J681" s="51">
        <v>0</v>
      </c>
      <c r="K681" s="51">
        <v>0</v>
      </c>
      <c r="L681" s="51">
        <v>0.21</v>
      </c>
      <c r="M681" s="51">
        <v>0</v>
      </c>
      <c r="N681" s="51">
        <v>0</v>
      </c>
      <c r="O681" s="51">
        <v>0.01</v>
      </c>
      <c r="P681" s="45">
        <v>489.82636822378089</v>
      </c>
    </row>
    <row r="682" spans="1:16" x14ac:dyDescent="0.2">
      <c r="A682" s="5" t="s">
        <v>12</v>
      </c>
      <c r="B682" s="71" t="s">
        <v>20</v>
      </c>
      <c r="C682" s="5" t="s">
        <v>28</v>
      </c>
      <c r="D682" s="5" t="s">
        <v>81</v>
      </c>
      <c r="E682" s="5">
        <v>2018</v>
      </c>
      <c r="F682" s="5">
        <v>1</v>
      </c>
      <c r="G682" s="44">
        <v>112</v>
      </c>
      <c r="H682" s="51">
        <v>0.28000000000000003</v>
      </c>
      <c r="I682" s="51">
        <v>83.22999999999999</v>
      </c>
      <c r="J682" s="51">
        <v>0.28000000000000003</v>
      </c>
      <c r="K682" s="51">
        <v>83.22999999999999</v>
      </c>
      <c r="L682" s="51">
        <v>0</v>
      </c>
      <c r="M682" s="51">
        <v>0</v>
      </c>
      <c r="N682" s="51">
        <v>0.03</v>
      </c>
      <c r="O682" s="51">
        <v>1.18</v>
      </c>
      <c r="P682" s="45">
        <v>750.84069897295728</v>
      </c>
    </row>
    <row r="683" spans="1:16" x14ac:dyDescent="0.2">
      <c r="A683" s="5" t="s">
        <v>12</v>
      </c>
      <c r="B683" s="71" t="s">
        <v>20</v>
      </c>
      <c r="C683" s="5" t="s">
        <v>28</v>
      </c>
      <c r="D683" s="5" t="s">
        <v>81</v>
      </c>
      <c r="E683" s="5">
        <v>2019</v>
      </c>
      <c r="F683" s="5">
        <v>1</v>
      </c>
      <c r="G683" s="44">
        <v>79</v>
      </c>
      <c r="H683" s="51">
        <v>0.67</v>
      </c>
      <c r="I683" s="51">
        <v>50.03</v>
      </c>
      <c r="J683" s="51">
        <v>0.67</v>
      </c>
      <c r="K683" s="51">
        <v>50.03</v>
      </c>
      <c r="L683" s="51">
        <v>0</v>
      </c>
      <c r="M683" s="51">
        <v>0</v>
      </c>
      <c r="N683" s="51">
        <v>0.02</v>
      </c>
      <c r="O683" s="51">
        <v>0.83000000000000007</v>
      </c>
      <c r="P683" s="45">
        <v>641.28353964597602</v>
      </c>
    </row>
    <row r="684" spans="1:16" x14ac:dyDescent="0.2">
      <c r="A684" s="5" t="s">
        <v>12</v>
      </c>
      <c r="B684" s="71" t="s">
        <v>20</v>
      </c>
      <c r="C684" s="5" t="s">
        <v>28</v>
      </c>
      <c r="D684" s="5" t="s">
        <v>81</v>
      </c>
      <c r="E684" s="5">
        <v>2020</v>
      </c>
      <c r="F684" s="5">
        <v>1</v>
      </c>
      <c r="G684" s="44">
        <v>115</v>
      </c>
      <c r="H684" s="51">
        <v>0.13</v>
      </c>
      <c r="I684" s="51">
        <v>66.36</v>
      </c>
      <c r="J684" s="51">
        <v>0.13</v>
      </c>
      <c r="K684" s="51">
        <v>66.36</v>
      </c>
      <c r="L684" s="51">
        <v>0</v>
      </c>
      <c r="M684" s="51">
        <v>0</v>
      </c>
      <c r="N684" s="51">
        <v>0.02</v>
      </c>
      <c r="O684" s="51">
        <v>0.8</v>
      </c>
      <c r="P684" s="45">
        <v>580.73045403161643</v>
      </c>
    </row>
    <row r="685" spans="1:16" x14ac:dyDescent="0.2">
      <c r="A685" s="5" t="s">
        <v>12</v>
      </c>
      <c r="B685" s="71" t="s">
        <v>20</v>
      </c>
      <c r="C685" s="5" t="s">
        <v>28</v>
      </c>
      <c r="D685" s="5" t="s">
        <v>81</v>
      </c>
      <c r="E685" s="5">
        <v>2021</v>
      </c>
      <c r="F685" s="5">
        <v>0</v>
      </c>
      <c r="G685" s="44">
        <v>63</v>
      </c>
      <c r="H685" s="51">
        <v>40.020000000000003</v>
      </c>
      <c r="I685" s="51">
        <v>0</v>
      </c>
      <c r="J685" s="51">
        <v>40.020000000000003</v>
      </c>
      <c r="K685" s="51">
        <v>0</v>
      </c>
      <c r="L685" s="51">
        <v>0</v>
      </c>
      <c r="M685" s="51">
        <v>0</v>
      </c>
      <c r="N685" s="51">
        <v>0.23</v>
      </c>
      <c r="O685" s="51">
        <v>0.08</v>
      </c>
      <c r="P685" s="45">
        <v>635.05656975686202</v>
      </c>
    </row>
    <row r="686" spans="1:16" x14ac:dyDescent="0.2">
      <c r="A686" s="5" t="s">
        <v>12</v>
      </c>
      <c r="B686" s="71" t="s">
        <v>20</v>
      </c>
      <c r="C686" s="5" t="s">
        <v>28</v>
      </c>
      <c r="D686" s="5" t="s">
        <v>81</v>
      </c>
      <c r="E686" s="5">
        <v>2022</v>
      </c>
      <c r="F686" s="5">
        <v>0</v>
      </c>
      <c r="G686" s="44">
        <v>112</v>
      </c>
      <c r="H686" s="51">
        <v>62.46</v>
      </c>
      <c r="I686" s="51">
        <v>0</v>
      </c>
      <c r="J686" s="51">
        <v>62.46</v>
      </c>
      <c r="K686" s="51">
        <v>0</v>
      </c>
      <c r="L686" s="51">
        <v>0</v>
      </c>
      <c r="M686" s="51">
        <v>0</v>
      </c>
      <c r="N686" s="51">
        <v>0.1</v>
      </c>
      <c r="O686" s="51">
        <v>0.38</v>
      </c>
      <c r="P686" s="45">
        <v>557.96157322026181</v>
      </c>
    </row>
    <row r="687" spans="1:16" x14ac:dyDescent="0.2">
      <c r="A687" s="5" t="s">
        <v>12</v>
      </c>
      <c r="B687" s="71" t="s">
        <v>20</v>
      </c>
      <c r="C687" s="5" t="s">
        <v>28</v>
      </c>
      <c r="D687" s="5" t="s">
        <v>82</v>
      </c>
      <c r="E687" s="5">
        <v>2002</v>
      </c>
      <c r="F687" s="5">
        <v>3</v>
      </c>
      <c r="G687" s="44">
        <v>34</v>
      </c>
      <c r="H687" s="51">
        <v>0.63</v>
      </c>
      <c r="I687" s="51">
        <v>16.68</v>
      </c>
      <c r="J687" s="51">
        <v>0.63</v>
      </c>
      <c r="K687" s="51">
        <v>0.31</v>
      </c>
      <c r="L687" s="51">
        <v>0.83</v>
      </c>
      <c r="M687" s="51">
        <v>15.54</v>
      </c>
      <c r="N687" s="51">
        <v>0.09</v>
      </c>
      <c r="O687" s="51">
        <v>0.54</v>
      </c>
      <c r="P687" s="45">
        <v>501.99705560697601</v>
      </c>
    </row>
    <row r="688" spans="1:16" x14ac:dyDescent="0.2">
      <c r="A688" s="5" t="s">
        <v>12</v>
      </c>
      <c r="B688" s="71" t="s">
        <v>20</v>
      </c>
      <c r="C688" s="5" t="s">
        <v>28</v>
      </c>
      <c r="D688" s="5" t="s">
        <v>82</v>
      </c>
      <c r="E688" s="5">
        <v>2005</v>
      </c>
      <c r="F688" s="5">
        <v>3</v>
      </c>
      <c r="G688" s="44">
        <v>10</v>
      </c>
      <c r="H688" s="51">
        <v>0.17</v>
      </c>
      <c r="I688" s="51">
        <v>4.59</v>
      </c>
      <c r="J688" s="51">
        <v>0.17</v>
      </c>
      <c r="K688" s="51">
        <v>0.08</v>
      </c>
      <c r="L688" s="51">
        <v>0.23</v>
      </c>
      <c r="M688" s="51">
        <v>4.28</v>
      </c>
      <c r="N688" s="51">
        <v>0.03</v>
      </c>
      <c r="O688" s="51">
        <v>0.15</v>
      </c>
      <c r="P688" s="45">
        <v>454.65230326397534</v>
      </c>
    </row>
    <row r="689" spans="1:16" x14ac:dyDescent="0.2">
      <c r="A689" s="5" t="s">
        <v>12</v>
      </c>
      <c r="B689" s="71" t="s">
        <v>20</v>
      </c>
      <c r="C689" s="5" t="s">
        <v>28</v>
      </c>
      <c r="D689" s="5" t="s">
        <v>82</v>
      </c>
      <c r="E689" s="5">
        <v>2006</v>
      </c>
      <c r="F689" s="5">
        <v>3</v>
      </c>
      <c r="G689" s="44">
        <v>8</v>
      </c>
      <c r="H689" s="51">
        <v>0.16</v>
      </c>
      <c r="I689" s="51">
        <v>4.33</v>
      </c>
      <c r="J689" s="51">
        <v>0.16</v>
      </c>
      <c r="K689" s="51">
        <v>0.08</v>
      </c>
      <c r="L689" s="51">
        <v>0.21</v>
      </c>
      <c r="M689" s="51">
        <v>4.04</v>
      </c>
      <c r="N689" s="51">
        <v>0.02</v>
      </c>
      <c r="O689" s="51">
        <v>0.14000000000000001</v>
      </c>
      <c r="P689" s="45">
        <v>569.20316168397574</v>
      </c>
    </row>
    <row r="690" spans="1:16" x14ac:dyDescent="0.2">
      <c r="A690" s="5" t="s">
        <v>12</v>
      </c>
      <c r="B690" s="71" t="s">
        <v>20</v>
      </c>
      <c r="C690" s="5" t="s">
        <v>28</v>
      </c>
      <c r="D690" s="5" t="s">
        <v>82</v>
      </c>
      <c r="E690" s="5">
        <v>2008</v>
      </c>
      <c r="F690" s="5">
        <v>3</v>
      </c>
      <c r="G690" s="44">
        <v>19</v>
      </c>
      <c r="H690" s="51">
        <v>0.41</v>
      </c>
      <c r="I690" s="51">
        <v>10.83</v>
      </c>
      <c r="J690" s="51">
        <v>0.41</v>
      </c>
      <c r="K690" s="51">
        <v>0.2</v>
      </c>
      <c r="L690" s="51">
        <v>0.54</v>
      </c>
      <c r="M690" s="51">
        <v>10.09</v>
      </c>
      <c r="N690" s="51">
        <v>0.06</v>
      </c>
      <c r="O690" s="51">
        <v>0.35</v>
      </c>
      <c r="P690" s="45">
        <v>593.7025044822451</v>
      </c>
    </row>
    <row r="691" spans="1:16" x14ac:dyDescent="0.2">
      <c r="A691" s="5" t="s">
        <v>12</v>
      </c>
      <c r="B691" s="71" t="s">
        <v>20</v>
      </c>
      <c r="C691" s="5" t="s">
        <v>28</v>
      </c>
      <c r="D691" s="5" t="s">
        <v>82</v>
      </c>
      <c r="E691" s="5">
        <v>2009</v>
      </c>
      <c r="F691" s="5">
        <v>3</v>
      </c>
      <c r="G691" s="44">
        <v>93</v>
      </c>
      <c r="H691" s="51">
        <v>1.56</v>
      </c>
      <c r="I691" s="51">
        <v>41.52</v>
      </c>
      <c r="J691" s="51">
        <v>1.56</v>
      </c>
      <c r="K691" s="51">
        <v>0.76</v>
      </c>
      <c r="L691" s="51">
        <v>2.06</v>
      </c>
      <c r="M691" s="51">
        <v>38.700000000000003</v>
      </c>
      <c r="N691" s="51">
        <v>0.23</v>
      </c>
      <c r="O691" s="51">
        <v>1.35</v>
      </c>
      <c r="P691" s="45">
        <v>461.57630933786788</v>
      </c>
    </row>
    <row r="692" spans="1:16" x14ac:dyDescent="0.2">
      <c r="A692" s="5" t="s">
        <v>12</v>
      </c>
      <c r="B692" s="71" t="s">
        <v>20</v>
      </c>
      <c r="C692" s="5" t="s">
        <v>28</v>
      </c>
      <c r="D692" s="5" t="s">
        <v>82</v>
      </c>
      <c r="E692" s="5">
        <v>2010</v>
      </c>
      <c r="F692" s="5">
        <v>3</v>
      </c>
      <c r="G692" s="44">
        <v>53</v>
      </c>
      <c r="H692" s="51">
        <v>1.1100000000000001</v>
      </c>
      <c r="I692" s="51">
        <v>29.45</v>
      </c>
      <c r="J692" s="51">
        <v>1.1100000000000001</v>
      </c>
      <c r="K692" s="51">
        <v>0.54</v>
      </c>
      <c r="L692" s="51">
        <v>1.46</v>
      </c>
      <c r="M692" s="51">
        <v>27.45</v>
      </c>
      <c r="N692" s="51">
        <v>0.16</v>
      </c>
      <c r="O692" s="51">
        <v>0.96</v>
      </c>
      <c r="P692" s="45">
        <v>579.17639973639655</v>
      </c>
    </row>
    <row r="693" spans="1:16" x14ac:dyDescent="0.2">
      <c r="A693" s="5" t="s">
        <v>12</v>
      </c>
      <c r="B693" s="71" t="s">
        <v>20</v>
      </c>
      <c r="C693" s="5" t="s">
        <v>28</v>
      </c>
      <c r="D693" s="5" t="s">
        <v>82</v>
      </c>
      <c r="E693" s="5">
        <v>2011</v>
      </c>
      <c r="F693" s="5">
        <v>3</v>
      </c>
      <c r="G693" s="44">
        <v>50</v>
      </c>
      <c r="H693" s="51">
        <v>1</v>
      </c>
      <c r="I693" s="51">
        <v>26.51</v>
      </c>
      <c r="J693" s="51">
        <v>1</v>
      </c>
      <c r="K693" s="51">
        <v>0.49</v>
      </c>
      <c r="L693" s="51">
        <v>1.31</v>
      </c>
      <c r="M693" s="51">
        <v>24.71</v>
      </c>
      <c r="N693" s="51">
        <v>0.15</v>
      </c>
      <c r="O693" s="51">
        <v>0.86</v>
      </c>
      <c r="P693" s="45">
        <v>547.34133122958974</v>
      </c>
    </row>
    <row r="694" spans="1:16" x14ac:dyDescent="0.2">
      <c r="A694" s="5" t="s">
        <v>12</v>
      </c>
      <c r="B694" s="71" t="s">
        <v>20</v>
      </c>
      <c r="C694" s="5" t="s">
        <v>28</v>
      </c>
      <c r="D694" s="5" t="s">
        <v>82</v>
      </c>
      <c r="E694" s="5">
        <v>2012</v>
      </c>
      <c r="F694" s="5">
        <v>3</v>
      </c>
      <c r="G694" s="44">
        <v>41</v>
      </c>
      <c r="H694" s="51">
        <v>1.01</v>
      </c>
      <c r="I694" s="51">
        <v>26.82</v>
      </c>
      <c r="J694" s="51">
        <v>1.01</v>
      </c>
      <c r="K694" s="51">
        <v>0.49</v>
      </c>
      <c r="L694" s="51">
        <v>1.33</v>
      </c>
      <c r="M694" s="51">
        <v>25</v>
      </c>
      <c r="N694" s="51">
        <v>0.15</v>
      </c>
      <c r="O694" s="51">
        <v>0.87</v>
      </c>
      <c r="P694" s="45">
        <v>684.33612583676847</v>
      </c>
    </row>
    <row r="695" spans="1:16" x14ac:dyDescent="0.2">
      <c r="A695" s="5" t="s">
        <v>12</v>
      </c>
      <c r="B695" s="71" t="s">
        <v>20</v>
      </c>
      <c r="C695" s="5" t="s">
        <v>28</v>
      </c>
      <c r="D695" s="5" t="s">
        <v>82</v>
      </c>
      <c r="E695" s="5">
        <v>2013</v>
      </c>
      <c r="F695" s="5">
        <v>2</v>
      </c>
      <c r="G695" s="44">
        <v>3</v>
      </c>
      <c r="H695" s="51">
        <v>0.02</v>
      </c>
      <c r="I695" s="51">
        <v>1.5</v>
      </c>
      <c r="J695" s="51">
        <v>0.02</v>
      </c>
      <c r="K695" s="51">
        <v>0</v>
      </c>
      <c r="L695" s="51">
        <v>1.5</v>
      </c>
      <c r="M695" s="51">
        <v>0</v>
      </c>
      <c r="N695" s="51">
        <v>0.01</v>
      </c>
      <c r="O695" s="51">
        <v>0.05</v>
      </c>
      <c r="P695" s="45">
        <v>530.58815229310028</v>
      </c>
    </row>
    <row r="696" spans="1:16" x14ac:dyDescent="0.2">
      <c r="A696" s="5" t="s">
        <v>12</v>
      </c>
      <c r="B696" s="71" t="s">
        <v>20</v>
      </c>
      <c r="C696" s="5" t="s">
        <v>28</v>
      </c>
      <c r="D696" s="5" t="s">
        <v>82</v>
      </c>
      <c r="E696" s="5">
        <v>2014</v>
      </c>
      <c r="F696" s="5">
        <v>2</v>
      </c>
      <c r="G696" s="44">
        <v>1</v>
      </c>
      <c r="H696" s="51">
        <v>0.01</v>
      </c>
      <c r="I696" s="51">
        <v>0.49</v>
      </c>
      <c r="J696" s="51">
        <v>0.01</v>
      </c>
      <c r="K696" s="51">
        <v>0</v>
      </c>
      <c r="L696" s="51">
        <v>0.49</v>
      </c>
      <c r="M696" s="51">
        <v>0</v>
      </c>
      <c r="N696" s="51">
        <v>0</v>
      </c>
      <c r="O696" s="51">
        <v>0.02</v>
      </c>
      <c r="P696" s="45">
        <v>335.06617480937473</v>
      </c>
    </row>
    <row r="697" spans="1:16" x14ac:dyDescent="0.2">
      <c r="A697" s="5" t="s">
        <v>12</v>
      </c>
      <c r="B697" s="71" t="s">
        <v>20</v>
      </c>
      <c r="C697" s="5" t="s">
        <v>28</v>
      </c>
      <c r="D697" s="5" t="s">
        <v>82</v>
      </c>
      <c r="E697" s="5">
        <v>2015</v>
      </c>
      <c r="F697" s="5">
        <v>2</v>
      </c>
      <c r="G697" s="44">
        <v>2</v>
      </c>
      <c r="H697" s="51">
        <v>0.01</v>
      </c>
      <c r="I697" s="51">
        <v>0.53</v>
      </c>
      <c r="J697" s="51">
        <v>0.01</v>
      </c>
      <c r="K697" s="51">
        <v>0</v>
      </c>
      <c r="L697" s="51">
        <v>0.53</v>
      </c>
      <c r="M697" s="51">
        <v>0</v>
      </c>
      <c r="N697" s="51">
        <v>0</v>
      </c>
      <c r="O697" s="51">
        <v>0.02</v>
      </c>
      <c r="P697" s="45">
        <v>341.66786704220362</v>
      </c>
    </row>
    <row r="698" spans="1:16" x14ac:dyDescent="0.2">
      <c r="A698" s="5" t="s">
        <v>12</v>
      </c>
      <c r="B698" s="71" t="s">
        <v>20</v>
      </c>
      <c r="C698" s="5" t="s">
        <v>28</v>
      </c>
      <c r="D698" s="5" t="s">
        <v>82</v>
      </c>
      <c r="E698" s="5">
        <v>2016</v>
      </c>
      <c r="F698" s="5">
        <v>2</v>
      </c>
      <c r="G698" s="44">
        <v>0</v>
      </c>
      <c r="H698" s="51">
        <v>0</v>
      </c>
      <c r="I698" s="51">
        <v>0.02</v>
      </c>
      <c r="J698" s="51">
        <v>0</v>
      </c>
      <c r="K698" s="51">
        <v>0</v>
      </c>
      <c r="L698" s="51">
        <v>0.02</v>
      </c>
      <c r="M698" s="51">
        <v>0</v>
      </c>
      <c r="N698" s="51">
        <v>0</v>
      </c>
      <c r="O698" s="51">
        <v>0</v>
      </c>
      <c r="P698" s="45">
        <v>290.39946361972778</v>
      </c>
    </row>
    <row r="699" spans="1:16" x14ac:dyDescent="0.2">
      <c r="A699" s="5" t="s">
        <v>12</v>
      </c>
      <c r="B699" s="71" t="s">
        <v>20</v>
      </c>
      <c r="C699" s="5" t="s">
        <v>28</v>
      </c>
      <c r="D699" s="5" t="s">
        <v>82</v>
      </c>
      <c r="E699" s="5">
        <v>2017</v>
      </c>
      <c r="F699" s="5">
        <v>2</v>
      </c>
      <c r="G699" s="44">
        <v>1</v>
      </c>
      <c r="H699" s="51">
        <v>0</v>
      </c>
      <c r="I699" s="51">
        <v>0.23</v>
      </c>
      <c r="J699" s="51">
        <v>0</v>
      </c>
      <c r="K699" s="51">
        <v>0</v>
      </c>
      <c r="L699" s="51">
        <v>0.23</v>
      </c>
      <c r="M699" s="51">
        <v>0</v>
      </c>
      <c r="N699" s="51">
        <v>0</v>
      </c>
      <c r="O699" s="51">
        <v>0.01</v>
      </c>
      <c r="P699" s="45">
        <v>356.29585682316315</v>
      </c>
    </row>
    <row r="700" spans="1:16" x14ac:dyDescent="0.2">
      <c r="A700" s="5" t="s">
        <v>12</v>
      </c>
      <c r="B700" s="71" t="s">
        <v>20</v>
      </c>
      <c r="C700" s="5" t="s">
        <v>28</v>
      </c>
      <c r="D700" s="5" t="s">
        <v>82</v>
      </c>
      <c r="E700" s="5">
        <v>2018</v>
      </c>
      <c r="F700" s="5">
        <v>1</v>
      </c>
      <c r="G700" s="44">
        <v>7</v>
      </c>
      <c r="H700" s="51">
        <v>0.04</v>
      </c>
      <c r="I700" s="51">
        <v>2.7699999999999996</v>
      </c>
      <c r="J700" s="51">
        <v>0.04</v>
      </c>
      <c r="K700" s="51">
        <v>2.7699999999999996</v>
      </c>
      <c r="L700" s="51">
        <v>0</v>
      </c>
      <c r="M700" s="51">
        <v>0</v>
      </c>
      <c r="N700" s="51">
        <v>0</v>
      </c>
      <c r="O700" s="51">
        <v>0.15</v>
      </c>
      <c r="P700" s="45">
        <v>395.74059778921406</v>
      </c>
    </row>
    <row r="701" spans="1:16" x14ac:dyDescent="0.2">
      <c r="A701" s="5" t="s">
        <v>12</v>
      </c>
      <c r="B701" s="71" t="s">
        <v>20</v>
      </c>
      <c r="C701" s="5" t="s">
        <v>28</v>
      </c>
      <c r="D701" s="5" t="s">
        <v>82</v>
      </c>
      <c r="E701" s="5">
        <v>2020</v>
      </c>
      <c r="F701" s="5">
        <v>1</v>
      </c>
      <c r="G701" s="44">
        <v>4</v>
      </c>
      <c r="H701" s="51">
        <v>0.04</v>
      </c>
      <c r="I701" s="51">
        <v>2.31</v>
      </c>
      <c r="J701" s="51">
        <v>0.04</v>
      </c>
      <c r="K701" s="51">
        <v>2.31</v>
      </c>
      <c r="L701" s="51">
        <v>0</v>
      </c>
      <c r="M701" s="51">
        <v>0</v>
      </c>
      <c r="N701" s="51">
        <v>0</v>
      </c>
      <c r="O701" s="51">
        <v>0.12</v>
      </c>
      <c r="P701" s="45">
        <v>552.49474866349374</v>
      </c>
    </row>
    <row r="702" spans="1:16" x14ac:dyDescent="0.2">
      <c r="A702" s="5" t="s">
        <v>12</v>
      </c>
      <c r="B702" s="71" t="s">
        <v>20</v>
      </c>
      <c r="C702" s="5" t="s">
        <v>28</v>
      </c>
      <c r="D702" s="5" t="s">
        <v>82</v>
      </c>
      <c r="E702" s="5">
        <v>2021</v>
      </c>
      <c r="F702" s="5">
        <v>0</v>
      </c>
      <c r="G702" s="44">
        <v>8</v>
      </c>
      <c r="H702" s="51">
        <v>5.23</v>
      </c>
      <c r="I702" s="51">
        <v>0</v>
      </c>
      <c r="J702" s="51">
        <v>5.23</v>
      </c>
      <c r="K702" s="51">
        <v>0</v>
      </c>
      <c r="L702" s="51">
        <v>0</v>
      </c>
      <c r="M702" s="51">
        <v>0</v>
      </c>
      <c r="N702" s="51">
        <v>0.03</v>
      </c>
      <c r="O702" s="51">
        <v>0.01</v>
      </c>
      <c r="P702" s="45">
        <v>671.42384249327836</v>
      </c>
    </row>
    <row r="703" spans="1:16" x14ac:dyDescent="0.2">
      <c r="A703" s="5" t="s">
        <v>12</v>
      </c>
      <c r="B703" s="71" t="s">
        <v>20</v>
      </c>
      <c r="C703" s="5" t="s">
        <v>28</v>
      </c>
      <c r="D703" s="5" t="s">
        <v>82</v>
      </c>
      <c r="E703" s="5">
        <v>2022</v>
      </c>
      <c r="F703" s="5">
        <v>0</v>
      </c>
      <c r="G703" s="44">
        <v>1</v>
      </c>
      <c r="H703" s="51">
        <v>0.45</v>
      </c>
      <c r="I703" s="51">
        <v>0</v>
      </c>
      <c r="J703" s="51">
        <v>0.45</v>
      </c>
      <c r="K703" s="51">
        <v>0</v>
      </c>
      <c r="L703" s="51">
        <v>0</v>
      </c>
      <c r="M703" s="51">
        <v>0</v>
      </c>
      <c r="N703" s="51">
        <v>0</v>
      </c>
      <c r="O703" s="51">
        <v>0</v>
      </c>
      <c r="P703" s="45">
        <v>563.81453056136445</v>
      </c>
    </row>
    <row r="704" spans="1:16" x14ac:dyDescent="0.2">
      <c r="A704" s="5" t="s">
        <v>12</v>
      </c>
      <c r="B704" s="71" t="s">
        <v>20</v>
      </c>
      <c r="C704" s="5" t="s">
        <v>28</v>
      </c>
      <c r="D704" s="5" t="s">
        <v>83</v>
      </c>
      <c r="E704" s="5">
        <v>2005</v>
      </c>
      <c r="F704" s="5">
        <v>3</v>
      </c>
      <c r="G704" s="44">
        <v>8</v>
      </c>
      <c r="H704" s="51">
        <v>0.13</v>
      </c>
      <c r="I704" s="51">
        <v>3.43</v>
      </c>
      <c r="J704" s="51">
        <v>0.13</v>
      </c>
      <c r="K704" s="51">
        <v>0.06</v>
      </c>
      <c r="L704" s="51">
        <v>0.17</v>
      </c>
      <c r="M704" s="51">
        <v>3.2</v>
      </c>
      <c r="N704" s="51">
        <v>0.02</v>
      </c>
      <c r="O704" s="51">
        <v>0.11</v>
      </c>
      <c r="P704" s="45">
        <v>432.7586046582648</v>
      </c>
    </row>
    <row r="705" spans="1:16" x14ac:dyDescent="0.2">
      <c r="A705" s="5" t="s">
        <v>12</v>
      </c>
      <c r="B705" s="71" t="s">
        <v>20</v>
      </c>
      <c r="C705" s="5" t="s">
        <v>28</v>
      </c>
      <c r="D705" s="5" t="s">
        <v>83</v>
      </c>
      <c r="E705" s="5">
        <v>2006</v>
      </c>
      <c r="F705" s="5">
        <v>3</v>
      </c>
      <c r="G705" s="44">
        <v>1</v>
      </c>
      <c r="H705" s="51">
        <v>0.02</v>
      </c>
      <c r="I705" s="51">
        <v>0.60000000000000009</v>
      </c>
      <c r="J705" s="51">
        <v>0.02</v>
      </c>
      <c r="K705" s="51">
        <v>0.01</v>
      </c>
      <c r="L705" s="51">
        <v>0.03</v>
      </c>
      <c r="M705" s="51">
        <v>0.56000000000000005</v>
      </c>
      <c r="N705" s="51">
        <v>0</v>
      </c>
      <c r="O705" s="51">
        <v>0.02</v>
      </c>
      <c r="P705" s="45">
        <v>452.32206857851088</v>
      </c>
    </row>
    <row r="706" spans="1:16" x14ac:dyDescent="0.2">
      <c r="A706" s="5" t="s">
        <v>12</v>
      </c>
      <c r="B706" s="71" t="s">
        <v>20</v>
      </c>
      <c r="C706" s="5" t="s">
        <v>28</v>
      </c>
      <c r="D706" s="5" t="s">
        <v>83</v>
      </c>
      <c r="E706" s="5">
        <v>2007</v>
      </c>
      <c r="F706" s="5">
        <v>3</v>
      </c>
      <c r="G706" s="44">
        <v>2</v>
      </c>
      <c r="H706" s="51">
        <v>0.04</v>
      </c>
      <c r="I706" s="51">
        <v>1.07</v>
      </c>
      <c r="J706" s="51">
        <v>0.04</v>
      </c>
      <c r="K706" s="51">
        <v>0.02</v>
      </c>
      <c r="L706" s="51">
        <v>0.05</v>
      </c>
      <c r="M706" s="51">
        <v>1</v>
      </c>
      <c r="N706" s="51">
        <v>0.01</v>
      </c>
      <c r="O706" s="51">
        <v>0.03</v>
      </c>
      <c r="P706" s="45">
        <v>472.83213804513207</v>
      </c>
    </row>
    <row r="707" spans="1:16" x14ac:dyDescent="0.2">
      <c r="A707" s="5" t="s">
        <v>12</v>
      </c>
      <c r="B707" s="71" t="s">
        <v>20</v>
      </c>
      <c r="C707" s="5" t="s">
        <v>28</v>
      </c>
      <c r="D707" s="5" t="s">
        <v>83</v>
      </c>
      <c r="E707" s="5">
        <v>2008</v>
      </c>
      <c r="F707" s="5">
        <v>3</v>
      </c>
      <c r="G707" s="44">
        <v>9</v>
      </c>
      <c r="H707" s="51">
        <v>0.17</v>
      </c>
      <c r="I707" s="51">
        <v>4.5999999999999996</v>
      </c>
      <c r="J707" s="51">
        <v>0.17</v>
      </c>
      <c r="K707" s="51">
        <v>0.08</v>
      </c>
      <c r="L707" s="51">
        <v>0.23</v>
      </c>
      <c r="M707" s="51">
        <v>4.29</v>
      </c>
      <c r="N707" s="51">
        <v>0.03</v>
      </c>
      <c r="O707" s="51">
        <v>0.15</v>
      </c>
      <c r="P707" s="45">
        <v>524.662413794185</v>
      </c>
    </row>
    <row r="708" spans="1:16" x14ac:dyDescent="0.2">
      <c r="A708" s="5" t="s">
        <v>12</v>
      </c>
      <c r="B708" s="71" t="s">
        <v>20</v>
      </c>
      <c r="C708" s="5" t="s">
        <v>28</v>
      </c>
      <c r="D708" s="5" t="s">
        <v>83</v>
      </c>
      <c r="E708" s="5">
        <v>2011</v>
      </c>
      <c r="F708" s="5">
        <v>3</v>
      </c>
      <c r="G708" s="44">
        <v>4</v>
      </c>
      <c r="H708" s="51">
        <v>0.08</v>
      </c>
      <c r="I708" s="51">
        <v>2.0100000000000002</v>
      </c>
      <c r="J708" s="51">
        <v>0.08</v>
      </c>
      <c r="K708" s="51">
        <v>0.04</v>
      </c>
      <c r="L708" s="51">
        <v>0.1</v>
      </c>
      <c r="M708" s="51">
        <v>1.87</v>
      </c>
      <c r="N708" s="51">
        <v>0.01</v>
      </c>
      <c r="O708" s="51">
        <v>7.0000000000000007E-2</v>
      </c>
      <c r="P708" s="45">
        <v>470.22945031995124</v>
      </c>
    </row>
    <row r="709" spans="1:16" x14ac:dyDescent="0.2">
      <c r="A709" s="5" t="s">
        <v>12</v>
      </c>
      <c r="B709" s="71" t="s">
        <v>20</v>
      </c>
      <c r="C709" s="5" t="s">
        <v>28</v>
      </c>
      <c r="D709" s="5" t="s">
        <v>83</v>
      </c>
      <c r="E709" s="5">
        <v>2013</v>
      </c>
      <c r="F709" s="5">
        <v>2</v>
      </c>
      <c r="G709" s="44">
        <v>0</v>
      </c>
      <c r="H709" s="51">
        <v>0</v>
      </c>
      <c r="I709" s="51">
        <v>0.09</v>
      </c>
      <c r="J709" s="51">
        <v>0</v>
      </c>
      <c r="K709" s="51">
        <v>0</v>
      </c>
      <c r="L709" s="51">
        <v>0.09</v>
      </c>
      <c r="M709" s="51">
        <v>0</v>
      </c>
      <c r="N709" s="51">
        <v>0</v>
      </c>
      <c r="O709" s="51">
        <v>0</v>
      </c>
      <c r="P709" s="45">
        <v>423.99984644777339</v>
      </c>
    </row>
    <row r="710" spans="1:16" x14ac:dyDescent="0.2">
      <c r="A710" s="5" t="s">
        <v>12</v>
      </c>
      <c r="B710" s="71" t="s">
        <v>20</v>
      </c>
      <c r="C710" s="5" t="s">
        <v>28</v>
      </c>
      <c r="D710" s="5" t="s">
        <v>83</v>
      </c>
      <c r="E710" s="5">
        <v>2015</v>
      </c>
      <c r="F710" s="5">
        <v>2</v>
      </c>
      <c r="G710" s="44">
        <v>0</v>
      </c>
      <c r="H710" s="51">
        <v>0</v>
      </c>
      <c r="I710" s="51">
        <v>0.12</v>
      </c>
      <c r="J710" s="51">
        <v>0</v>
      </c>
      <c r="K710" s="51">
        <v>0</v>
      </c>
      <c r="L710" s="51">
        <v>0.12</v>
      </c>
      <c r="M710" s="51">
        <v>0</v>
      </c>
      <c r="N710" s="51">
        <v>0</v>
      </c>
      <c r="O710" s="51">
        <v>0</v>
      </c>
      <c r="P710" s="45">
        <v>371.22731432721849</v>
      </c>
    </row>
    <row r="711" spans="1:16" x14ac:dyDescent="0.2">
      <c r="A711" s="5" t="s">
        <v>12</v>
      </c>
      <c r="B711" s="71" t="s">
        <v>20</v>
      </c>
      <c r="C711" s="5" t="s">
        <v>28</v>
      </c>
      <c r="D711" s="5" t="s">
        <v>83</v>
      </c>
      <c r="E711" s="5">
        <v>2017</v>
      </c>
      <c r="F711" s="5">
        <v>2</v>
      </c>
      <c r="G711" s="44">
        <v>0</v>
      </c>
      <c r="H711" s="51">
        <v>0</v>
      </c>
      <c r="I711" s="51">
        <v>0.24</v>
      </c>
      <c r="J711" s="51">
        <v>0</v>
      </c>
      <c r="K711" s="51">
        <v>0</v>
      </c>
      <c r="L711" s="51">
        <v>0.24</v>
      </c>
      <c r="M711" s="51">
        <v>0</v>
      </c>
      <c r="N711" s="51">
        <v>0</v>
      </c>
      <c r="O711" s="51">
        <v>0.01</v>
      </c>
      <c r="P711" s="45">
        <v>525.82403558457395</v>
      </c>
    </row>
    <row r="712" spans="1:16" x14ac:dyDescent="0.2">
      <c r="A712" s="5" t="s">
        <v>12</v>
      </c>
      <c r="B712" s="71" t="s">
        <v>20</v>
      </c>
      <c r="C712" s="5" t="s">
        <v>28</v>
      </c>
      <c r="D712" s="5" t="s">
        <v>83</v>
      </c>
      <c r="E712" s="5">
        <v>2020</v>
      </c>
      <c r="F712" s="5">
        <v>1</v>
      </c>
      <c r="G712" s="44">
        <v>4</v>
      </c>
      <c r="H712" s="51">
        <v>0.03</v>
      </c>
      <c r="I712" s="51">
        <v>2.11</v>
      </c>
      <c r="J712" s="51">
        <v>0.03</v>
      </c>
      <c r="K712" s="51">
        <v>2.11</v>
      </c>
      <c r="L712" s="51">
        <v>0</v>
      </c>
      <c r="M712" s="51">
        <v>0</v>
      </c>
      <c r="N712" s="51">
        <v>0</v>
      </c>
      <c r="O712" s="51">
        <v>0.11</v>
      </c>
      <c r="P712" s="45">
        <v>594.58621908586269</v>
      </c>
    </row>
    <row r="713" spans="1:16" x14ac:dyDescent="0.2">
      <c r="A713" s="5" t="s">
        <v>12</v>
      </c>
      <c r="B713" s="71" t="s">
        <v>20</v>
      </c>
      <c r="C713" s="5" t="s">
        <v>29</v>
      </c>
      <c r="D713" s="5" t="s">
        <v>90</v>
      </c>
      <c r="E713" s="5">
        <v>2018</v>
      </c>
      <c r="F713" s="5">
        <v>1</v>
      </c>
      <c r="G713" s="44">
        <v>90</v>
      </c>
      <c r="H713" s="51">
        <v>1.1100000000000001</v>
      </c>
      <c r="I713" s="51">
        <v>77.56</v>
      </c>
      <c r="J713" s="51">
        <v>1.1100000000000001</v>
      </c>
      <c r="K713" s="51">
        <v>77.56</v>
      </c>
      <c r="L713" s="51">
        <v>0</v>
      </c>
      <c r="M713" s="51">
        <v>0</v>
      </c>
      <c r="N713" s="51">
        <v>0.06</v>
      </c>
      <c r="O713" s="51">
        <v>1.33</v>
      </c>
      <c r="P713" s="45">
        <v>870.15676168714856</v>
      </c>
    </row>
    <row r="714" spans="1:16" x14ac:dyDescent="0.2">
      <c r="A714" s="5" t="s">
        <v>12</v>
      </c>
      <c r="B714" s="71" t="s">
        <v>20</v>
      </c>
      <c r="C714" s="5" t="s">
        <v>29</v>
      </c>
      <c r="D714" s="5" t="s">
        <v>90</v>
      </c>
      <c r="E714" s="5">
        <v>2019</v>
      </c>
      <c r="F714" s="5">
        <v>1</v>
      </c>
      <c r="G714" s="44">
        <v>6</v>
      </c>
      <c r="H714" s="51">
        <v>0.15</v>
      </c>
      <c r="I714" s="51">
        <v>5</v>
      </c>
      <c r="J714" s="51">
        <v>0.15</v>
      </c>
      <c r="K714" s="51">
        <v>5</v>
      </c>
      <c r="L714" s="51">
        <v>0</v>
      </c>
      <c r="M714" s="51">
        <v>0</v>
      </c>
      <c r="N714" s="51">
        <v>0</v>
      </c>
      <c r="O714" s="51">
        <v>0.1</v>
      </c>
      <c r="P714" s="45">
        <v>875.0052006334073</v>
      </c>
    </row>
    <row r="715" spans="1:16" x14ac:dyDescent="0.2">
      <c r="A715" s="5" t="s">
        <v>12</v>
      </c>
      <c r="B715" s="71" t="s">
        <v>20</v>
      </c>
      <c r="C715" s="5" t="s">
        <v>29</v>
      </c>
      <c r="D715" s="5" t="s">
        <v>90</v>
      </c>
      <c r="E715" s="5">
        <v>2020</v>
      </c>
      <c r="F715" s="5">
        <v>1</v>
      </c>
      <c r="G715" s="44">
        <v>8</v>
      </c>
      <c r="H715" s="51">
        <v>0.28000000000000003</v>
      </c>
      <c r="I715" s="51">
        <v>6.5</v>
      </c>
      <c r="J715" s="51">
        <v>0.28000000000000003</v>
      </c>
      <c r="K715" s="51">
        <v>6.5</v>
      </c>
      <c r="L715" s="51">
        <v>0</v>
      </c>
      <c r="M715" s="51">
        <v>0</v>
      </c>
      <c r="N715" s="51">
        <v>0.01</v>
      </c>
      <c r="O715" s="51">
        <v>0.03</v>
      </c>
      <c r="P715" s="45">
        <v>856.21588659646216</v>
      </c>
    </row>
    <row r="716" spans="1:16" x14ac:dyDescent="0.2">
      <c r="A716" s="5" t="s">
        <v>12</v>
      </c>
      <c r="B716" s="71" t="s">
        <v>20</v>
      </c>
      <c r="C716" s="5" t="s">
        <v>29</v>
      </c>
      <c r="D716" s="5" t="s">
        <v>90</v>
      </c>
      <c r="E716" s="5">
        <v>2022</v>
      </c>
      <c r="F716" s="5">
        <v>0</v>
      </c>
      <c r="G716" s="44">
        <v>178</v>
      </c>
      <c r="H716" s="51">
        <v>93.94</v>
      </c>
      <c r="I716" s="51">
        <v>0</v>
      </c>
      <c r="J716" s="51">
        <v>93.94</v>
      </c>
      <c r="K716" s="51">
        <v>0</v>
      </c>
      <c r="L716" s="51">
        <v>0</v>
      </c>
      <c r="M716" s="51">
        <v>0</v>
      </c>
      <c r="N716" s="51">
        <v>0.28000000000000003</v>
      </c>
      <c r="O716" s="51">
        <v>8.1199999999999992</v>
      </c>
      <c r="P716" s="45">
        <v>528.49313301239101</v>
      </c>
    </row>
    <row r="717" spans="1:16" x14ac:dyDescent="0.2">
      <c r="A717" s="5" t="s">
        <v>12</v>
      </c>
      <c r="B717" s="71" t="s">
        <v>20</v>
      </c>
      <c r="C717" s="5" t="s">
        <v>29</v>
      </c>
      <c r="D717" s="5" t="s">
        <v>84</v>
      </c>
      <c r="E717" s="5">
        <v>2006</v>
      </c>
      <c r="F717" s="5">
        <v>3</v>
      </c>
      <c r="G717" s="44">
        <v>34</v>
      </c>
      <c r="H717" s="51">
        <v>0.01</v>
      </c>
      <c r="I717" s="51">
        <v>16.169999999999998</v>
      </c>
      <c r="J717" s="51">
        <v>0.01</v>
      </c>
      <c r="K717" s="51">
        <v>0.14000000000000001</v>
      </c>
      <c r="L717" s="51">
        <v>0.59</v>
      </c>
      <c r="M717" s="51">
        <v>15.44</v>
      </c>
      <c r="N717" s="51">
        <v>0.21</v>
      </c>
      <c r="O717" s="51">
        <v>1.55</v>
      </c>
      <c r="P717" s="45">
        <v>476.84161296916074</v>
      </c>
    </row>
    <row r="718" spans="1:16" x14ac:dyDescent="0.2">
      <c r="A718" s="5" t="s">
        <v>12</v>
      </c>
      <c r="B718" s="71" t="s">
        <v>20</v>
      </c>
      <c r="C718" s="5" t="s">
        <v>29</v>
      </c>
      <c r="D718" s="5" t="s">
        <v>84</v>
      </c>
      <c r="E718" s="5">
        <v>2007</v>
      </c>
      <c r="F718" s="5">
        <v>3</v>
      </c>
      <c r="G718" s="44">
        <v>2</v>
      </c>
      <c r="H718" s="51">
        <v>0</v>
      </c>
      <c r="I718" s="51">
        <v>0.86</v>
      </c>
      <c r="J718" s="51">
        <v>0</v>
      </c>
      <c r="K718" s="51">
        <v>0.01</v>
      </c>
      <c r="L718" s="51">
        <v>0.03</v>
      </c>
      <c r="M718" s="51">
        <v>0.82</v>
      </c>
      <c r="N718" s="51">
        <v>0.01</v>
      </c>
      <c r="O718" s="51">
        <v>0.08</v>
      </c>
      <c r="P718" s="45">
        <v>490.04437149862565</v>
      </c>
    </row>
    <row r="719" spans="1:16" x14ac:dyDescent="0.2">
      <c r="A719" s="5" t="s">
        <v>12</v>
      </c>
      <c r="B719" s="71" t="s">
        <v>20</v>
      </c>
      <c r="C719" s="5" t="s">
        <v>29</v>
      </c>
      <c r="D719" s="5" t="s">
        <v>84</v>
      </c>
      <c r="E719" s="5">
        <v>2008</v>
      </c>
      <c r="F719" s="5">
        <v>3</v>
      </c>
      <c r="G719" s="44">
        <v>21</v>
      </c>
      <c r="H719" s="51">
        <v>0.01</v>
      </c>
      <c r="I719" s="51">
        <v>13.36</v>
      </c>
      <c r="J719" s="51">
        <v>0.01</v>
      </c>
      <c r="K719" s="51">
        <v>0.12</v>
      </c>
      <c r="L719" s="51">
        <v>0.49</v>
      </c>
      <c r="M719" s="51">
        <v>12.75</v>
      </c>
      <c r="N719" s="51">
        <v>0.17</v>
      </c>
      <c r="O719" s="51">
        <v>1.28</v>
      </c>
      <c r="P719" s="45">
        <v>622.09725812983436</v>
      </c>
    </row>
    <row r="720" spans="1:16" x14ac:dyDescent="0.2">
      <c r="A720" s="5" t="s">
        <v>12</v>
      </c>
      <c r="B720" s="71" t="s">
        <v>20</v>
      </c>
      <c r="C720" s="5" t="s">
        <v>29</v>
      </c>
      <c r="D720" s="5" t="s">
        <v>84</v>
      </c>
      <c r="E720" s="5">
        <v>2009</v>
      </c>
      <c r="F720" s="5">
        <v>3</v>
      </c>
      <c r="G720" s="44">
        <v>20</v>
      </c>
      <c r="H720" s="51">
        <v>0</v>
      </c>
      <c r="I720" s="51">
        <v>7.75</v>
      </c>
      <c r="J720" s="51">
        <v>0</v>
      </c>
      <c r="K720" s="51">
        <v>7.0000000000000007E-2</v>
      </c>
      <c r="L720" s="51">
        <v>0.28000000000000003</v>
      </c>
      <c r="M720" s="51">
        <v>7.4</v>
      </c>
      <c r="N720" s="51">
        <v>0.1</v>
      </c>
      <c r="O720" s="51">
        <v>0.74</v>
      </c>
      <c r="P720" s="45">
        <v>385.06414927949874</v>
      </c>
    </row>
    <row r="721" spans="1:16" x14ac:dyDescent="0.2">
      <c r="A721" s="5" t="s">
        <v>12</v>
      </c>
      <c r="B721" s="71" t="s">
        <v>20</v>
      </c>
      <c r="C721" s="5" t="s">
        <v>29</v>
      </c>
      <c r="D721" s="5" t="s">
        <v>84</v>
      </c>
      <c r="E721" s="5">
        <v>2011</v>
      </c>
      <c r="F721" s="5">
        <v>3</v>
      </c>
      <c r="G721" s="44">
        <v>11</v>
      </c>
      <c r="H721" s="51">
        <v>0</v>
      </c>
      <c r="I721" s="51">
        <v>6.2200000000000006</v>
      </c>
      <c r="J721" s="51">
        <v>0</v>
      </c>
      <c r="K721" s="51">
        <v>0.05</v>
      </c>
      <c r="L721" s="51">
        <v>0.23</v>
      </c>
      <c r="M721" s="51">
        <v>5.94</v>
      </c>
      <c r="N721" s="51">
        <v>0.08</v>
      </c>
      <c r="O721" s="51">
        <v>0.6</v>
      </c>
      <c r="P721" s="45">
        <v>570.58772866492325</v>
      </c>
    </row>
    <row r="722" spans="1:16" x14ac:dyDescent="0.2">
      <c r="A722" s="5" t="s">
        <v>12</v>
      </c>
      <c r="B722" s="71" t="s">
        <v>20</v>
      </c>
      <c r="C722" s="5" t="s">
        <v>29</v>
      </c>
      <c r="D722" s="5" t="s">
        <v>84</v>
      </c>
      <c r="E722" s="5">
        <v>2018</v>
      </c>
      <c r="F722" s="5">
        <v>1</v>
      </c>
      <c r="G722" s="44">
        <v>54</v>
      </c>
      <c r="H722" s="51">
        <v>0.3</v>
      </c>
      <c r="I722" s="51">
        <v>40.42</v>
      </c>
      <c r="J722" s="51">
        <v>0.3</v>
      </c>
      <c r="K722" s="51">
        <v>40.42</v>
      </c>
      <c r="L722" s="51">
        <v>0</v>
      </c>
      <c r="M722" s="51">
        <v>0</v>
      </c>
      <c r="N722" s="51">
        <v>0.03</v>
      </c>
      <c r="O722" s="51">
        <v>0.66</v>
      </c>
      <c r="P722" s="45">
        <v>756.27651507792325</v>
      </c>
    </row>
    <row r="723" spans="1:16" x14ac:dyDescent="0.2">
      <c r="A723" s="5" t="s">
        <v>12</v>
      </c>
      <c r="B723" s="71" t="s">
        <v>20</v>
      </c>
      <c r="C723" s="5" t="s">
        <v>29</v>
      </c>
      <c r="D723" s="5" t="s">
        <v>84</v>
      </c>
      <c r="E723" s="5">
        <v>2019</v>
      </c>
      <c r="F723" s="5">
        <v>1</v>
      </c>
      <c r="G723" s="44">
        <v>38</v>
      </c>
      <c r="H723" s="51">
        <v>8.5499999999999989</v>
      </c>
      <c r="I723" s="51">
        <v>21.090000000000003</v>
      </c>
      <c r="J723" s="51">
        <v>8.5499999999999989</v>
      </c>
      <c r="K723" s="51">
        <v>21.090000000000003</v>
      </c>
      <c r="L723" s="51">
        <v>0</v>
      </c>
      <c r="M723" s="51">
        <v>0</v>
      </c>
      <c r="N723" s="51">
        <v>0.02</v>
      </c>
      <c r="O723" s="51">
        <v>0.51</v>
      </c>
      <c r="P723" s="45">
        <v>768.85293638727944</v>
      </c>
    </row>
    <row r="724" spans="1:16" x14ac:dyDescent="0.2">
      <c r="A724" s="5" t="s">
        <v>12</v>
      </c>
      <c r="B724" s="71" t="s">
        <v>20</v>
      </c>
      <c r="C724" s="5" t="s">
        <v>29</v>
      </c>
      <c r="D724" s="5" t="s">
        <v>85</v>
      </c>
      <c r="E724" s="5">
        <v>1993</v>
      </c>
      <c r="F724" s="5">
        <v>3</v>
      </c>
      <c r="G724" s="44">
        <v>9</v>
      </c>
      <c r="H724" s="51">
        <v>0</v>
      </c>
      <c r="I724" s="51">
        <v>4.2200000000000006</v>
      </c>
      <c r="J724" s="51">
        <v>0</v>
      </c>
      <c r="K724" s="51">
        <v>0.04</v>
      </c>
      <c r="L724" s="51">
        <v>0.15</v>
      </c>
      <c r="M724" s="51">
        <v>4.03</v>
      </c>
      <c r="N724" s="51">
        <v>0.06</v>
      </c>
      <c r="O724" s="51">
        <v>0.41</v>
      </c>
      <c r="P724" s="45">
        <v>490.04437149862559</v>
      </c>
    </row>
    <row r="725" spans="1:16" x14ac:dyDescent="0.2">
      <c r="A725" s="5" t="s">
        <v>12</v>
      </c>
      <c r="B725" s="71" t="s">
        <v>20</v>
      </c>
      <c r="C725" s="5" t="s">
        <v>29</v>
      </c>
      <c r="D725" s="5" t="s">
        <v>85</v>
      </c>
      <c r="E725" s="5">
        <v>2004</v>
      </c>
      <c r="F725" s="5">
        <v>3</v>
      </c>
      <c r="G725" s="44">
        <v>37</v>
      </c>
      <c r="H725" s="51">
        <v>0</v>
      </c>
      <c r="I725" s="51">
        <v>12.77</v>
      </c>
      <c r="J725" s="51">
        <v>0</v>
      </c>
      <c r="K725" s="51">
        <v>0.03</v>
      </c>
      <c r="L725" s="51">
        <v>0.13</v>
      </c>
      <c r="M725" s="51">
        <v>12.61</v>
      </c>
      <c r="N725" s="51">
        <v>0.67</v>
      </c>
      <c r="O725" s="51">
        <v>0.48</v>
      </c>
      <c r="P725" s="45">
        <v>341.97712492912422</v>
      </c>
    </row>
    <row r="726" spans="1:16" x14ac:dyDescent="0.2">
      <c r="A726" s="5" t="s">
        <v>12</v>
      </c>
      <c r="B726" s="71" t="s">
        <v>20</v>
      </c>
      <c r="C726" s="5" t="s">
        <v>29</v>
      </c>
      <c r="D726" s="5" t="s">
        <v>85</v>
      </c>
      <c r="E726" s="5">
        <v>2005</v>
      </c>
      <c r="F726" s="5">
        <v>3</v>
      </c>
      <c r="G726" s="44">
        <v>7</v>
      </c>
      <c r="H726" s="51">
        <v>0</v>
      </c>
      <c r="I726" s="51">
        <v>3.0500000000000003</v>
      </c>
      <c r="J726" s="51">
        <v>0</v>
      </c>
      <c r="K726" s="51">
        <v>0.03</v>
      </c>
      <c r="L726" s="51">
        <v>0.11</v>
      </c>
      <c r="M726" s="51">
        <v>2.91</v>
      </c>
      <c r="N726" s="51">
        <v>0.04</v>
      </c>
      <c r="O726" s="51">
        <v>0.28999999999999998</v>
      </c>
      <c r="P726" s="45">
        <v>409.75928032305382</v>
      </c>
    </row>
    <row r="727" spans="1:16" x14ac:dyDescent="0.2">
      <c r="A727" s="5" t="s">
        <v>12</v>
      </c>
      <c r="B727" s="71" t="s">
        <v>20</v>
      </c>
      <c r="C727" s="5" t="s">
        <v>29</v>
      </c>
      <c r="D727" s="5" t="s">
        <v>85</v>
      </c>
      <c r="E727" s="5">
        <v>2006</v>
      </c>
      <c r="F727" s="5">
        <v>3</v>
      </c>
      <c r="G727" s="44">
        <v>137</v>
      </c>
      <c r="H727" s="51">
        <v>0.04</v>
      </c>
      <c r="I727" s="51">
        <v>62.21</v>
      </c>
      <c r="J727" s="51">
        <v>0.04</v>
      </c>
      <c r="K727" s="51">
        <v>0.55000000000000004</v>
      </c>
      <c r="L727" s="51">
        <v>2.2599999999999998</v>
      </c>
      <c r="M727" s="51">
        <v>59.4</v>
      </c>
      <c r="N727" s="51">
        <v>0.81</v>
      </c>
      <c r="O727" s="51">
        <v>5.97</v>
      </c>
      <c r="P727" s="45">
        <v>453.31027294628882</v>
      </c>
    </row>
    <row r="728" spans="1:16" x14ac:dyDescent="0.2">
      <c r="A728" s="5" t="s">
        <v>12</v>
      </c>
      <c r="B728" s="71" t="s">
        <v>20</v>
      </c>
      <c r="C728" s="5" t="s">
        <v>29</v>
      </c>
      <c r="D728" s="5" t="s">
        <v>85</v>
      </c>
      <c r="E728" s="5">
        <v>2007</v>
      </c>
      <c r="F728" s="5">
        <v>3</v>
      </c>
      <c r="G728" s="44">
        <v>50</v>
      </c>
      <c r="H728" s="51">
        <v>0.01</v>
      </c>
      <c r="I728" s="51">
        <v>21.36</v>
      </c>
      <c r="J728" s="51">
        <v>0.01</v>
      </c>
      <c r="K728" s="51">
        <v>0.19</v>
      </c>
      <c r="L728" s="51">
        <v>0.78</v>
      </c>
      <c r="M728" s="51">
        <v>20.39</v>
      </c>
      <c r="N728" s="51">
        <v>0.28000000000000003</v>
      </c>
      <c r="O728" s="51">
        <v>2.0499999999999998</v>
      </c>
      <c r="P728" s="45">
        <v>425.70043979348964</v>
      </c>
    </row>
    <row r="729" spans="1:16" x14ac:dyDescent="0.2">
      <c r="A729" s="5" t="s">
        <v>12</v>
      </c>
      <c r="B729" s="71" t="s">
        <v>20</v>
      </c>
      <c r="C729" s="5" t="s">
        <v>29</v>
      </c>
      <c r="D729" s="5" t="s">
        <v>85</v>
      </c>
      <c r="E729" s="5">
        <v>2008</v>
      </c>
      <c r="F729" s="5">
        <v>3</v>
      </c>
      <c r="G729" s="44">
        <v>79</v>
      </c>
      <c r="H729" s="51">
        <v>0.02</v>
      </c>
      <c r="I729" s="51">
        <v>40.36</v>
      </c>
      <c r="J729" s="51">
        <v>0.02</v>
      </c>
      <c r="K729" s="51">
        <v>0.36</v>
      </c>
      <c r="L729" s="51">
        <v>1.47</v>
      </c>
      <c r="M729" s="51">
        <v>38.53</v>
      </c>
      <c r="N729" s="51">
        <v>0.53</v>
      </c>
      <c r="O729" s="51">
        <v>3.88</v>
      </c>
      <c r="P729" s="45">
        <v>512.12174741239198</v>
      </c>
    </row>
    <row r="730" spans="1:16" x14ac:dyDescent="0.2">
      <c r="A730" s="5" t="s">
        <v>12</v>
      </c>
      <c r="B730" s="71" t="s">
        <v>20</v>
      </c>
      <c r="C730" s="5" t="s">
        <v>29</v>
      </c>
      <c r="D730" s="5" t="s">
        <v>85</v>
      </c>
      <c r="E730" s="5">
        <v>2009</v>
      </c>
      <c r="F730" s="5">
        <v>3</v>
      </c>
      <c r="G730" s="44">
        <v>206</v>
      </c>
      <c r="H730" s="51">
        <v>0.05</v>
      </c>
      <c r="I730" s="51">
        <v>95.84</v>
      </c>
      <c r="J730" s="51">
        <v>0.05</v>
      </c>
      <c r="K730" s="51">
        <v>0.85</v>
      </c>
      <c r="L730" s="51">
        <v>3.48</v>
      </c>
      <c r="M730" s="51">
        <v>91.51</v>
      </c>
      <c r="N730" s="51">
        <v>1.25</v>
      </c>
      <c r="O730" s="51">
        <v>9.1999999999999993</v>
      </c>
      <c r="P730" s="45">
        <v>465.15920568549325</v>
      </c>
    </row>
    <row r="731" spans="1:16" x14ac:dyDescent="0.2">
      <c r="A731" s="5" t="s">
        <v>12</v>
      </c>
      <c r="B731" s="71" t="s">
        <v>20</v>
      </c>
      <c r="C731" s="5" t="s">
        <v>29</v>
      </c>
      <c r="D731" s="5" t="s">
        <v>85</v>
      </c>
      <c r="E731" s="5">
        <v>2010</v>
      </c>
      <c r="F731" s="5">
        <v>3</v>
      </c>
      <c r="G731" s="44">
        <v>57</v>
      </c>
      <c r="H731" s="51">
        <v>0.02</v>
      </c>
      <c r="I731" s="51">
        <v>36.090000000000003</v>
      </c>
      <c r="J731" s="51">
        <v>0.02</v>
      </c>
      <c r="K731" s="51">
        <v>0.32</v>
      </c>
      <c r="L731" s="51">
        <v>1.31</v>
      </c>
      <c r="M731" s="51">
        <v>34.46</v>
      </c>
      <c r="N731" s="51">
        <v>0.47</v>
      </c>
      <c r="O731" s="51">
        <v>3.47</v>
      </c>
      <c r="P731" s="45">
        <v>634.65547705720633</v>
      </c>
    </row>
    <row r="732" spans="1:16" x14ac:dyDescent="0.2">
      <c r="A732" s="5" t="s">
        <v>12</v>
      </c>
      <c r="B732" s="71" t="s">
        <v>20</v>
      </c>
      <c r="C732" s="5" t="s">
        <v>29</v>
      </c>
      <c r="D732" s="5" t="s">
        <v>85</v>
      </c>
      <c r="E732" s="5">
        <v>2011</v>
      </c>
      <c r="F732" s="5">
        <v>3</v>
      </c>
      <c r="G732" s="44">
        <v>479</v>
      </c>
      <c r="H732" s="51">
        <v>0.56000000000000005</v>
      </c>
      <c r="I732" s="51">
        <v>210.07999999999998</v>
      </c>
      <c r="J732" s="51">
        <v>0.56000000000000005</v>
      </c>
      <c r="K732" s="51">
        <v>0.28999999999999998</v>
      </c>
      <c r="L732" s="51">
        <v>1.17</v>
      </c>
      <c r="M732" s="51">
        <v>208.62</v>
      </c>
      <c r="N732" s="51">
        <v>11.45</v>
      </c>
      <c r="O732" s="51">
        <v>5.8000000000000007</v>
      </c>
      <c r="P732" s="45">
        <v>439.2228774992343</v>
      </c>
    </row>
    <row r="733" spans="1:16" x14ac:dyDescent="0.2">
      <c r="A733" s="5" t="s">
        <v>12</v>
      </c>
      <c r="B733" s="71" t="s">
        <v>20</v>
      </c>
      <c r="C733" s="5" t="s">
        <v>29</v>
      </c>
      <c r="D733" s="5" t="s">
        <v>85</v>
      </c>
      <c r="E733" s="5">
        <v>2012</v>
      </c>
      <c r="F733" s="5">
        <v>3</v>
      </c>
      <c r="G733" s="44">
        <v>252</v>
      </c>
      <c r="H733" s="51">
        <v>0.35</v>
      </c>
      <c r="I733" s="51">
        <v>115.12</v>
      </c>
      <c r="J733" s="51">
        <v>0.35</v>
      </c>
      <c r="K733" s="51">
        <v>0.39</v>
      </c>
      <c r="L733" s="51">
        <v>1.62</v>
      </c>
      <c r="M733" s="51">
        <v>113.11</v>
      </c>
      <c r="N733" s="51">
        <v>4.9400000000000004</v>
      </c>
      <c r="O733" s="51">
        <v>5.36</v>
      </c>
      <c r="P733" s="45">
        <v>458.22396088273058</v>
      </c>
    </row>
    <row r="734" spans="1:16" x14ac:dyDescent="0.2">
      <c r="A734" s="5" t="s">
        <v>12</v>
      </c>
      <c r="B734" s="71" t="s">
        <v>20</v>
      </c>
      <c r="C734" s="5" t="s">
        <v>29</v>
      </c>
      <c r="D734" s="5" t="s">
        <v>85</v>
      </c>
      <c r="E734" s="5">
        <v>2013</v>
      </c>
      <c r="F734" s="5">
        <v>2</v>
      </c>
      <c r="G734" s="44">
        <v>84</v>
      </c>
      <c r="H734" s="51">
        <v>0.48</v>
      </c>
      <c r="I734" s="51">
        <v>31.080000000000002</v>
      </c>
      <c r="J734" s="51">
        <v>0.48</v>
      </c>
      <c r="K734" s="51">
        <v>1.05</v>
      </c>
      <c r="L734" s="51">
        <v>30.03</v>
      </c>
      <c r="M734" s="51">
        <v>0</v>
      </c>
      <c r="N734" s="51">
        <v>1.86</v>
      </c>
      <c r="O734" s="51">
        <v>0.42</v>
      </c>
      <c r="P734" s="45">
        <v>376.31619506282283</v>
      </c>
    </row>
    <row r="735" spans="1:16" x14ac:dyDescent="0.2">
      <c r="A735" s="5" t="s">
        <v>12</v>
      </c>
      <c r="B735" s="71" t="s">
        <v>20</v>
      </c>
      <c r="C735" s="5" t="s">
        <v>29</v>
      </c>
      <c r="D735" s="5" t="s">
        <v>85</v>
      </c>
      <c r="E735" s="5">
        <v>2014</v>
      </c>
      <c r="F735" s="5">
        <v>2</v>
      </c>
      <c r="G735" s="44">
        <v>30</v>
      </c>
      <c r="H735" s="51">
        <v>0.18</v>
      </c>
      <c r="I735" s="51">
        <v>11.59</v>
      </c>
      <c r="J735" s="51">
        <v>0.18</v>
      </c>
      <c r="K735" s="51">
        <v>0.39</v>
      </c>
      <c r="L735" s="51">
        <v>11.2</v>
      </c>
      <c r="M735" s="51">
        <v>0</v>
      </c>
      <c r="N735" s="51">
        <v>0.69</v>
      </c>
      <c r="O735" s="51">
        <v>0.16</v>
      </c>
      <c r="P735" s="45">
        <v>389.94757242660012</v>
      </c>
    </row>
    <row r="736" spans="1:16" x14ac:dyDescent="0.2">
      <c r="A736" s="5" t="s">
        <v>12</v>
      </c>
      <c r="B736" s="71" t="s">
        <v>20</v>
      </c>
      <c r="C736" s="5" t="s">
        <v>29</v>
      </c>
      <c r="D736" s="5" t="s">
        <v>85</v>
      </c>
      <c r="E736" s="5">
        <v>2015</v>
      </c>
      <c r="F736" s="5">
        <v>2</v>
      </c>
      <c r="G736" s="44">
        <v>11</v>
      </c>
      <c r="H736" s="51">
        <v>0.06</v>
      </c>
      <c r="I736" s="51">
        <v>4.03</v>
      </c>
      <c r="J736" s="51">
        <v>0.06</v>
      </c>
      <c r="K736" s="51">
        <v>0.14000000000000001</v>
      </c>
      <c r="L736" s="51">
        <v>3.89</v>
      </c>
      <c r="M736" s="51">
        <v>0</v>
      </c>
      <c r="N736" s="51">
        <v>0.24</v>
      </c>
      <c r="O736" s="51">
        <v>0.05</v>
      </c>
      <c r="P736" s="45">
        <v>388.31979741664043</v>
      </c>
    </row>
    <row r="737" spans="1:16" x14ac:dyDescent="0.2">
      <c r="A737" s="5" t="s">
        <v>12</v>
      </c>
      <c r="B737" s="71" t="s">
        <v>20</v>
      </c>
      <c r="C737" s="5" t="s">
        <v>29</v>
      </c>
      <c r="D737" s="5" t="s">
        <v>85</v>
      </c>
      <c r="E737" s="5">
        <v>2016</v>
      </c>
      <c r="F737" s="5">
        <v>2</v>
      </c>
      <c r="G737" s="44">
        <v>42</v>
      </c>
      <c r="H737" s="51">
        <v>0.23</v>
      </c>
      <c r="I737" s="51">
        <v>15.26</v>
      </c>
      <c r="J737" s="51">
        <v>0.23</v>
      </c>
      <c r="K737" s="51">
        <v>0.52</v>
      </c>
      <c r="L737" s="51">
        <v>14.74</v>
      </c>
      <c r="M737" s="51">
        <v>0</v>
      </c>
      <c r="N737" s="51">
        <v>0.91</v>
      </c>
      <c r="O737" s="51">
        <v>0.21</v>
      </c>
      <c r="P737" s="45">
        <v>368.58906634132262</v>
      </c>
    </row>
    <row r="738" spans="1:16" x14ac:dyDescent="0.2">
      <c r="A738" s="5" t="s">
        <v>12</v>
      </c>
      <c r="B738" s="71" t="s">
        <v>20</v>
      </c>
      <c r="C738" s="5" t="s">
        <v>29</v>
      </c>
      <c r="D738" s="5" t="s">
        <v>85</v>
      </c>
      <c r="E738" s="5">
        <v>2017</v>
      </c>
      <c r="F738" s="5">
        <v>2</v>
      </c>
      <c r="G738" s="44">
        <v>34</v>
      </c>
      <c r="H738" s="51">
        <v>0.25</v>
      </c>
      <c r="I738" s="51">
        <v>16.009999999999998</v>
      </c>
      <c r="J738" s="51">
        <v>0.25</v>
      </c>
      <c r="K738" s="51">
        <v>0.54</v>
      </c>
      <c r="L738" s="51">
        <v>15.469999999999999</v>
      </c>
      <c r="M738" s="51">
        <v>0</v>
      </c>
      <c r="N738" s="51">
        <v>0.95</v>
      </c>
      <c r="O738" s="51">
        <v>0.22</v>
      </c>
      <c r="P738" s="45">
        <v>473.78344120010206</v>
      </c>
    </row>
    <row r="739" spans="1:16" x14ac:dyDescent="0.2">
      <c r="A739" s="5" t="s">
        <v>12</v>
      </c>
      <c r="B739" s="71" t="s">
        <v>20</v>
      </c>
      <c r="C739" s="5" t="s">
        <v>29</v>
      </c>
      <c r="D739" s="5" t="s">
        <v>85</v>
      </c>
      <c r="E739" s="5">
        <v>2018</v>
      </c>
      <c r="F739" s="5">
        <v>1</v>
      </c>
      <c r="G739" s="44">
        <v>559</v>
      </c>
      <c r="H739" s="51">
        <v>6.92</v>
      </c>
      <c r="I739" s="51">
        <v>451.82</v>
      </c>
      <c r="J739" s="51">
        <v>6.92</v>
      </c>
      <c r="K739" s="51">
        <v>451.82</v>
      </c>
      <c r="L739" s="51">
        <v>0</v>
      </c>
      <c r="M739" s="51">
        <v>0</v>
      </c>
      <c r="N739" s="51">
        <v>0.36000000000000004</v>
      </c>
      <c r="O739" s="51">
        <v>7.22</v>
      </c>
      <c r="P739" s="45">
        <v>820.89569101700829</v>
      </c>
    </row>
    <row r="740" spans="1:16" x14ac:dyDescent="0.2">
      <c r="A740" s="5" t="s">
        <v>12</v>
      </c>
      <c r="B740" s="71" t="s">
        <v>20</v>
      </c>
      <c r="C740" s="5" t="s">
        <v>29</v>
      </c>
      <c r="D740" s="5" t="s">
        <v>85</v>
      </c>
      <c r="E740" s="5">
        <v>2019</v>
      </c>
      <c r="F740" s="5">
        <v>1</v>
      </c>
      <c r="G740" s="44">
        <v>324</v>
      </c>
      <c r="H740" s="51">
        <v>104.12</v>
      </c>
      <c r="I740" s="51">
        <v>136.58000000000001</v>
      </c>
      <c r="J740" s="51">
        <v>104.12</v>
      </c>
      <c r="K740" s="51">
        <v>136.58000000000001</v>
      </c>
      <c r="L740" s="51">
        <v>0</v>
      </c>
      <c r="M740" s="51">
        <v>0</v>
      </c>
      <c r="N740" s="51">
        <v>0.2</v>
      </c>
      <c r="O740" s="51">
        <v>3.26</v>
      </c>
      <c r="P740" s="45">
        <v>741.80402389372387</v>
      </c>
    </row>
    <row r="741" spans="1:16" x14ac:dyDescent="0.2">
      <c r="A741" s="5" t="s">
        <v>12</v>
      </c>
      <c r="B741" s="71" t="s">
        <v>20</v>
      </c>
      <c r="C741" s="5" t="s">
        <v>29</v>
      </c>
      <c r="D741" s="5" t="s">
        <v>85</v>
      </c>
      <c r="E741" s="5">
        <v>2020</v>
      </c>
      <c r="F741" s="5">
        <v>1</v>
      </c>
      <c r="G741" s="44">
        <v>188</v>
      </c>
      <c r="H741" s="51">
        <v>2.36</v>
      </c>
      <c r="I741" s="51">
        <v>91.16</v>
      </c>
      <c r="J741" s="51">
        <v>2.36</v>
      </c>
      <c r="K741" s="51">
        <v>91.16</v>
      </c>
      <c r="L741" s="51">
        <v>0</v>
      </c>
      <c r="M741" s="51">
        <v>0</v>
      </c>
      <c r="N741" s="51">
        <v>0.11</v>
      </c>
      <c r="O741" s="51">
        <v>0.82</v>
      </c>
      <c r="P741" s="45">
        <v>496.90998980490139</v>
      </c>
    </row>
    <row r="742" spans="1:16" x14ac:dyDescent="0.2">
      <c r="A742" s="5" t="s">
        <v>12</v>
      </c>
      <c r="B742" s="71" t="s">
        <v>20</v>
      </c>
      <c r="C742" s="5" t="s">
        <v>29</v>
      </c>
      <c r="D742" s="5" t="s">
        <v>85</v>
      </c>
      <c r="E742" s="5">
        <v>2021</v>
      </c>
      <c r="F742" s="5">
        <v>0</v>
      </c>
      <c r="G742" s="44">
        <v>280</v>
      </c>
      <c r="H742" s="51">
        <v>119.53</v>
      </c>
      <c r="I742" s="51">
        <v>0</v>
      </c>
      <c r="J742" s="51">
        <v>119.53</v>
      </c>
      <c r="K742" s="51">
        <v>0</v>
      </c>
      <c r="L742" s="51">
        <v>0</v>
      </c>
      <c r="M742" s="51">
        <v>0</v>
      </c>
      <c r="N742" s="51">
        <v>2.21</v>
      </c>
      <c r="O742" s="51">
        <v>0.76</v>
      </c>
      <c r="P742" s="45">
        <v>426.60309885117329</v>
      </c>
    </row>
    <row r="743" spans="1:16" x14ac:dyDescent="0.2">
      <c r="A743" s="5" t="s">
        <v>12</v>
      </c>
      <c r="B743" s="71" t="s">
        <v>20</v>
      </c>
      <c r="C743" s="5" t="s">
        <v>29</v>
      </c>
      <c r="D743" s="5" t="s">
        <v>85</v>
      </c>
      <c r="E743" s="5">
        <v>2022</v>
      </c>
      <c r="F743" s="5">
        <v>0</v>
      </c>
      <c r="G743" s="44">
        <v>464</v>
      </c>
      <c r="H743" s="51">
        <v>241.41</v>
      </c>
      <c r="I743" s="51">
        <v>0</v>
      </c>
      <c r="J743" s="51">
        <v>241.41</v>
      </c>
      <c r="K743" s="51">
        <v>0</v>
      </c>
      <c r="L743" s="51">
        <v>0</v>
      </c>
      <c r="M743" s="51">
        <v>0</v>
      </c>
      <c r="N743" s="51">
        <v>0.26</v>
      </c>
      <c r="O743" s="51">
        <v>7.54</v>
      </c>
      <c r="P743" s="45">
        <v>519.98620156959669</v>
      </c>
    </row>
    <row r="744" spans="1:16" x14ac:dyDescent="0.2">
      <c r="A744" s="5" t="s">
        <v>12</v>
      </c>
      <c r="B744" s="71" t="s">
        <v>20</v>
      </c>
      <c r="C744" s="5" t="s">
        <v>30</v>
      </c>
      <c r="D744" s="5" t="s">
        <v>86</v>
      </c>
      <c r="E744" s="5">
        <v>1993</v>
      </c>
      <c r="F744" s="5">
        <v>3</v>
      </c>
      <c r="G744" s="44">
        <v>10</v>
      </c>
      <c r="H744" s="51">
        <v>0.15</v>
      </c>
      <c r="I744" s="51">
        <v>5.1499999999999995</v>
      </c>
      <c r="J744" s="51">
        <v>0.15</v>
      </c>
      <c r="K744" s="51">
        <v>0.2</v>
      </c>
      <c r="L744" s="51">
        <v>0.31</v>
      </c>
      <c r="M744" s="51">
        <v>4.6399999999999997</v>
      </c>
      <c r="N744" s="51">
        <v>0.28000000000000003</v>
      </c>
      <c r="O744" s="51">
        <v>0.2</v>
      </c>
      <c r="P744" s="45">
        <v>515.17114377256507</v>
      </c>
    </row>
    <row r="745" spans="1:16" x14ac:dyDescent="0.2">
      <c r="A745" s="5" t="s">
        <v>12</v>
      </c>
      <c r="B745" s="71" t="s">
        <v>20</v>
      </c>
      <c r="C745" s="5" t="s">
        <v>30</v>
      </c>
      <c r="D745" s="5" t="s">
        <v>86</v>
      </c>
      <c r="E745" s="5">
        <v>2003</v>
      </c>
      <c r="F745" s="5">
        <v>3</v>
      </c>
      <c r="G745" s="44">
        <v>96</v>
      </c>
      <c r="H745" s="51">
        <v>1.45</v>
      </c>
      <c r="I745" s="51">
        <v>49.3</v>
      </c>
      <c r="J745" s="51">
        <v>1.45</v>
      </c>
      <c r="K745" s="51">
        <v>1.94</v>
      </c>
      <c r="L745" s="51">
        <v>2.93</v>
      </c>
      <c r="M745" s="51">
        <v>44.43</v>
      </c>
      <c r="N745" s="51">
        <v>2.69</v>
      </c>
      <c r="O745" s="51">
        <v>1.89</v>
      </c>
      <c r="P745" s="45">
        <v>528.19534500827388</v>
      </c>
    </row>
    <row r="746" spans="1:16" x14ac:dyDescent="0.2">
      <c r="A746" s="5" t="s">
        <v>12</v>
      </c>
      <c r="B746" s="71" t="s">
        <v>20</v>
      </c>
      <c r="C746" s="5" t="s">
        <v>30</v>
      </c>
      <c r="D746" s="5" t="s">
        <v>86</v>
      </c>
      <c r="E746" s="5">
        <v>2004</v>
      </c>
      <c r="F746" s="5">
        <v>3</v>
      </c>
      <c r="G746" s="44">
        <v>164</v>
      </c>
      <c r="H746" s="51">
        <v>1.66</v>
      </c>
      <c r="I746" s="51">
        <v>70.010000000000005</v>
      </c>
      <c r="J746" s="51">
        <v>1.66</v>
      </c>
      <c r="K746" s="51">
        <v>2.2200000000000002</v>
      </c>
      <c r="L746" s="51">
        <v>3.35</v>
      </c>
      <c r="M746" s="51">
        <v>64.44</v>
      </c>
      <c r="N746" s="51">
        <v>3.87</v>
      </c>
      <c r="O746" s="51">
        <v>3.7300000000000004</v>
      </c>
      <c r="P746" s="45">
        <v>435.77603143909914</v>
      </c>
    </row>
    <row r="747" spans="1:16" x14ac:dyDescent="0.2">
      <c r="A747" s="5" t="s">
        <v>12</v>
      </c>
      <c r="B747" s="71" t="s">
        <v>20</v>
      </c>
      <c r="C747" s="5" t="s">
        <v>30</v>
      </c>
      <c r="D747" s="5" t="s">
        <v>86</v>
      </c>
      <c r="E747" s="5">
        <v>2005</v>
      </c>
      <c r="F747" s="5">
        <v>3</v>
      </c>
      <c r="G747" s="44">
        <v>153</v>
      </c>
      <c r="H747" s="51">
        <v>2.14</v>
      </c>
      <c r="I747" s="51">
        <v>72.37</v>
      </c>
      <c r="J747" s="51">
        <v>2.14</v>
      </c>
      <c r="K747" s="51">
        <v>2.85</v>
      </c>
      <c r="L747" s="51">
        <v>4.3</v>
      </c>
      <c r="M747" s="51">
        <v>65.22</v>
      </c>
      <c r="N747" s="51">
        <v>3.96</v>
      </c>
      <c r="O747" s="51">
        <v>2.78</v>
      </c>
      <c r="P747" s="45">
        <v>485.47334430589416</v>
      </c>
    </row>
    <row r="748" spans="1:16" x14ac:dyDescent="0.2">
      <c r="A748" s="5" t="s">
        <v>12</v>
      </c>
      <c r="B748" s="71" t="s">
        <v>20</v>
      </c>
      <c r="C748" s="5" t="s">
        <v>30</v>
      </c>
      <c r="D748" s="5" t="s">
        <v>86</v>
      </c>
      <c r="E748" s="5">
        <v>2006</v>
      </c>
      <c r="F748" s="5">
        <v>3</v>
      </c>
      <c r="G748" s="44">
        <v>108</v>
      </c>
      <c r="H748" s="51">
        <v>1.08</v>
      </c>
      <c r="I748" s="51">
        <v>45.36</v>
      </c>
      <c r="J748" s="51">
        <v>1.08</v>
      </c>
      <c r="K748" s="51">
        <v>1.44</v>
      </c>
      <c r="L748" s="51">
        <v>2.1800000000000002</v>
      </c>
      <c r="M748" s="51">
        <v>41.739999999999995</v>
      </c>
      <c r="N748" s="51">
        <v>2.4500000000000002</v>
      </c>
      <c r="O748" s="51">
        <v>2.2999999999999998</v>
      </c>
      <c r="P748" s="45">
        <v>432.06527002785089</v>
      </c>
    </row>
    <row r="749" spans="1:16" x14ac:dyDescent="0.2">
      <c r="A749" s="5" t="s">
        <v>12</v>
      </c>
      <c r="B749" s="71" t="s">
        <v>20</v>
      </c>
      <c r="C749" s="5" t="s">
        <v>30</v>
      </c>
      <c r="D749" s="5" t="s">
        <v>86</v>
      </c>
      <c r="E749" s="5">
        <v>2007</v>
      </c>
      <c r="F749" s="5">
        <v>3</v>
      </c>
      <c r="G749" s="44">
        <v>85</v>
      </c>
      <c r="H749" s="51">
        <v>1.26</v>
      </c>
      <c r="I749" s="51">
        <v>42.8</v>
      </c>
      <c r="J749" s="51">
        <v>1.26</v>
      </c>
      <c r="K749" s="51">
        <v>1.68</v>
      </c>
      <c r="L749" s="51">
        <v>2.54</v>
      </c>
      <c r="M749" s="51">
        <v>38.58</v>
      </c>
      <c r="N749" s="51">
        <v>2.34</v>
      </c>
      <c r="O749" s="51">
        <v>1.64</v>
      </c>
      <c r="P749" s="45">
        <v>515.8578677840145</v>
      </c>
    </row>
    <row r="750" spans="1:16" x14ac:dyDescent="0.2">
      <c r="A750" s="5" t="s">
        <v>12</v>
      </c>
      <c r="B750" s="71" t="s">
        <v>20</v>
      </c>
      <c r="C750" s="5" t="s">
        <v>30</v>
      </c>
      <c r="D750" s="5" t="s">
        <v>86</v>
      </c>
      <c r="E750" s="5">
        <v>2008</v>
      </c>
      <c r="F750" s="5">
        <v>3</v>
      </c>
      <c r="G750" s="44">
        <v>277</v>
      </c>
      <c r="H750" s="51">
        <v>4.1500000000000004</v>
      </c>
      <c r="I750" s="51">
        <v>140.80000000000001</v>
      </c>
      <c r="J750" s="51">
        <v>4.1500000000000004</v>
      </c>
      <c r="K750" s="51">
        <v>5.54</v>
      </c>
      <c r="L750" s="51">
        <v>8.36</v>
      </c>
      <c r="M750" s="51">
        <v>126.9</v>
      </c>
      <c r="N750" s="51">
        <v>7.7</v>
      </c>
      <c r="O750" s="51">
        <v>5.41</v>
      </c>
      <c r="P750" s="45">
        <v>524.0356904532448</v>
      </c>
    </row>
    <row r="751" spans="1:16" x14ac:dyDescent="0.2">
      <c r="A751" s="5" t="s">
        <v>12</v>
      </c>
      <c r="B751" s="71" t="s">
        <v>20</v>
      </c>
      <c r="C751" s="5" t="s">
        <v>30</v>
      </c>
      <c r="D751" s="5" t="s">
        <v>86</v>
      </c>
      <c r="E751" s="5">
        <v>2009</v>
      </c>
      <c r="F751" s="5">
        <v>3</v>
      </c>
      <c r="G751" s="44">
        <v>276</v>
      </c>
      <c r="H751" s="51">
        <v>4.12</v>
      </c>
      <c r="I751" s="51">
        <v>139.70000000000002</v>
      </c>
      <c r="J751" s="51">
        <v>4.12</v>
      </c>
      <c r="K751" s="51">
        <v>5.5</v>
      </c>
      <c r="L751" s="51">
        <v>8.3000000000000007</v>
      </c>
      <c r="M751" s="51">
        <v>125.9</v>
      </c>
      <c r="N751" s="51">
        <v>7.64</v>
      </c>
      <c r="O751" s="51">
        <v>5.36</v>
      </c>
      <c r="P751" s="45">
        <v>521.86675100543198</v>
      </c>
    </row>
    <row r="752" spans="1:16" x14ac:dyDescent="0.2">
      <c r="A752" s="5" t="s">
        <v>12</v>
      </c>
      <c r="B752" s="71" t="s">
        <v>20</v>
      </c>
      <c r="C752" s="5" t="s">
        <v>30</v>
      </c>
      <c r="D752" s="5" t="s">
        <v>86</v>
      </c>
      <c r="E752" s="5">
        <v>2010</v>
      </c>
      <c r="F752" s="5">
        <v>3</v>
      </c>
      <c r="G752" s="44">
        <v>374</v>
      </c>
      <c r="H752" s="51">
        <v>5.58</v>
      </c>
      <c r="I752" s="51">
        <v>188.99</v>
      </c>
      <c r="J752" s="51">
        <v>5.58</v>
      </c>
      <c r="K752" s="51">
        <v>7.44</v>
      </c>
      <c r="L752" s="51">
        <v>11.23</v>
      </c>
      <c r="M752" s="51">
        <v>170.32</v>
      </c>
      <c r="N752" s="51">
        <v>10.33</v>
      </c>
      <c r="O752" s="51">
        <v>7.25</v>
      </c>
      <c r="P752" s="45">
        <v>519.94658119594919</v>
      </c>
    </row>
    <row r="753" spans="1:16" x14ac:dyDescent="0.2">
      <c r="A753" s="5" t="s">
        <v>12</v>
      </c>
      <c r="B753" s="71" t="s">
        <v>20</v>
      </c>
      <c r="C753" s="5" t="s">
        <v>30</v>
      </c>
      <c r="D753" s="5" t="s">
        <v>86</v>
      </c>
      <c r="E753" s="5">
        <v>2011</v>
      </c>
      <c r="F753" s="5">
        <v>3</v>
      </c>
      <c r="G753" s="44">
        <v>189</v>
      </c>
      <c r="H753" s="51">
        <v>2.82</v>
      </c>
      <c r="I753" s="51">
        <v>95.56</v>
      </c>
      <c r="J753" s="51">
        <v>2.82</v>
      </c>
      <c r="K753" s="51">
        <v>3.76</v>
      </c>
      <c r="L753" s="51">
        <v>5.68</v>
      </c>
      <c r="M753" s="51">
        <v>86.12</v>
      </c>
      <c r="N753" s="51">
        <v>5.22</v>
      </c>
      <c r="O753" s="51">
        <v>3.67</v>
      </c>
      <c r="P753" s="45">
        <v>520.11601952405931</v>
      </c>
    </row>
    <row r="754" spans="1:16" x14ac:dyDescent="0.2">
      <c r="A754" s="5" t="s">
        <v>12</v>
      </c>
      <c r="B754" s="71" t="s">
        <v>20</v>
      </c>
      <c r="C754" s="5" t="s">
        <v>30</v>
      </c>
      <c r="D754" s="5" t="s">
        <v>86</v>
      </c>
      <c r="E754" s="5">
        <v>2012</v>
      </c>
      <c r="F754" s="5">
        <v>3</v>
      </c>
      <c r="G754" s="44">
        <v>186</v>
      </c>
      <c r="H754" s="51">
        <v>2.99</v>
      </c>
      <c r="I754" s="51">
        <v>101.26</v>
      </c>
      <c r="J754" s="51">
        <v>2.99</v>
      </c>
      <c r="K754" s="51">
        <v>3.99</v>
      </c>
      <c r="L754" s="51">
        <v>6.01</v>
      </c>
      <c r="M754" s="51">
        <v>91.26</v>
      </c>
      <c r="N754" s="51">
        <v>5.54</v>
      </c>
      <c r="O754" s="51">
        <v>3.89</v>
      </c>
      <c r="P754" s="45">
        <v>559.46880965899254</v>
      </c>
    </row>
    <row r="755" spans="1:16" x14ac:dyDescent="0.2">
      <c r="A755" s="5" t="s">
        <v>12</v>
      </c>
      <c r="B755" s="71" t="s">
        <v>20</v>
      </c>
      <c r="C755" s="5" t="s">
        <v>30</v>
      </c>
      <c r="D755" s="5" t="s">
        <v>86</v>
      </c>
      <c r="E755" s="5">
        <v>2013</v>
      </c>
      <c r="F755" s="5">
        <v>2</v>
      </c>
      <c r="G755" s="44">
        <v>347</v>
      </c>
      <c r="H755" s="51">
        <v>0.48</v>
      </c>
      <c r="I755" s="51">
        <v>177.93</v>
      </c>
      <c r="J755" s="51">
        <v>0.48</v>
      </c>
      <c r="K755" s="51">
        <v>2.74</v>
      </c>
      <c r="L755" s="51">
        <v>175.19</v>
      </c>
      <c r="M755" s="51">
        <v>0</v>
      </c>
      <c r="N755" s="51">
        <v>1.47</v>
      </c>
      <c r="O755" s="51">
        <v>5.96</v>
      </c>
      <c r="P755" s="45">
        <v>513.70454455508423</v>
      </c>
    </row>
    <row r="756" spans="1:16" x14ac:dyDescent="0.2">
      <c r="A756" s="5" t="s">
        <v>12</v>
      </c>
      <c r="B756" s="71" t="s">
        <v>20</v>
      </c>
      <c r="C756" s="5" t="s">
        <v>30</v>
      </c>
      <c r="D756" s="5" t="s">
        <v>86</v>
      </c>
      <c r="E756" s="5">
        <v>2014</v>
      </c>
      <c r="F756" s="5">
        <v>2</v>
      </c>
      <c r="G756" s="44">
        <v>185</v>
      </c>
      <c r="H756" s="51">
        <v>0.26</v>
      </c>
      <c r="I756" s="51">
        <v>95.41</v>
      </c>
      <c r="J756" s="51">
        <v>0.26</v>
      </c>
      <c r="K756" s="51">
        <v>1.47</v>
      </c>
      <c r="L756" s="51">
        <v>93.94</v>
      </c>
      <c r="M756" s="51">
        <v>0</v>
      </c>
      <c r="N756" s="51">
        <v>0.79</v>
      </c>
      <c r="O756" s="51">
        <v>3.2</v>
      </c>
      <c r="P756" s="45">
        <v>516.77877127557485</v>
      </c>
    </row>
    <row r="757" spans="1:16" x14ac:dyDescent="0.2">
      <c r="A757" s="5" t="s">
        <v>12</v>
      </c>
      <c r="B757" s="71" t="s">
        <v>20</v>
      </c>
      <c r="C757" s="5" t="s">
        <v>30</v>
      </c>
      <c r="D757" s="5" t="s">
        <v>86</v>
      </c>
      <c r="E757" s="5">
        <v>2015</v>
      </c>
      <c r="F757" s="5">
        <v>2</v>
      </c>
      <c r="G757" s="44">
        <v>291</v>
      </c>
      <c r="H757" s="51">
        <v>0.42</v>
      </c>
      <c r="I757" s="51">
        <v>156.88999999999999</v>
      </c>
      <c r="J757" s="51">
        <v>0.42</v>
      </c>
      <c r="K757" s="51">
        <v>2.42</v>
      </c>
      <c r="L757" s="51">
        <v>154.47</v>
      </c>
      <c r="M757" s="51">
        <v>0</v>
      </c>
      <c r="N757" s="51">
        <v>1.3</v>
      </c>
      <c r="O757" s="51">
        <v>5.26</v>
      </c>
      <c r="P757" s="45">
        <v>539.77251455185979</v>
      </c>
    </row>
    <row r="758" spans="1:16" x14ac:dyDescent="0.2">
      <c r="A758" s="5" t="s">
        <v>12</v>
      </c>
      <c r="B758" s="71" t="s">
        <v>20</v>
      </c>
      <c r="C758" s="5" t="s">
        <v>30</v>
      </c>
      <c r="D758" s="5" t="s">
        <v>86</v>
      </c>
      <c r="E758" s="5">
        <v>2016</v>
      </c>
      <c r="F758" s="5">
        <v>2</v>
      </c>
      <c r="G758" s="44">
        <v>466</v>
      </c>
      <c r="H758" s="51">
        <v>0.67</v>
      </c>
      <c r="I758" s="51">
        <v>248.72</v>
      </c>
      <c r="J758" s="51">
        <v>0.67</v>
      </c>
      <c r="K758" s="51">
        <v>3.83</v>
      </c>
      <c r="L758" s="51">
        <v>244.89</v>
      </c>
      <c r="M758" s="51">
        <v>0</v>
      </c>
      <c r="N758" s="51">
        <v>2.06</v>
      </c>
      <c r="O758" s="51">
        <v>8.34</v>
      </c>
      <c r="P758" s="45">
        <v>534.70182760052398</v>
      </c>
    </row>
    <row r="759" spans="1:16" x14ac:dyDescent="0.2">
      <c r="A759" s="5" t="s">
        <v>12</v>
      </c>
      <c r="B759" s="71" t="s">
        <v>20</v>
      </c>
      <c r="C759" s="5" t="s">
        <v>30</v>
      </c>
      <c r="D759" s="5" t="s">
        <v>86</v>
      </c>
      <c r="E759" s="5">
        <v>2017</v>
      </c>
      <c r="F759" s="5">
        <v>2</v>
      </c>
      <c r="G759" s="44">
        <v>173</v>
      </c>
      <c r="H759" s="51">
        <v>0.23</v>
      </c>
      <c r="I759" s="51">
        <v>85.22</v>
      </c>
      <c r="J759" s="51">
        <v>0.23</v>
      </c>
      <c r="K759" s="51">
        <v>1.31</v>
      </c>
      <c r="L759" s="51">
        <v>83.91</v>
      </c>
      <c r="M759" s="51">
        <v>0</v>
      </c>
      <c r="N759" s="51">
        <v>0.71</v>
      </c>
      <c r="O759" s="51">
        <v>2.85</v>
      </c>
      <c r="P759" s="45">
        <v>493.42669105094444</v>
      </c>
    </row>
    <row r="760" spans="1:16" x14ac:dyDescent="0.2">
      <c r="A760" s="5" t="s">
        <v>12</v>
      </c>
      <c r="B760" s="71" t="s">
        <v>20</v>
      </c>
      <c r="C760" s="5" t="s">
        <v>30</v>
      </c>
      <c r="D760" s="5" t="s">
        <v>86</v>
      </c>
      <c r="E760" s="5">
        <v>2018</v>
      </c>
      <c r="F760" s="5">
        <v>1</v>
      </c>
      <c r="G760" s="44">
        <v>370</v>
      </c>
      <c r="H760" s="51">
        <v>4.21</v>
      </c>
      <c r="I760" s="51">
        <v>187.5</v>
      </c>
      <c r="J760" s="51">
        <v>4.21</v>
      </c>
      <c r="K760" s="51">
        <v>187.5</v>
      </c>
      <c r="L760" s="51">
        <v>0</v>
      </c>
      <c r="M760" s="51">
        <v>0</v>
      </c>
      <c r="N760" s="51">
        <v>0.01</v>
      </c>
      <c r="O760" s="51">
        <v>2.0500000000000003</v>
      </c>
      <c r="P760" s="45">
        <v>516.84526696566991</v>
      </c>
    </row>
    <row r="761" spans="1:16" x14ac:dyDescent="0.2">
      <c r="A761" s="5" t="s">
        <v>12</v>
      </c>
      <c r="B761" s="71" t="s">
        <v>20</v>
      </c>
      <c r="C761" s="5" t="s">
        <v>30</v>
      </c>
      <c r="D761" s="5" t="s">
        <v>86</v>
      </c>
      <c r="E761" s="5">
        <v>2019</v>
      </c>
      <c r="F761" s="5">
        <v>1</v>
      </c>
      <c r="G761" s="44">
        <v>373</v>
      </c>
      <c r="H761" s="51">
        <v>33.5</v>
      </c>
      <c r="I761" s="51">
        <v>173.29000000000002</v>
      </c>
      <c r="J761" s="51">
        <v>33.5</v>
      </c>
      <c r="K761" s="51">
        <v>173.29000000000002</v>
      </c>
      <c r="L761" s="51">
        <v>0</v>
      </c>
      <c r="M761" s="51">
        <v>0</v>
      </c>
      <c r="N761" s="51">
        <v>0.01</v>
      </c>
      <c r="O761" s="51">
        <v>1.72</v>
      </c>
      <c r="P761" s="45">
        <v>554.19462009818039</v>
      </c>
    </row>
    <row r="762" spans="1:16" x14ac:dyDescent="0.2">
      <c r="A762" s="5" t="s">
        <v>12</v>
      </c>
      <c r="B762" s="71" t="s">
        <v>20</v>
      </c>
      <c r="C762" s="5" t="s">
        <v>30</v>
      </c>
      <c r="D762" s="5" t="s">
        <v>86</v>
      </c>
      <c r="E762" s="5">
        <v>2020</v>
      </c>
      <c r="F762" s="5">
        <v>1</v>
      </c>
      <c r="G762" s="44">
        <v>651</v>
      </c>
      <c r="H762" s="51">
        <v>4.29</v>
      </c>
      <c r="I762" s="51">
        <v>347.9</v>
      </c>
      <c r="J762" s="51">
        <v>4.29</v>
      </c>
      <c r="K762" s="51">
        <v>347.9</v>
      </c>
      <c r="L762" s="51">
        <v>0</v>
      </c>
      <c r="M762" s="51">
        <v>0</v>
      </c>
      <c r="N762" s="51">
        <v>0.03</v>
      </c>
      <c r="O762" s="51">
        <v>4.3099999999999996</v>
      </c>
      <c r="P762" s="45">
        <v>541.44618846086394</v>
      </c>
    </row>
    <row r="763" spans="1:16" x14ac:dyDescent="0.2">
      <c r="A763" s="5" t="s">
        <v>12</v>
      </c>
      <c r="B763" s="71" t="s">
        <v>20</v>
      </c>
      <c r="C763" s="5" t="s">
        <v>30</v>
      </c>
      <c r="D763" s="5" t="s">
        <v>86</v>
      </c>
      <c r="E763" s="5">
        <v>2021</v>
      </c>
      <c r="F763" s="5">
        <v>0</v>
      </c>
      <c r="G763" s="44">
        <v>418</v>
      </c>
      <c r="H763" s="51">
        <v>196.27</v>
      </c>
      <c r="I763" s="51">
        <v>0</v>
      </c>
      <c r="J763" s="51">
        <v>196.27</v>
      </c>
      <c r="K763" s="51">
        <v>0</v>
      </c>
      <c r="L763" s="51">
        <v>0</v>
      </c>
      <c r="M763" s="51">
        <v>0</v>
      </c>
      <c r="N763" s="51">
        <v>0.39</v>
      </c>
      <c r="O763" s="51">
        <v>0.16</v>
      </c>
      <c r="P763" s="45">
        <v>469.59103768077432</v>
      </c>
    </row>
    <row r="764" spans="1:16" x14ac:dyDescent="0.2">
      <c r="A764" s="5" t="s">
        <v>12</v>
      </c>
      <c r="B764" s="71" t="s">
        <v>20</v>
      </c>
      <c r="C764" s="5" t="s">
        <v>30</v>
      </c>
      <c r="D764" s="5" t="s">
        <v>86</v>
      </c>
      <c r="E764" s="5">
        <v>2022</v>
      </c>
      <c r="F764" s="5">
        <v>0</v>
      </c>
      <c r="G764" s="44">
        <v>582</v>
      </c>
      <c r="H764" s="51">
        <v>306.81</v>
      </c>
      <c r="I764" s="51">
        <v>0</v>
      </c>
      <c r="J764" s="51">
        <v>306.81</v>
      </c>
      <c r="K764" s="51">
        <v>0</v>
      </c>
      <c r="L764" s="51">
        <v>0</v>
      </c>
      <c r="M764" s="51">
        <v>0</v>
      </c>
      <c r="N764" s="51">
        <v>0.26</v>
      </c>
      <c r="O764" s="51">
        <v>4.32</v>
      </c>
      <c r="P764" s="45">
        <v>526.5412891433408</v>
      </c>
    </row>
    <row r="765" spans="1:16" x14ac:dyDescent="0.2">
      <c r="A765" s="5" t="s">
        <v>12</v>
      </c>
      <c r="B765" s="71" t="s">
        <v>20</v>
      </c>
      <c r="C765" s="5" t="s">
        <v>80</v>
      </c>
      <c r="D765" s="5" t="s">
        <v>87</v>
      </c>
      <c r="E765" s="5">
        <v>2001</v>
      </c>
      <c r="F765" s="5">
        <v>3</v>
      </c>
      <c r="G765" s="44">
        <v>123</v>
      </c>
      <c r="H765" s="51">
        <v>0.41</v>
      </c>
      <c r="I765" s="51">
        <v>64.98</v>
      </c>
      <c r="J765" s="51">
        <v>0.41</v>
      </c>
      <c r="K765" s="51">
        <v>0.6</v>
      </c>
      <c r="L765" s="51">
        <v>1.1399999999999999</v>
      </c>
      <c r="M765" s="51">
        <v>63.24</v>
      </c>
      <c r="N765" s="51">
        <v>3.38</v>
      </c>
      <c r="O765" s="51">
        <v>3.9</v>
      </c>
      <c r="P765" s="45">
        <v>532.45884375628577</v>
      </c>
    </row>
    <row r="766" spans="1:16" x14ac:dyDescent="0.2">
      <c r="A766" s="5" t="s">
        <v>12</v>
      </c>
      <c r="B766" s="71" t="s">
        <v>20</v>
      </c>
      <c r="C766" s="5" t="s">
        <v>80</v>
      </c>
      <c r="D766" s="5" t="s">
        <v>87</v>
      </c>
      <c r="E766" s="5">
        <v>2003</v>
      </c>
      <c r="F766" s="5">
        <v>3</v>
      </c>
      <c r="G766" s="44">
        <v>16</v>
      </c>
      <c r="H766" s="51">
        <v>0.05</v>
      </c>
      <c r="I766" s="51">
        <v>7.41</v>
      </c>
      <c r="J766" s="51">
        <v>0.05</v>
      </c>
      <c r="K766" s="51">
        <v>7.0000000000000007E-2</v>
      </c>
      <c r="L766" s="51">
        <v>0.13</v>
      </c>
      <c r="M766" s="51">
        <v>7.21</v>
      </c>
      <c r="N766" s="51">
        <v>0.39</v>
      </c>
      <c r="O766" s="51">
        <v>0.44</v>
      </c>
      <c r="P766" s="45">
        <v>467.79812468785514</v>
      </c>
    </row>
    <row r="767" spans="1:16" x14ac:dyDescent="0.2">
      <c r="A767" s="5" t="s">
        <v>12</v>
      </c>
      <c r="B767" s="71" t="s">
        <v>20</v>
      </c>
      <c r="C767" s="5" t="s">
        <v>80</v>
      </c>
      <c r="D767" s="5" t="s">
        <v>87</v>
      </c>
      <c r="E767" s="5">
        <v>2004</v>
      </c>
      <c r="F767" s="5">
        <v>3</v>
      </c>
      <c r="G767" s="44">
        <v>66</v>
      </c>
      <c r="H767" s="51">
        <v>0.2</v>
      </c>
      <c r="I767" s="51">
        <v>31.29</v>
      </c>
      <c r="J767" s="51">
        <v>0.2</v>
      </c>
      <c r="K767" s="51">
        <v>0.28999999999999998</v>
      </c>
      <c r="L767" s="51">
        <v>0.55000000000000004</v>
      </c>
      <c r="M767" s="51">
        <v>30.45</v>
      </c>
      <c r="N767" s="51">
        <v>1.63</v>
      </c>
      <c r="O767" s="51">
        <v>1.88</v>
      </c>
      <c r="P767" s="45">
        <v>478.11921439131061</v>
      </c>
    </row>
    <row r="768" spans="1:16" x14ac:dyDescent="0.2">
      <c r="A768" s="5" t="s">
        <v>12</v>
      </c>
      <c r="B768" s="71" t="s">
        <v>20</v>
      </c>
      <c r="C768" s="5" t="s">
        <v>80</v>
      </c>
      <c r="D768" s="5" t="s">
        <v>87</v>
      </c>
      <c r="E768" s="5">
        <v>2005</v>
      </c>
      <c r="F768" s="5">
        <v>3</v>
      </c>
      <c r="G768" s="44">
        <v>19</v>
      </c>
      <c r="H768" s="51">
        <v>7.0000000000000007E-2</v>
      </c>
      <c r="I768" s="51">
        <v>10.37</v>
      </c>
      <c r="J768" s="51">
        <v>7.0000000000000007E-2</v>
      </c>
      <c r="K768" s="51">
        <v>0.1</v>
      </c>
      <c r="L768" s="51">
        <v>0.18</v>
      </c>
      <c r="M768" s="51">
        <v>10.09</v>
      </c>
      <c r="N768" s="51">
        <v>0.54</v>
      </c>
      <c r="O768" s="51">
        <v>0.62</v>
      </c>
      <c r="P768" s="45">
        <v>539.81130867916931</v>
      </c>
    </row>
    <row r="769" spans="1:16" x14ac:dyDescent="0.2">
      <c r="A769" s="5" t="s">
        <v>12</v>
      </c>
      <c r="B769" s="71" t="s">
        <v>20</v>
      </c>
      <c r="C769" s="5" t="s">
        <v>80</v>
      </c>
      <c r="D769" s="5" t="s">
        <v>87</v>
      </c>
      <c r="E769" s="5">
        <v>2006</v>
      </c>
      <c r="F769" s="5">
        <v>3</v>
      </c>
      <c r="G769" s="44">
        <v>94</v>
      </c>
      <c r="H769" s="51">
        <v>0.28999999999999998</v>
      </c>
      <c r="I769" s="51">
        <v>45.989999999999995</v>
      </c>
      <c r="J769" s="51">
        <v>0.28999999999999998</v>
      </c>
      <c r="K769" s="51">
        <v>0.43</v>
      </c>
      <c r="L769" s="51">
        <v>0.8</v>
      </c>
      <c r="M769" s="51">
        <v>44.76</v>
      </c>
      <c r="N769" s="51">
        <v>2.39</v>
      </c>
      <c r="O769" s="51">
        <v>2.76</v>
      </c>
      <c r="P769" s="45">
        <v>494.95300776875956</v>
      </c>
    </row>
    <row r="770" spans="1:16" x14ac:dyDescent="0.2">
      <c r="A770" s="5" t="s">
        <v>12</v>
      </c>
      <c r="B770" s="71" t="s">
        <v>20</v>
      </c>
      <c r="C770" s="5" t="s">
        <v>80</v>
      </c>
      <c r="D770" s="5" t="s">
        <v>87</v>
      </c>
      <c r="E770" s="5">
        <v>2007</v>
      </c>
      <c r="F770" s="5">
        <v>3</v>
      </c>
      <c r="G770" s="44">
        <v>29</v>
      </c>
      <c r="H770" s="51">
        <v>0.08</v>
      </c>
      <c r="I770" s="51">
        <v>12.83</v>
      </c>
      <c r="J770" s="51">
        <v>0.08</v>
      </c>
      <c r="K770" s="51">
        <v>0.12</v>
      </c>
      <c r="L770" s="51">
        <v>0.22</v>
      </c>
      <c r="M770" s="51">
        <v>12.49</v>
      </c>
      <c r="N770" s="51">
        <v>0.67</v>
      </c>
      <c r="O770" s="51">
        <v>0.77</v>
      </c>
      <c r="P770" s="45">
        <v>444.84896103801054</v>
      </c>
    </row>
    <row r="771" spans="1:16" x14ac:dyDescent="0.2">
      <c r="A771" s="5" t="s">
        <v>12</v>
      </c>
      <c r="B771" s="71" t="s">
        <v>20</v>
      </c>
      <c r="C771" s="5" t="s">
        <v>80</v>
      </c>
      <c r="D771" s="5" t="s">
        <v>87</v>
      </c>
      <c r="E771" s="5">
        <v>2008</v>
      </c>
      <c r="F771" s="5">
        <v>3</v>
      </c>
      <c r="G771" s="44">
        <v>104</v>
      </c>
      <c r="H771" s="51">
        <v>0.36</v>
      </c>
      <c r="I771" s="51">
        <v>56.33</v>
      </c>
      <c r="J771" s="51">
        <v>0.36</v>
      </c>
      <c r="K771" s="51">
        <v>0.52</v>
      </c>
      <c r="L771" s="51">
        <v>0.98</v>
      </c>
      <c r="M771" s="51">
        <v>54.83</v>
      </c>
      <c r="N771" s="51">
        <v>2.93</v>
      </c>
      <c r="O771" s="51">
        <v>3.38</v>
      </c>
      <c r="P771" s="45">
        <v>547.12542605883652</v>
      </c>
    </row>
    <row r="772" spans="1:16" x14ac:dyDescent="0.2">
      <c r="A772" s="5" t="s">
        <v>12</v>
      </c>
      <c r="B772" s="71" t="s">
        <v>20</v>
      </c>
      <c r="C772" s="5" t="s">
        <v>80</v>
      </c>
      <c r="D772" s="5" t="s">
        <v>87</v>
      </c>
      <c r="E772" s="5">
        <v>2009</v>
      </c>
      <c r="F772" s="5">
        <v>3</v>
      </c>
      <c r="G772" s="44">
        <v>70</v>
      </c>
      <c r="H772" s="51">
        <v>0.24</v>
      </c>
      <c r="I772" s="51">
        <v>38.22</v>
      </c>
      <c r="J772" s="51">
        <v>0.24</v>
      </c>
      <c r="K772" s="51">
        <v>0.36</v>
      </c>
      <c r="L772" s="51">
        <v>0.67</v>
      </c>
      <c r="M772" s="51">
        <v>37.19</v>
      </c>
      <c r="N772" s="51">
        <v>1.99</v>
      </c>
      <c r="O772" s="51">
        <v>2.29</v>
      </c>
      <c r="P772" s="45">
        <v>547.39786091019153</v>
      </c>
    </row>
    <row r="773" spans="1:16" x14ac:dyDescent="0.2">
      <c r="A773" s="5" t="s">
        <v>12</v>
      </c>
      <c r="B773" s="71" t="s">
        <v>20</v>
      </c>
      <c r="C773" s="5" t="s">
        <v>80</v>
      </c>
      <c r="D773" s="5" t="s">
        <v>87</v>
      </c>
      <c r="E773" s="5">
        <v>2010</v>
      </c>
      <c r="F773" s="5">
        <v>3</v>
      </c>
      <c r="G773" s="44">
        <v>44</v>
      </c>
      <c r="H773" s="51">
        <v>0.14000000000000001</v>
      </c>
      <c r="I773" s="51">
        <v>21.54</v>
      </c>
      <c r="J773" s="51">
        <v>0.14000000000000001</v>
      </c>
      <c r="K773" s="51">
        <v>0.2</v>
      </c>
      <c r="L773" s="51">
        <v>0.38</v>
      </c>
      <c r="M773" s="51">
        <v>20.96</v>
      </c>
      <c r="N773" s="51">
        <v>1.1200000000000001</v>
      </c>
      <c r="O773" s="51">
        <v>1.29</v>
      </c>
      <c r="P773" s="45">
        <v>493.12510337764559</v>
      </c>
    </row>
    <row r="774" spans="1:16" x14ac:dyDescent="0.2">
      <c r="A774" s="5" t="s">
        <v>12</v>
      </c>
      <c r="B774" s="71" t="s">
        <v>20</v>
      </c>
      <c r="C774" s="5" t="s">
        <v>80</v>
      </c>
      <c r="D774" s="5" t="s">
        <v>87</v>
      </c>
      <c r="E774" s="5">
        <v>2011</v>
      </c>
      <c r="F774" s="5">
        <v>3</v>
      </c>
      <c r="G774" s="44">
        <v>56</v>
      </c>
      <c r="H774" s="51">
        <v>0.2</v>
      </c>
      <c r="I774" s="51">
        <v>30.990000000000002</v>
      </c>
      <c r="J774" s="51">
        <v>0.2</v>
      </c>
      <c r="K774" s="51">
        <v>0.28999999999999998</v>
      </c>
      <c r="L774" s="51">
        <v>0.54</v>
      </c>
      <c r="M774" s="51">
        <v>30.16</v>
      </c>
      <c r="N774" s="51">
        <v>1.61</v>
      </c>
      <c r="O774" s="51">
        <v>1.86</v>
      </c>
      <c r="P774" s="45">
        <v>561.78184446473358</v>
      </c>
    </row>
    <row r="775" spans="1:16" x14ac:dyDescent="0.2">
      <c r="A775" s="5" t="s">
        <v>12</v>
      </c>
      <c r="B775" s="71" t="s">
        <v>20</v>
      </c>
      <c r="C775" s="5" t="s">
        <v>80</v>
      </c>
      <c r="D775" s="5" t="s">
        <v>87</v>
      </c>
      <c r="E775" s="5">
        <v>2012</v>
      </c>
      <c r="F775" s="5">
        <v>3</v>
      </c>
      <c r="G775" s="44">
        <v>26</v>
      </c>
      <c r="H775" s="51">
        <v>0.09</v>
      </c>
      <c r="I775" s="51">
        <v>13.92</v>
      </c>
      <c r="J775" s="51">
        <v>0.09</v>
      </c>
      <c r="K775" s="51">
        <v>0.13</v>
      </c>
      <c r="L775" s="51">
        <v>0.24</v>
      </c>
      <c r="M775" s="51">
        <v>13.55</v>
      </c>
      <c r="N775" s="51">
        <v>0.72</v>
      </c>
      <c r="O775" s="51">
        <v>0.84</v>
      </c>
      <c r="P775" s="45">
        <v>532.35765063035956</v>
      </c>
    </row>
    <row r="776" spans="1:16" x14ac:dyDescent="0.2">
      <c r="A776" s="5" t="s">
        <v>12</v>
      </c>
      <c r="B776" s="71" t="s">
        <v>20</v>
      </c>
      <c r="C776" s="5" t="s">
        <v>80</v>
      </c>
      <c r="D776" s="5" t="s">
        <v>87</v>
      </c>
      <c r="E776" s="5">
        <v>2013</v>
      </c>
      <c r="F776" s="5">
        <v>2</v>
      </c>
      <c r="G776" s="44">
        <v>42</v>
      </c>
      <c r="H776" s="51">
        <v>0.09</v>
      </c>
      <c r="I776" s="51">
        <v>21.3</v>
      </c>
      <c r="J776" s="51">
        <v>0.09</v>
      </c>
      <c r="K776" s="51">
        <v>0.14000000000000001</v>
      </c>
      <c r="L776" s="51">
        <v>21.16</v>
      </c>
      <c r="M776" s="51">
        <v>0</v>
      </c>
      <c r="N776" s="51">
        <v>0.04</v>
      </c>
      <c r="O776" s="51">
        <v>0.12</v>
      </c>
      <c r="P776" s="45">
        <v>504.40321792025753</v>
      </c>
    </row>
    <row r="777" spans="1:16" x14ac:dyDescent="0.2">
      <c r="A777" s="5" t="s">
        <v>12</v>
      </c>
      <c r="B777" s="71" t="s">
        <v>20</v>
      </c>
      <c r="C777" s="5" t="s">
        <v>80</v>
      </c>
      <c r="D777" s="5" t="s">
        <v>87</v>
      </c>
      <c r="E777" s="5">
        <v>2015</v>
      </c>
      <c r="F777" s="5">
        <v>2</v>
      </c>
      <c r="G777" s="44">
        <v>159</v>
      </c>
      <c r="H777" s="51">
        <v>0.42</v>
      </c>
      <c r="I777" s="51">
        <v>95.73</v>
      </c>
      <c r="J777" s="51">
        <v>0.42</v>
      </c>
      <c r="K777" s="51">
        <v>0.64</v>
      </c>
      <c r="L777" s="51">
        <v>95.09</v>
      </c>
      <c r="M777" s="51">
        <v>0</v>
      </c>
      <c r="N777" s="51">
        <v>0.16</v>
      </c>
      <c r="O777" s="51">
        <v>0.55000000000000004</v>
      </c>
      <c r="P777" s="45">
        <v>604.23742108102329</v>
      </c>
    </row>
    <row r="778" spans="1:16" x14ac:dyDescent="0.2">
      <c r="A778" s="5" t="s">
        <v>12</v>
      </c>
      <c r="B778" s="71" t="s">
        <v>20</v>
      </c>
      <c r="C778" s="5" t="s">
        <v>80</v>
      </c>
      <c r="D778" s="5" t="s">
        <v>87</v>
      </c>
      <c r="E778" s="5">
        <v>2016</v>
      </c>
      <c r="F778" s="5">
        <v>2</v>
      </c>
      <c r="G778" s="44">
        <v>7</v>
      </c>
      <c r="H778" s="51">
        <v>0.02</v>
      </c>
      <c r="I778" s="51">
        <v>4.1400000000000006</v>
      </c>
      <c r="J778" s="51">
        <v>0.02</v>
      </c>
      <c r="K778" s="51">
        <v>0.03</v>
      </c>
      <c r="L778" s="51">
        <v>4.1100000000000003</v>
      </c>
      <c r="M778" s="51">
        <v>0</v>
      </c>
      <c r="N778" s="51">
        <v>0.01</v>
      </c>
      <c r="O778" s="51">
        <v>0.02</v>
      </c>
      <c r="P778" s="45">
        <v>591.65943401421316</v>
      </c>
    </row>
    <row r="779" spans="1:16" x14ac:dyDescent="0.2">
      <c r="A779" s="5" t="s">
        <v>12</v>
      </c>
      <c r="B779" s="71" t="s">
        <v>20</v>
      </c>
      <c r="C779" s="5" t="s">
        <v>80</v>
      </c>
      <c r="D779" s="5" t="s">
        <v>87</v>
      </c>
      <c r="E779" s="5">
        <v>2022</v>
      </c>
      <c r="F779" s="5">
        <v>0</v>
      </c>
      <c r="G779" s="44">
        <v>0</v>
      </c>
      <c r="H779" s="51">
        <v>0.04</v>
      </c>
      <c r="I779" s="51">
        <v>0</v>
      </c>
      <c r="J779" s="51">
        <v>0.04</v>
      </c>
      <c r="K779" s="51">
        <v>0</v>
      </c>
      <c r="L779" s="51">
        <v>0</v>
      </c>
      <c r="M779" s="51">
        <v>0</v>
      </c>
      <c r="N779" s="51">
        <v>0</v>
      </c>
      <c r="O779" s="51">
        <v>0</v>
      </c>
      <c r="P779" s="45">
        <v>514.82849908180117</v>
      </c>
    </row>
    <row r="780" spans="1:16" x14ac:dyDescent="0.2">
      <c r="A780" s="5" t="s">
        <v>12</v>
      </c>
      <c r="B780" s="71" t="s">
        <v>20</v>
      </c>
      <c r="C780" s="5" t="s">
        <v>80</v>
      </c>
      <c r="D780" s="5" t="s">
        <v>111</v>
      </c>
      <c r="E780" s="5">
        <v>1990</v>
      </c>
      <c r="F780" s="5">
        <v>3</v>
      </c>
      <c r="G780" s="44">
        <v>19</v>
      </c>
      <c r="H780" s="51">
        <v>0.03</v>
      </c>
      <c r="I780" s="51">
        <v>4.12</v>
      </c>
      <c r="J780" s="51">
        <v>0.03</v>
      </c>
      <c r="K780" s="51">
        <v>0.04</v>
      </c>
      <c r="L780" s="51">
        <v>7.0000000000000007E-2</v>
      </c>
      <c r="M780" s="51">
        <v>4.01</v>
      </c>
      <c r="N780" s="51">
        <v>0.21</v>
      </c>
      <c r="O780" s="51">
        <v>0.25</v>
      </c>
      <c r="P780" s="45">
        <v>223.14803827135282</v>
      </c>
    </row>
    <row r="781" spans="1:16" x14ac:dyDescent="0.2">
      <c r="A781" s="5" t="s">
        <v>12</v>
      </c>
      <c r="B781" s="71" t="s">
        <v>20</v>
      </c>
      <c r="C781" s="5" t="s">
        <v>80</v>
      </c>
      <c r="D781" s="5" t="s">
        <v>111</v>
      </c>
      <c r="E781" s="5">
        <v>1998</v>
      </c>
      <c r="F781" s="5">
        <v>3</v>
      </c>
      <c r="G781" s="44">
        <v>5</v>
      </c>
      <c r="H781" s="51">
        <v>0.01</v>
      </c>
      <c r="I781" s="51">
        <v>2.25</v>
      </c>
      <c r="J781" s="51">
        <v>0.01</v>
      </c>
      <c r="K781" s="51">
        <v>0.02</v>
      </c>
      <c r="L781" s="51">
        <v>0.04</v>
      </c>
      <c r="M781" s="51">
        <v>2.19</v>
      </c>
      <c r="N781" s="51">
        <v>0.12</v>
      </c>
      <c r="O781" s="51">
        <v>0.14000000000000001</v>
      </c>
      <c r="P781" s="45">
        <v>427.38697239918531</v>
      </c>
    </row>
    <row r="782" spans="1:16" x14ac:dyDescent="0.2">
      <c r="A782" s="5" t="s">
        <v>12</v>
      </c>
      <c r="B782" s="71" t="s">
        <v>20</v>
      </c>
      <c r="C782" s="5" t="s">
        <v>80</v>
      </c>
      <c r="D782" s="5" t="s">
        <v>111</v>
      </c>
      <c r="E782" s="5">
        <v>2000</v>
      </c>
      <c r="F782" s="5">
        <v>3</v>
      </c>
      <c r="G782" s="44">
        <v>2</v>
      </c>
      <c r="H782" s="51">
        <v>0</v>
      </c>
      <c r="I782" s="51">
        <v>0.75</v>
      </c>
      <c r="J782" s="51">
        <v>0</v>
      </c>
      <c r="K782" s="51">
        <v>0.01</v>
      </c>
      <c r="L782" s="51">
        <v>0.01</v>
      </c>
      <c r="M782" s="51">
        <v>0.73</v>
      </c>
      <c r="N782" s="51">
        <v>0.04</v>
      </c>
      <c r="O782" s="51">
        <v>0.05</v>
      </c>
      <c r="P782" s="45">
        <v>424.46637714659499</v>
      </c>
    </row>
    <row r="783" spans="1:16" x14ac:dyDescent="0.2">
      <c r="A783" s="5" t="s">
        <v>12</v>
      </c>
      <c r="B783" s="71" t="s">
        <v>20</v>
      </c>
      <c r="C783" s="5" t="s">
        <v>80</v>
      </c>
      <c r="D783" s="5" t="s">
        <v>111</v>
      </c>
      <c r="E783" s="5">
        <v>2003</v>
      </c>
      <c r="F783" s="5">
        <v>3</v>
      </c>
      <c r="G783" s="44">
        <v>44</v>
      </c>
      <c r="H783" s="51">
        <v>0.1</v>
      </c>
      <c r="I783" s="51">
        <v>16.25</v>
      </c>
      <c r="J783" s="51">
        <v>0.1</v>
      </c>
      <c r="K783" s="51">
        <v>0.15</v>
      </c>
      <c r="L783" s="51">
        <v>0.28000000000000003</v>
      </c>
      <c r="M783" s="51">
        <v>15.82</v>
      </c>
      <c r="N783" s="51">
        <v>0.85</v>
      </c>
      <c r="O783" s="51">
        <v>0.98</v>
      </c>
      <c r="P783" s="45">
        <v>375.85532142846762</v>
      </c>
    </row>
    <row r="784" spans="1:16" x14ac:dyDescent="0.2">
      <c r="A784" s="5" t="s">
        <v>12</v>
      </c>
      <c r="B784" s="71" t="s">
        <v>20</v>
      </c>
      <c r="C784" s="5" t="s">
        <v>80</v>
      </c>
      <c r="D784" s="5" t="s">
        <v>111</v>
      </c>
      <c r="E784" s="5">
        <v>2004</v>
      </c>
      <c r="F784" s="5">
        <v>3</v>
      </c>
      <c r="G784" s="44">
        <v>45</v>
      </c>
      <c r="H784" s="51">
        <v>0.11</v>
      </c>
      <c r="I784" s="51">
        <v>17.669999999999998</v>
      </c>
      <c r="J784" s="51">
        <v>0.11</v>
      </c>
      <c r="K784" s="51">
        <v>0.16</v>
      </c>
      <c r="L784" s="51">
        <v>0.31</v>
      </c>
      <c r="M784" s="51">
        <v>17.2</v>
      </c>
      <c r="N784" s="51">
        <v>0.92</v>
      </c>
      <c r="O784" s="51">
        <v>1.06</v>
      </c>
      <c r="P784" s="45">
        <v>391.89037695333047</v>
      </c>
    </row>
    <row r="785" spans="1:16" x14ac:dyDescent="0.2">
      <c r="A785" s="5" t="s">
        <v>12</v>
      </c>
      <c r="B785" s="71" t="s">
        <v>20</v>
      </c>
      <c r="C785" s="5" t="s">
        <v>80</v>
      </c>
      <c r="D785" s="5" t="s">
        <v>111</v>
      </c>
      <c r="E785" s="5">
        <v>2005</v>
      </c>
      <c r="F785" s="5">
        <v>3</v>
      </c>
      <c r="G785" s="44">
        <v>33</v>
      </c>
      <c r="H785" s="51">
        <v>0.09</v>
      </c>
      <c r="I785" s="51">
        <v>14.68</v>
      </c>
      <c r="J785" s="51">
        <v>0.09</v>
      </c>
      <c r="K785" s="51">
        <v>0.14000000000000001</v>
      </c>
      <c r="L785" s="51">
        <v>0.26</v>
      </c>
      <c r="M785" s="51">
        <v>14.28</v>
      </c>
      <c r="N785" s="51">
        <v>0.76</v>
      </c>
      <c r="O785" s="51">
        <v>0.88</v>
      </c>
      <c r="P785" s="45">
        <v>447.40152586236894</v>
      </c>
    </row>
    <row r="786" spans="1:16" x14ac:dyDescent="0.2">
      <c r="A786" s="5" t="s">
        <v>12</v>
      </c>
      <c r="B786" s="71" t="s">
        <v>20</v>
      </c>
      <c r="C786" s="5" t="s">
        <v>80</v>
      </c>
      <c r="D786" s="5" t="s">
        <v>111</v>
      </c>
      <c r="E786" s="5">
        <v>2006</v>
      </c>
      <c r="F786" s="5">
        <v>3</v>
      </c>
      <c r="G786" s="44">
        <v>129</v>
      </c>
      <c r="H786" s="51">
        <v>0.23</v>
      </c>
      <c r="I786" s="51">
        <v>54.949999999999996</v>
      </c>
      <c r="J786" s="51">
        <v>0.23</v>
      </c>
      <c r="K786" s="51">
        <v>0.33</v>
      </c>
      <c r="L786" s="51">
        <v>0.63</v>
      </c>
      <c r="M786" s="51">
        <v>53.989999999999995</v>
      </c>
      <c r="N786" s="51">
        <v>2.44</v>
      </c>
      <c r="O786" s="51">
        <v>2.8</v>
      </c>
      <c r="P786" s="45">
        <v>426.60416371390198</v>
      </c>
    </row>
    <row r="787" spans="1:16" x14ac:dyDescent="0.2">
      <c r="A787" s="5" t="s">
        <v>12</v>
      </c>
      <c r="B787" s="71" t="s">
        <v>20</v>
      </c>
      <c r="C787" s="5" t="s">
        <v>80</v>
      </c>
      <c r="D787" s="5" t="s">
        <v>111</v>
      </c>
      <c r="E787" s="5">
        <v>2007</v>
      </c>
      <c r="F787" s="5">
        <v>3</v>
      </c>
      <c r="G787" s="44">
        <v>90</v>
      </c>
      <c r="H787" s="51">
        <v>0.27</v>
      </c>
      <c r="I787" s="51">
        <v>43.239999999999995</v>
      </c>
      <c r="J787" s="51">
        <v>0.27</v>
      </c>
      <c r="K787" s="51">
        <v>0.4</v>
      </c>
      <c r="L787" s="51">
        <v>0.76</v>
      </c>
      <c r="M787" s="51">
        <v>42.08</v>
      </c>
      <c r="N787" s="51">
        <v>2.25</v>
      </c>
      <c r="O787" s="51">
        <v>2.59</v>
      </c>
      <c r="P787" s="45">
        <v>483.95370181088072</v>
      </c>
    </row>
    <row r="788" spans="1:16" x14ac:dyDescent="0.2">
      <c r="A788" s="5" t="s">
        <v>12</v>
      </c>
      <c r="B788" s="71" t="s">
        <v>20</v>
      </c>
      <c r="C788" s="5" t="s">
        <v>80</v>
      </c>
      <c r="D788" s="5" t="s">
        <v>111</v>
      </c>
      <c r="E788" s="5">
        <v>2008</v>
      </c>
      <c r="F788" s="5">
        <v>3</v>
      </c>
      <c r="G788" s="44">
        <v>287</v>
      </c>
      <c r="H788" s="51">
        <v>0.84</v>
      </c>
      <c r="I788" s="51">
        <v>132.97</v>
      </c>
      <c r="J788" s="51">
        <v>0.84</v>
      </c>
      <c r="K788" s="51">
        <v>1.24</v>
      </c>
      <c r="L788" s="51">
        <v>2.3199999999999998</v>
      </c>
      <c r="M788" s="51">
        <v>129.41</v>
      </c>
      <c r="N788" s="51">
        <v>6.92</v>
      </c>
      <c r="O788" s="51">
        <v>7.98</v>
      </c>
      <c r="P788" s="45">
        <v>466.32260566819144</v>
      </c>
    </row>
    <row r="789" spans="1:16" x14ac:dyDescent="0.2">
      <c r="A789" s="5" t="s">
        <v>12</v>
      </c>
      <c r="B789" s="71" t="s">
        <v>20</v>
      </c>
      <c r="C789" s="5" t="s">
        <v>80</v>
      </c>
      <c r="D789" s="5" t="s">
        <v>111</v>
      </c>
      <c r="E789" s="5">
        <v>2009</v>
      </c>
      <c r="F789" s="5">
        <v>3</v>
      </c>
      <c r="G789" s="44">
        <v>305</v>
      </c>
      <c r="H789" s="51">
        <v>0.81</v>
      </c>
      <c r="I789" s="51">
        <v>128.41999999999999</v>
      </c>
      <c r="J789" s="51">
        <v>0.81</v>
      </c>
      <c r="K789" s="51">
        <v>1.19</v>
      </c>
      <c r="L789" s="51">
        <v>2.2400000000000002</v>
      </c>
      <c r="M789" s="51">
        <v>124.99</v>
      </c>
      <c r="N789" s="51">
        <v>6.68</v>
      </c>
      <c r="O789" s="51">
        <v>7.71</v>
      </c>
      <c r="P789" s="45">
        <v>423.57444229261478</v>
      </c>
    </row>
    <row r="790" spans="1:16" x14ac:dyDescent="0.2">
      <c r="A790" s="5" t="s">
        <v>12</v>
      </c>
      <c r="B790" s="71" t="s">
        <v>20</v>
      </c>
      <c r="C790" s="5" t="s">
        <v>80</v>
      </c>
      <c r="D790" s="5" t="s">
        <v>111</v>
      </c>
      <c r="E790" s="5">
        <v>2010</v>
      </c>
      <c r="F790" s="5">
        <v>3</v>
      </c>
      <c r="G790" s="44">
        <v>360</v>
      </c>
      <c r="H790" s="51">
        <v>0.62</v>
      </c>
      <c r="I790" s="51">
        <v>163.69</v>
      </c>
      <c r="J790" s="51">
        <v>0.62</v>
      </c>
      <c r="K790" s="51">
        <v>0.87</v>
      </c>
      <c r="L790" s="51">
        <v>1.63</v>
      </c>
      <c r="M790" s="51">
        <v>161.19</v>
      </c>
      <c r="N790" s="51">
        <v>6.7</v>
      </c>
      <c r="O790" s="51">
        <v>7.73</v>
      </c>
      <c r="P790" s="45">
        <v>455.96593300997301</v>
      </c>
    </row>
    <row r="791" spans="1:16" x14ac:dyDescent="0.2">
      <c r="A791" s="5" t="s">
        <v>12</v>
      </c>
      <c r="B791" s="71" t="s">
        <v>20</v>
      </c>
      <c r="C791" s="5" t="s">
        <v>80</v>
      </c>
      <c r="D791" s="5" t="s">
        <v>111</v>
      </c>
      <c r="E791" s="5">
        <v>2011</v>
      </c>
      <c r="F791" s="5">
        <v>3</v>
      </c>
      <c r="G791" s="44">
        <v>624</v>
      </c>
      <c r="H791" s="51">
        <v>1.9500000000000002</v>
      </c>
      <c r="I791" s="51">
        <v>274.78000000000003</v>
      </c>
      <c r="J791" s="51">
        <v>1.9500000000000002</v>
      </c>
      <c r="K791" s="51">
        <v>1</v>
      </c>
      <c r="L791" s="51">
        <v>1.87</v>
      </c>
      <c r="M791" s="51">
        <v>271.91000000000003</v>
      </c>
      <c r="N791" s="51">
        <v>10.030000000000001</v>
      </c>
      <c r="O791" s="51">
        <v>11.559999999999999</v>
      </c>
      <c r="P791" s="45">
        <v>443.6627609258299</v>
      </c>
    </row>
    <row r="792" spans="1:16" x14ac:dyDescent="0.2">
      <c r="A792" s="5" t="s">
        <v>12</v>
      </c>
      <c r="B792" s="71" t="s">
        <v>20</v>
      </c>
      <c r="C792" s="5" t="s">
        <v>80</v>
      </c>
      <c r="D792" s="5" t="s">
        <v>111</v>
      </c>
      <c r="E792" s="5">
        <v>2012</v>
      </c>
      <c r="F792" s="5">
        <v>3</v>
      </c>
      <c r="G792" s="44">
        <v>904</v>
      </c>
      <c r="H792" s="51">
        <v>1.1299999999999999</v>
      </c>
      <c r="I792" s="51">
        <v>386.61</v>
      </c>
      <c r="J792" s="51">
        <v>1.1299999999999999</v>
      </c>
      <c r="K792" s="51">
        <v>0.88</v>
      </c>
      <c r="L792" s="51">
        <v>1.65</v>
      </c>
      <c r="M792" s="51">
        <v>384.08000000000004</v>
      </c>
      <c r="N792" s="51">
        <v>12.76</v>
      </c>
      <c r="O792" s="51">
        <v>14.7</v>
      </c>
      <c r="P792" s="45">
        <v>428.98759102179025</v>
      </c>
    </row>
    <row r="793" spans="1:16" x14ac:dyDescent="0.2">
      <c r="A793" s="5" t="s">
        <v>12</v>
      </c>
      <c r="B793" s="71" t="s">
        <v>20</v>
      </c>
      <c r="C793" s="5" t="s">
        <v>80</v>
      </c>
      <c r="D793" s="5" t="s">
        <v>111</v>
      </c>
      <c r="E793" s="5">
        <v>2013</v>
      </c>
      <c r="F793" s="5">
        <v>2</v>
      </c>
      <c r="G793" s="44">
        <v>113</v>
      </c>
      <c r="H793" s="51">
        <v>0.28000000000000003</v>
      </c>
      <c r="I793" s="51">
        <v>62.97</v>
      </c>
      <c r="J793" s="51">
        <v>0.28000000000000003</v>
      </c>
      <c r="K793" s="51">
        <v>0.42</v>
      </c>
      <c r="L793" s="51">
        <v>62.55</v>
      </c>
      <c r="M793" s="51">
        <v>0</v>
      </c>
      <c r="N793" s="51">
        <v>0.11</v>
      </c>
      <c r="O793" s="51">
        <v>0.36</v>
      </c>
      <c r="P793" s="45">
        <v>561.45766207994313</v>
      </c>
    </row>
    <row r="794" spans="1:16" x14ac:dyDescent="0.2">
      <c r="A794" s="5" t="s">
        <v>12</v>
      </c>
      <c r="B794" s="71" t="s">
        <v>20</v>
      </c>
      <c r="C794" s="5" t="s">
        <v>80</v>
      </c>
      <c r="D794" s="5" t="s">
        <v>111</v>
      </c>
      <c r="E794" s="5">
        <v>2014</v>
      </c>
      <c r="F794" s="5">
        <v>2</v>
      </c>
      <c r="G794" s="44">
        <v>143</v>
      </c>
      <c r="H794" s="51">
        <v>0.34</v>
      </c>
      <c r="I794" s="51">
        <v>77.679999999999993</v>
      </c>
      <c r="J794" s="51">
        <v>0.34</v>
      </c>
      <c r="K794" s="51">
        <v>0.52</v>
      </c>
      <c r="L794" s="51">
        <v>77.16</v>
      </c>
      <c r="M794" s="51">
        <v>0</v>
      </c>
      <c r="N794" s="51">
        <v>0.13</v>
      </c>
      <c r="O794" s="51">
        <v>0.45</v>
      </c>
      <c r="P794" s="45">
        <v>543.76072683653513</v>
      </c>
    </row>
    <row r="795" spans="1:16" x14ac:dyDescent="0.2">
      <c r="A795" s="5" t="s">
        <v>12</v>
      </c>
      <c r="B795" s="71" t="s">
        <v>20</v>
      </c>
      <c r="C795" s="5" t="s">
        <v>80</v>
      </c>
      <c r="D795" s="5" t="s">
        <v>111</v>
      </c>
      <c r="E795" s="5">
        <v>2015</v>
      </c>
      <c r="F795" s="5">
        <v>2</v>
      </c>
      <c r="G795" s="44">
        <v>192</v>
      </c>
      <c r="H795" s="51">
        <v>0.49</v>
      </c>
      <c r="I795" s="51">
        <v>109.77000000000001</v>
      </c>
      <c r="J795" s="51">
        <v>0.49</v>
      </c>
      <c r="K795" s="51">
        <v>0.73</v>
      </c>
      <c r="L795" s="51">
        <v>109.04</v>
      </c>
      <c r="M795" s="51">
        <v>0</v>
      </c>
      <c r="N795" s="51">
        <v>0.19</v>
      </c>
      <c r="O795" s="51">
        <v>0.64</v>
      </c>
      <c r="P795" s="45">
        <v>573.02879830320717</v>
      </c>
    </row>
    <row r="796" spans="1:16" x14ac:dyDescent="0.2">
      <c r="A796" s="5" t="s">
        <v>12</v>
      </c>
      <c r="B796" s="71" t="s">
        <v>20</v>
      </c>
      <c r="C796" s="5" t="s">
        <v>80</v>
      </c>
      <c r="D796" s="5" t="s">
        <v>111</v>
      </c>
      <c r="E796" s="5">
        <v>2016</v>
      </c>
      <c r="F796" s="5">
        <v>2</v>
      </c>
      <c r="G796" s="44">
        <v>318</v>
      </c>
      <c r="H796" s="51">
        <v>0.87</v>
      </c>
      <c r="I796" s="51">
        <v>226.26999999999998</v>
      </c>
      <c r="J796" s="51">
        <v>0.87</v>
      </c>
      <c r="K796" s="51">
        <v>0.32</v>
      </c>
      <c r="L796" s="51">
        <v>225.95</v>
      </c>
      <c r="M796" s="51">
        <v>0</v>
      </c>
      <c r="N796" s="51">
        <v>1.83</v>
      </c>
      <c r="O796" s="51">
        <v>1.2000000000000002</v>
      </c>
      <c r="P796" s="45">
        <v>715.50761207239157</v>
      </c>
    </row>
    <row r="797" spans="1:16" x14ac:dyDescent="0.2">
      <c r="A797" s="5" t="s">
        <v>12</v>
      </c>
      <c r="B797" s="71" t="s">
        <v>20</v>
      </c>
      <c r="C797" s="5" t="s">
        <v>80</v>
      </c>
      <c r="D797" s="5" t="s">
        <v>111</v>
      </c>
      <c r="E797" s="5">
        <v>2017</v>
      </c>
      <c r="F797" s="5">
        <v>2</v>
      </c>
      <c r="G797" s="44">
        <v>106</v>
      </c>
      <c r="H797" s="51">
        <v>0.21</v>
      </c>
      <c r="I797" s="51">
        <v>77.650000000000006</v>
      </c>
      <c r="J797" s="51">
        <v>0.21</v>
      </c>
      <c r="K797" s="51">
        <v>0.14000000000000001</v>
      </c>
      <c r="L797" s="51">
        <v>77.509999999999991</v>
      </c>
      <c r="M797" s="51">
        <v>0</v>
      </c>
      <c r="N797" s="51">
        <v>0.61</v>
      </c>
      <c r="O797" s="51">
        <v>0.42</v>
      </c>
      <c r="P797" s="45">
        <v>732.42280521466876</v>
      </c>
    </row>
    <row r="798" spans="1:16" x14ac:dyDescent="0.2">
      <c r="A798" s="5" t="s">
        <v>12</v>
      </c>
      <c r="B798" s="71" t="s">
        <v>20</v>
      </c>
      <c r="C798" s="5" t="s">
        <v>80</v>
      </c>
      <c r="D798" s="5" t="s">
        <v>111</v>
      </c>
      <c r="E798" s="5">
        <v>2018</v>
      </c>
      <c r="F798" s="5">
        <v>1</v>
      </c>
      <c r="G798" s="44">
        <v>2</v>
      </c>
      <c r="H798" s="51">
        <v>0.06</v>
      </c>
      <c r="I798" s="51">
        <v>0.77</v>
      </c>
      <c r="J798" s="51">
        <v>0.06</v>
      </c>
      <c r="K798" s="51">
        <v>0.77</v>
      </c>
      <c r="L798" s="51">
        <v>0</v>
      </c>
      <c r="M798" s="51">
        <v>0</v>
      </c>
      <c r="N798" s="51">
        <v>0</v>
      </c>
      <c r="O798" s="51">
        <v>0</v>
      </c>
      <c r="P798" s="45">
        <v>458.80425346056256</v>
      </c>
    </row>
    <row r="799" spans="1:16" x14ac:dyDescent="0.2">
      <c r="A799" s="5" t="s">
        <v>12</v>
      </c>
      <c r="B799" s="71" t="s">
        <v>20</v>
      </c>
      <c r="C799" s="5" t="s">
        <v>80</v>
      </c>
      <c r="D799" s="5" t="s">
        <v>111</v>
      </c>
      <c r="E799" s="5">
        <v>2019</v>
      </c>
      <c r="F799" s="5">
        <v>1</v>
      </c>
      <c r="G799" s="44">
        <v>78</v>
      </c>
      <c r="H799" s="51">
        <v>3.1799999999999997</v>
      </c>
      <c r="I799" s="51">
        <v>40.910000000000004</v>
      </c>
      <c r="J799" s="51">
        <v>3.1799999999999997</v>
      </c>
      <c r="K799" s="51">
        <v>40.910000000000004</v>
      </c>
      <c r="L799" s="51">
        <v>0</v>
      </c>
      <c r="M799" s="51">
        <v>0</v>
      </c>
      <c r="N799" s="51">
        <v>0.13</v>
      </c>
      <c r="O799" s="51">
        <v>0.1</v>
      </c>
      <c r="P799" s="45">
        <v>566.17120778979029</v>
      </c>
    </row>
    <row r="800" spans="1:16" x14ac:dyDescent="0.2">
      <c r="A800" s="5" t="s">
        <v>12</v>
      </c>
      <c r="B800" s="71" t="s">
        <v>20</v>
      </c>
      <c r="C800" s="5" t="s">
        <v>80</v>
      </c>
      <c r="D800" s="5" t="s">
        <v>111</v>
      </c>
      <c r="E800" s="5">
        <v>2020</v>
      </c>
      <c r="F800" s="5">
        <v>1</v>
      </c>
      <c r="G800" s="44">
        <v>91</v>
      </c>
      <c r="H800" s="51">
        <v>4.3499999999999996</v>
      </c>
      <c r="I800" s="51">
        <v>55.93</v>
      </c>
      <c r="J800" s="51">
        <v>4.3499999999999996</v>
      </c>
      <c r="K800" s="51">
        <v>55.93</v>
      </c>
      <c r="L800" s="51">
        <v>0</v>
      </c>
      <c r="M800" s="51">
        <v>0</v>
      </c>
      <c r="N800" s="51">
        <v>0.18</v>
      </c>
      <c r="O800" s="51">
        <v>0.14000000000000001</v>
      </c>
      <c r="P800" s="45">
        <v>661.3545779996673</v>
      </c>
    </row>
    <row r="801" spans="1:16" x14ac:dyDescent="0.2">
      <c r="A801" s="5" t="s">
        <v>12</v>
      </c>
      <c r="B801" s="71" t="s">
        <v>20</v>
      </c>
      <c r="C801" s="5" t="s">
        <v>80</v>
      </c>
      <c r="D801" s="5" t="s">
        <v>111</v>
      </c>
      <c r="E801" s="5">
        <v>2021</v>
      </c>
      <c r="F801" s="5">
        <v>0</v>
      </c>
      <c r="G801" s="44">
        <v>11</v>
      </c>
      <c r="H801" s="51">
        <v>5.17</v>
      </c>
      <c r="I801" s="51">
        <v>0</v>
      </c>
      <c r="J801" s="51">
        <v>5.17</v>
      </c>
      <c r="K801" s="51">
        <v>0</v>
      </c>
      <c r="L801" s="51">
        <v>0</v>
      </c>
      <c r="M801" s="51">
        <v>0</v>
      </c>
      <c r="N801" s="51">
        <v>0.01</v>
      </c>
      <c r="O801" s="51">
        <v>0.01</v>
      </c>
      <c r="P801" s="45">
        <v>457.06889141382737</v>
      </c>
    </row>
    <row r="802" spans="1:16" x14ac:dyDescent="0.2">
      <c r="A802" s="5" t="s">
        <v>12</v>
      </c>
      <c r="B802" s="71" t="s">
        <v>20</v>
      </c>
      <c r="C802" s="5" t="s">
        <v>80</v>
      </c>
      <c r="D802" s="5" t="s">
        <v>111</v>
      </c>
      <c r="E802" s="5">
        <v>2022</v>
      </c>
      <c r="F802" s="5">
        <v>0</v>
      </c>
      <c r="G802" s="44">
        <v>470</v>
      </c>
      <c r="H802" s="51">
        <v>241.79</v>
      </c>
      <c r="I802" s="51">
        <v>0</v>
      </c>
      <c r="J802" s="51">
        <v>241.79</v>
      </c>
      <c r="K802" s="51">
        <v>0</v>
      </c>
      <c r="L802" s="51">
        <v>0</v>
      </c>
      <c r="M802" s="51">
        <v>0</v>
      </c>
      <c r="N802" s="51">
        <v>0</v>
      </c>
      <c r="O802" s="51">
        <v>0</v>
      </c>
      <c r="P802" s="45">
        <v>514.82849908180117</v>
      </c>
    </row>
    <row r="803" spans="1:16" x14ac:dyDescent="0.2">
      <c r="A803" s="5" t="s">
        <v>12</v>
      </c>
      <c r="B803" s="71" t="s">
        <v>20</v>
      </c>
      <c r="C803" s="5" t="s">
        <v>31</v>
      </c>
      <c r="D803" s="5" t="s">
        <v>88</v>
      </c>
      <c r="E803" s="5">
        <v>1989</v>
      </c>
      <c r="F803" s="5">
        <v>3</v>
      </c>
      <c r="G803" s="44">
        <v>42</v>
      </c>
      <c r="H803" s="51">
        <v>0.4</v>
      </c>
      <c r="I803" s="51">
        <v>8.94</v>
      </c>
      <c r="J803" s="51">
        <v>0.4</v>
      </c>
      <c r="K803" s="51">
        <v>1.25</v>
      </c>
      <c r="L803" s="51">
        <v>0.35</v>
      </c>
      <c r="M803" s="51">
        <v>7.34</v>
      </c>
      <c r="N803" s="51">
        <v>0.1</v>
      </c>
      <c r="O803" s="51">
        <v>0.98</v>
      </c>
      <c r="P803" s="45">
        <v>220.33593218354059</v>
      </c>
    </row>
    <row r="804" spans="1:16" x14ac:dyDescent="0.2">
      <c r="A804" s="5" t="s">
        <v>12</v>
      </c>
      <c r="B804" s="71" t="s">
        <v>20</v>
      </c>
      <c r="C804" s="5" t="s">
        <v>31</v>
      </c>
      <c r="D804" s="5" t="s">
        <v>88</v>
      </c>
      <c r="E804" s="5">
        <v>1990</v>
      </c>
      <c r="F804" s="5">
        <v>3</v>
      </c>
      <c r="G804" s="44">
        <v>8</v>
      </c>
      <c r="H804" s="51">
        <v>0.14000000000000001</v>
      </c>
      <c r="I804" s="51">
        <v>3.25</v>
      </c>
      <c r="J804" s="51">
        <v>0.14000000000000001</v>
      </c>
      <c r="K804" s="51">
        <v>0.46</v>
      </c>
      <c r="L804" s="51">
        <v>0.13</v>
      </c>
      <c r="M804" s="51">
        <v>2.66</v>
      </c>
      <c r="N804" s="51">
        <v>0.04</v>
      </c>
      <c r="O804" s="51">
        <v>0.36</v>
      </c>
      <c r="P804" s="45">
        <v>402.59098269245146</v>
      </c>
    </row>
    <row r="805" spans="1:16" x14ac:dyDescent="0.2">
      <c r="A805" s="5" t="s">
        <v>12</v>
      </c>
      <c r="B805" s="71" t="s">
        <v>20</v>
      </c>
      <c r="C805" s="5" t="s">
        <v>31</v>
      </c>
      <c r="D805" s="5" t="s">
        <v>88</v>
      </c>
      <c r="E805" s="5">
        <v>1993</v>
      </c>
      <c r="F805" s="5">
        <v>3</v>
      </c>
      <c r="G805" s="44">
        <v>13</v>
      </c>
      <c r="H805" s="51">
        <v>0.21</v>
      </c>
      <c r="I805" s="51">
        <v>4.75</v>
      </c>
      <c r="J805" s="51">
        <v>0.21</v>
      </c>
      <c r="K805" s="51">
        <v>0.67</v>
      </c>
      <c r="L805" s="51">
        <v>0.18</v>
      </c>
      <c r="M805" s="51">
        <v>3.9</v>
      </c>
      <c r="N805" s="51">
        <v>0.05</v>
      </c>
      <c r="O805" s="51">
        <v>0.52</v>
      </c>
      <c r="P805" s="45">
        <v>388.49160327470349</v>
      </c>
    </row>
    <row r="806" spans="1:16" x14ac:dyDescent="0.2">
      <c r="A806" s="5" t="s">
        <v>12</v>
      </c>
      <c r="B806" s="71" t="s">
        <v>20</v>
      </c>
      <c r="C806" s="5" t="s">
        <v>31</v>
      </c>
      <c r="D806" s="5" t="s">
        <v>88</v>
      </c>
      <c r="E806" s="5">
        <v>1994</v>
      </c>
      <c r="F806" s="5">
        <v>3</v>
      </c>
      <c r="G806" s="44">
        <v>4</v>
      </c>
      <c r="H806" s="51">
        <v>0.06</v>
      </c>
      <c r="I806" s="51">
        <v>1.3699999999999999</v>
      </c>
      <c r="J806" s="51">
        <v>0.06</v>
      </c>
      <c r="K806" s="51">
        <v>0.19</v>
      </c>
      <c r="L806" s="51">
        <v>0.05</v>
      </c>
      <c r="M806" s="51">
        <v>1.1299999999999999</v>
      </c>
      <c r="N806" s="51">
        <v>0.01</v>
      </c>
      <c r="O806" s="51">
        <v>0.15</v>
      </c>
      <c r="P806" s="45">
        <v>354.48552960390504</v>
      </c>
    </row>
    <row r="807" spans="1:16" x14ac:dyDescent="0.2">
      <c r="A807" s="5" t="s">
        <v>12</v>
      </c>
      <c r="B807" s="71" t="s">
        <v>20</v>
      </c>
      <c r="C807" s="5" t="s">
        <v>31</v>
      </c>
      <c r="D807" s="5" t="s">
        <v>88</v>
      </c>
      <c r="E807" s="5">
        <v>1999</v>
      </c>
      <c r="F807" s="5">
        <v>3</v>
      </c>
      <c r="G807" s="44">
        <v>5</v>
      </c>
      <c r="H807" s="51">
        <v>0.06</v>
      </c>
      <c r="I807" s="51">
        <v>1.26</v>
      </c>
      <c r="J807" s="51">
        <v>0.06</v>
      </c>
      <c r="K807" s="51">
        <v>0.18</v>
      </c>
      <c r="L807" s="51">
        <v>0.05</v>
      </c>
      <c r="M807" s="51">
        <v>1.03</v>
      </c>
      <c r="N807" s="51">
        <v>0.01</v>
      </c>
      <c r="O807" s="51">
        <v>0.14000000000000001</v>
      </c>
      <c r="P807" s="45">
        <v>240.93110031595731</v>
      </c>
    </row>
    <row r="808" spans="1:16" x14ac:dyDescent="0.2">
      <c r="A808" s="5" t="s">
        <v>12</v>
      </c>
      <c r="B808" s="71" t="s">
        <v>20</v>
      </c>
      <c r="C808" s="5" t="s">
        <v>31</v>
      </c>
      <c r="D808" s="5" t="s">
        <v>88</v>
      </c>
      <c r="E808" s="5">
        <v>2000</v>
      </c>
      <c r="F808" s="5">
        <v>3</v>
      </c>
      <c r="G808" s="44">
        <v>16</v>
      </c>
      <c r="H808" s="51">
        <v>0.26</v>
      </c>
      <c r="I808" s="51">
        <v>5.84</v>
      </c>
      <c r="J808" s="51">
        <v>0.26</v>
      </c>
      <c r="K808" s="51">
        <v>0.82</v>
      </c>
      <c r="L808" s="51">
        <v>0.23</v>
      </c>
      <c r="M808" s="51">
        <v>4.79</v>
      </c>
      <c r="N808" s="51">
        <v>0.06</v>
      </c>
      <c r="O808" s="51">
        <v>0.64</v>
      </c>
      <c r="P808" s="45">
        <v>378.60601478221855</v>
      </c>
    </row>
    <row r="809" spans="1:16" x14ac:dyDescent="0.2">
      <c r="A809" s="5" t="s">
        <v>12</v>
      </c>
      <c r="B809" s="71" t="s">
        <v>20</v>
      </c>
      <c r="C809" s="5" t="s">
        <v>31</v>
      </c>
      <c r="D809" s="5" t="s">
        <v>88</v>
      </c>
      <c r="E809" s="5">
        <v>2001</v>
      </c>
      <c r="F809" s="5">
        <v>3</v>
      </c>
      <c r="G809" s="44">
        <v>7</v>
      </c>
      <c r="H809" s="51">
        <v>0.13</v>
      </c>
      <c r="I809" s="51">
        <v>3.0100000000000002</v>
      </c>
      <c r="J809" s="51">
        <v>0.13</v>
      </c>
      <c r="K809" s="51">
        <v>0.42</v>
      </c>
      <c r="L809" s="51">
        <v>0.12</v>
      </c>
      <c r="M809" s="51">
        <v>2.4700000000000002</v>
      </c>
      <c r="N809" s="51">
        <v>0.03</v>
      </c>
      <c r="O809" s="51">
        <v>0.33</v>
      </c>
      <c r="P809" s="45">
        <v>419.84791583964568</v>
      </c>
    </row>
    <row r="810" spans="1:16" x14ac:dyDescent="0.2">
      <c r="A810" s="5" t="s">
        <v>12</v>
      </c>
      <c r="B810" s="71" t="s">
        <v>20</v>
      </c>
      <c r="C810" s="5" t="s">
        <v>31</v>
      </c>
      <c r="D810" s="5" t="s">
        <v>88</v>
      </c>
      <c r="E810" s="5">
        <v>2003</v>
      </c>
      <c r="F810" s="5">
        <v>3</v>
      </c>
      <c r="G810" s="44">
        <v>43</v>
      </c>
      <c r="H810" s="51">
        <v>0.63</v>
      </c>
      <c r="I810" s="51">
        <v>14.35</v>
      </c>
      <c r="J810" s="51">
        <v>0.63</v>
      </c>
      <c r="K810" s="51">
        <v>2.0099999999999998</v>
      </c>
      <c r="L810" s="51">
        <v>0.56000000000000005</v>
      </c>
      <c r="M810" s="51">
        <v>11.78</v>
      </c>
      <c r="N810" s="51">
        <v>0.16</v>
      </c>
      <c r="O810" s="51">
        <v>1.57</v>
      </c>
      <c r="P810" s="45">
        <v>350.19356631300434</v>
      </c>
    </row>
    <row r="811" spans="1:16" x14ac:dyDescent="0.2">
      <c r="A811" s="5" t="s">
        <v>12</v>
      </c>
      <c r="B811" s="71" t="s">
        <v>20</v>
      </c>
      <c r="C811" s="5" t="s">
        <v>31</v>
      </c>
      <c r="D811" s="5" t="s">
        <v>88</v>
      </c>
      <c r="E811" s="5">
        <v>2004</v>
      </c>
      <c r="F811" s="5">
        <v>3</v>
      </c>
      <c r="G811" s="44">
        <v>230</v>
      </c>
      <c r="H811" s="51">
        <v>0.02</v>
      </c>
      <c r="I811" s="51">
        <v>66.58</v>
      </c>
      <c r="J811" s="51">
        <v>0.02</v>
      </c>
      <c r="K811" s="51">
        <v>7.0000000000000007E-2</v>
      </c>
      <c r="L811" s="51">
        <v>0.02</v>
      </c>
      <c r="M811" s="51">
        <v>66.490000000000009</v>
      </c>
      <c r="N811" s="51">
        <v>0.5</v>
      </c>
      <c r="O811" s="51">
        <v>7.81</v>
      </c>
      <c r="P811" s="45">
        <v>289.51922394951612</v>
      </c>
    </row>
    <row r="812" spans="1:16" x14ac:dyDescent="0.2">
      <c r="A812" s="5" t="s">
        <v>12</v>
      </c>
      <c r="B812" s="71" t="s">
        <v>20</v>
      </c>
      <c r="C812" s="5" t="s">
        <v>31</v>
      </c>
      <c r="D812" s="5" t="s">
        <v>88</v>
      </c>
      <c r="E812" s="5">
        <v>2005</v>
      </c>
      <c r="F812" s="5">
        <v>3</v>
      </c>
      <c r="G812" s="44">
        <v>99</v>
      </c>
      <c r="H812" s="51">
        <v>0.67</v>
      </c>
      <c r="I812" s="51">
        <v>33.019999999999996</v>
      </c>
      <c r="J812" s="51">
        <v>0.67</v>
      </c>
      <c r="K812" s="51">
        <v>2.12</v>
      </c>
      <c r="L812" s="51">
        <v>0.59</v>
      </c>
      <c r="M812" s="51">
        <v>30.31</v>
      </c>
      <c r="N812" s="51">
        <v>0.29000000000000004</v>
      </c>
      <c r="O812" s="51">
        <v>3.7699999999999996</v>
      </c>
      <c r="P812" s="45">
        <v>338.80805880157817</v>
      </c>
    </row>
    <row r="813" spans="1:16" x14ac:dyDescent="0.2">
      <c r="A813" s="5" t="s">
        <v>12</v>
      </c>
      <c r="B813" s="71" t="s">
        <v>20</v>
      </c>
      <c r="C813" s="5" t="s">
        <v>31</v>
      </c>
      <c r="D813" s="5" t="s">
        <v>88</v>
      </c>
      <c r="E813" s="5">
        <v>2006</v>
      </c>
      <c r="F813" s="5">
        <v>3</v>
      </c>
      <c r="G813" s="44">
        <v>212</v>
      </c>
      <c r="H813" s="51">
        <v>1.1300000000000001</v>
      </c>
      <c r="I813" s="51">
        <v>86.43</v>
      </c>
      <c r="J813" s="51">
        <v>1.1300000000000001</v>
      </c>
      <c r="K813" s="51">
        <v>3.56</v>
      </c>
      <c r="L813" s="51">
        <v>0.98</v>
      </c>
      <c r="M813" s="51">
        <v>81.89</v>
      </c>
      <c r="N813" s="51">
        <v>0.72</v>
      </c>
      <c r="O813" s="51">
        <v>9.61</v>
      </c>
      <c r="P813" s="45">
        <v>414.10940481679785</v>
      </c>
    </row>
    <row r="814" spans="1:16" x14ac:dyDescent="0.2">
      <c r="A814" s="5" t="s">
        <v>12</v>
      </c>
      <c r="B814" s="71" t="s">
        <v>20</v>
      </c>
      <c r="C814" s="5" t="s">
        <v>31</v>
      </c>
      <c r="D814" s="5" t="s">
        <v>88</v>
      </c>
      <c r="E814" s="5">
        <v>2007</v>
      </c>
      <c r="F814" s="5">
        <v>3</v>
      </c>
      <c r="G814" s="44">
        <v>67</v>
      </c>
      <c r="H814" s="51">
        <v>1.1100000000000001</v>
      </c>
      <c r="I814" s="51">
        <v>25.1</v>
      </c>
      <c r="J814" s="51">
        <v>1.1100000000000001</v>
      </c>
      <c r="K814" s="51">
        <v>3.52</v>
      </c>
      <c r="L814" s="51">
        <v>0.97</v>
      </c>
      <c r="M814" s="51">
        <v>20.61</v>
      </c>
      <c r="N814" s="51">
        <v>0.27</v>
      </c>
      <c r="O814" s="51">
        <v>2.75</v>
      </c>
      <c r="P814" s="45">
        <v>392.54582988101475</v>
      </c>
    </row>
    <row r="815" spans="1:16" x14ac:dyDescent="0.2">
      <c r="A815" s="5" t="s">
        <v>12</v>
      </c>
      <c r="B815" s="71" t="s">
        <v>20</v>
      </c>
      <c r="C815" s="5" t="s">
        <v>31</v>
      </c>
      <c r="D815" s="5" t="s">
        <v>88</v>
      </c>
      <c r="E815" s="5">
        <v>2008</v>
      </c>
      <c r="F815" s="5">
        <v>3</v>
      </c>
      <c r="G815" s="44">
        <v>85</v>
      </c>
      <c r="H815" s="51">
        <v>1.33</v>
      </c>
      <c r="I815" s="51">
        <v>30.11</v>
      </c>
      <c r="J815" s="51">
        <v>1.33</v>
      </c>
      <c r="K815" s="51">
        <v>4.22</v>
      </c>
      <c r="L815" s="51">
        <v>1.17</v>
      </c>
      <c r="M815" s="51">
        <v>24.72</v>
      </c>
      <c r="N815" s="51">
        <v>0.33</v>
      </c>
      <c r="O815" s="51">
        <v>3.29</v>
      </c>
      <c r="P815" s="45">
        <v>369.73499568564773</v>
      </c>
    </row>
    <row r="816" spans="1:16" x14ac:dyDescent="0.2">
      <c r="A816" s="5" t="s">
        <v>12</v>
      </c>
      <c r="B816" s="71" t="s">
        <v>20</v>
      </c>
      <c r="C816" s="5" t="s">
        <v>31</v>
      </c>
      <c r="D816" s="5" t="s">
        <v>88</v>
      </c>
      <c r="E816" s="5">
        <v>2009</v>
      </c>
      <c r="F816" s="5">
        <v>3</v>
      </c>
      <c r="G816" s="44">
        <v>96</v>
      </c>
      <c r="H816" s="51">
        <v>1.7</v>
      </c>
      <c r="I816" s="51">
        <v>38.44</v>
      </c>
      <c r="J816" s="51">
        <v>1.7</v>
      </c>
      <c r="K816" s="51">
        <v>5.39</v>
      </c>
      <c r="L816" s="51">
        <v>1.49</v>
      </c>
      <c r="M816" s="51">
        <v>31.56</v>
      </c>
      <c r="N816" s="51">
        <v>0.42</v>
      </c>
      <c r="O816" s="51">
        <v>4.21</v>
      </c>
      <c r="P816" s="45">
        <v>417.71364096603492</v>
      </c>
    </row>
    <row r="817" spans="1:16" x14ac:dyDescent="0.2">
      <c r="A817" s="5" t="s">
        <v>12</v>
      </c>
      <c r="B817" s="71" t="s">
        <v>20</v>
      </c>
      <c r="C817" s="5" t="s">
        <v>31</v>
      </c>
      <c r="D817" s="5" t="s">
        <v>88</v>
      </c>
      <c r="E817" s="5">
        <v>2010</v>
      </c>
      <c r="F817" s="5">
        <v>3</v>
      </c>
      <c r="G817" s="44">
        <v>57</v>
      </c>
      <c r="H817" s="51">
        <v>1.05</v>
      </c>
      <c r="I817" s="51">
        <v>23.76</v>
      </c>
      <c r="J817" s="51">
        <v>1.05</v>
      </c>
      <c r="K817" s="51">
        <v>3.33</v>
      </c>
      <c r="L817" s="51">
        <v>0.92</v>
      </c>
      <c r="M817" s="51">
        <v>19.510000000000002</v>
      </c>
      <c r="N817" s="51">
        <v>0.26</v>
      </c>
      <c r="O817" s="51">
        <v>2.6</v>
      </c>
      <c r="P817" s="45">
        <v>438.346043441581</v>
      </c>
    </row>
    <row r="818" spans="1:16" x14ac:dyDescent="0.2">
      <c r="A818" s="5" t="s">
        <v>12</v>
      </c>
      <c r="B818" s="71" t="s">
        <v>20</v>
      </c>
      <c r="C818" s="5" t="s">
        <v>31</v>
      </c>
      <c r="D818" s="5" t="s">
        <v>88</v>
      </c>
      <c r="E818" s="5">
        <v>2011</v>
      </c>
      <c r="F818" s="5">
        <v>3</v>
      </c>
      <c r="G818" s="44">
        <v>47</v>
      </c>
      <c r="H818" s="51">
        <v>0.89</v>
      </c>
      <c r="I818" s="51">
        <v>20.04</v>
      </c>
      <c r="J818" s="51">
        <v>0.89</v>
      </c>
      <c r="K818" s="51">
        <v>2.81</v>
      </c>
      <c r="L818" s="51">
        <v>0.78</v>
      </c>
      <c r="M818" s="51">
        <v>16.45</v>
      </c>
      <c r="N818" s="51">
        <v>0.22</v>
      </c>
      <c r="O818" s="51">
        <v>2.19</v>
      </c>
      <c r="P818" s="45">
        <v>447.99742205270735</v>
      </c>
    </row>
    <row r="819" spans="1:16" x14ac:dyDescent="0.2">
      <c r="A819" s="5" t="s">
        <v>12</v>
      </c>
      <c r="B819" s="71" t="s">
        <v>20</v>
      </c>
      <c r="C819" s="5" t="s">
        <v>31</v>
      </c>
      <c r="D819" s="5" t="s">
        <v>88</v>
      </c>
      <c r="E819" s="5">
        <v>2012</v>
      </c>
      <c r="F819" s="5">
        <v>3</v>
      </c>
      <c r="G819" s="44">
        <v>21</v>
      </c>
      <c r="H819" s="51">
        <v>0.35</v>
      </c>
      <c r="I819" s="51">
        <v>7.82</v>
      </c>
      <c r="J819" s="51">
        <v>0.35</v>
      </c>
      <c r="K819" s="51">
        <v>1.1000000000000001</v>
      </c>
      <c r="L819" s="51">
        <v>0.3</v>
      </c>
      <c r="M819" s="51">
        <v>6.42</v>
      </c>
      <c r="N819" s="51">
        <v>0.09</v>
      </c>
      <c r="O819" s="51">
        <v>0.86</v>
      </c>
      <c r="P819" s="45">
        <v>389.86916161650157</v>
      </c>
    </row>
    <row r="820" spans="1:16" x14ac:dyDescent="0.2">
      <c r="A820" s="5" t="s">
        <v>12</v>
      </c>
      <c r="B820" s="71" t="s">
        <v>20</v>
      </c>
      <c r="C820" s="5" t="s">
        <v>31</v>
      </c>
      <c r="D820" s="5" t="s">
        <v>88</v>
      </c>
      <c r="E820" s="5">
        <v>2013</v>
      </c>
      <c r="F820" s="5">
        <v>2</v>
      </c>
      <c r="G820" s="44">
        <v>160</v>
      </c>
      <c r="H820" s="51">
        <v>0.02</v>
      </c>
      <c r="I820" s="51">
        <v>75.900000000000006</v>
      </c>
      <c r="J820" s="51">
        <v>0.02</v>
      </c>
      <c r="K820" s="51">
        <v>0.06</v>
      </c>
      <c r="L820" s="51">
        <v>75.84</v>
      </c>
      <c r="M820" s="51">
        <v>0</v>
      </c>
      <c r="N820" s="51">
        <v>0.5</v>
      </c>
      <c r="O820" s="51">
        <v>1.77</v>
      </c>
      <c r="P820" s="45">
        <v>475.26667717321453</v>
      </c>
    </row>
    <row r="821" spans="1:16" x14ac:dyDescent="0.2">
      <c r="A821" s="5" t="s">
        <v>12</v>
      </c>
      <c r="B821" s="71" t="s">
        <v>20</v>
      </c>
      <c r="C821" s="5" t="s">
        <v>31</v>
      </c>
      <c r="D821" s="5" t="s">
        <v>88</v>
      </c>
      <c r="E821" s="5">
        <v>2014</v>
      </c>
      <c r="F821" s="5">
        <v>2</v>
      </c>
      <c r="G821" s="44">
        <v>217</v>
      </c>
      <c r="H821" s="51">
        <v>0.67</v>
      </c>
      <c r="I821" s="51">
        <v>132.02000000000001</v>
      </c>
      <c r="J821" s="51">
        <v>0.67</v>
      </c>
      <c r="K821" s="51">
        <v>0.12</v>
      </c>
      <c r="L821" s="51">
        <v>131.9</v>
      </c>
      <c r="M821" s="51">
        <v>0</v>
      </c>
      <c r="N821" s="51">
        <v>0.83000000000000007</v>
      </c>
      <c r="O821" s="51">
        <v>3.0700000000000003</v>
      </c>
      <c r="P821" s="45">
        <v>611.92330796538283</v>
      </c>
    </row>
    <row r="822" spans="1:16" x14ac:dyDescent="0.2">
      <c r="A822" s="5" t="s">
        <v>12</v>
      </c>
      <c r="B822" s="71" t="s">
        <v>20</v>
      </c>
      <c r="C822" s="5" t="s">
        <v>31</v>
      </c>
      <c r="D822" s="5" t="s">
        <v>88</v>
      </c>
      <c r="E822" s="5">
        <v>2015</v>
      </c>
      <c r="F822" s="5">
        <v>2</v>
      </c>
      <c r="G822" s="44">
        <v>465</v>
      </c>
      <c r="H822" s="51">
        <v>3.04</v>
      </c>
      <c r="I822" s="51">
        <v>332.20000000000005</v>
      </c>
      <c r="J822" s="51">
        <v>3.04</v>
      </c>
      <c r="K822" s="51">
        <v>0.14000000000000001</v>
      </c>
      <c r="L822" s="51">
        <v>332.06</v>
      </c>
      <c r="M822" s="51">
        <v>0</v>
      </c>
      <c r="N822" s="51">
        <v>2.33</v>
      </c>
      <c r="O822" s="51">
        <v>6.93</v>
      </c>
      <c r="P822" s="45">
        <v>721.71208964722427</v>
      </c>
    </row>
    <row r="823" spans="1:16" x14ac:dyDescent="0.2">
      <c r="A823" s="5" t="s">
        <v>12</v>
      </c>
      <c r="B823" s="71" t="s">
        <v>20</v>
      </c>
      <c r="C823" s="5" t="s">
        <v>31</v>
      </c>
      <c r="D823" s="5" t="s">
        <v>88</v>
      </c>
      <c r="E823" s="5">
        <v>2016</v>
      </c>
      <c r="F823" s="5">
        <v>2</v>
      </c>
      <c r="G823" s="44">
        <v>388</v>
      </c>
      <c r="H823" s="51">
        <v>0.29000000000000004</v>
      </c>
      <c r="I823" s="51">
        <v>196.05</v>
      </c>
      <c r="J823" s="51">
        <v>0.29000000000000004</v>
      </c>
      <c r="K823" s="51">
        <v>0.94</v>
      </c>
      <c r="L823" s="51">
        <v>195.11</v>
      </c>
      <c r="M823" s="51">
        <v>0</v>
      </c>
      <c r="N823" s="51">
        <v>0.4</v>
      </c>
      <c r="O823" s="51">
        <v>8.9499999999999993</v>
      </c>
      <c r="P823" s="45">
        <v>506.38756606482178</v>
      </c>
    </row>
    <row r="824" spans="1:16" x14ac:dyDescent="0.2">
      <c r="A824" s="5" t="s">
        <v>12</v>
      </c>
      <c r="B824" s="71" t="s">
        <v>20</v>
      </c>
      <c r="C824" s="5" t="s">
        <v>31</v>
      </c>
      <c r="D824" s="5" t="s">
        <v>88</v>
      </c>
      <c r="E824" s="5">
        <v>2017</v>
      </c>
      <c r="F824" s="5">
        <v>2</v>
      </c>
      <c r="G824" s="44">
        <v>71</v>
      </c>
      <c r="H824" s="51">
        <v>0.09</v>
      </c>
      <c r="I824" s="51">
        <v>39.15</v>
      </c>
      <c r="J824" s="51">
        <v>0.09</v>
      </c>
      <c r="K824" s="51">
        <v>0.14000000000000001</v>
      </c>
      <c r="L824" s="51">
        <v>39.01</v>
      </c>
      <c r="M824" s="51">
        <v>0</v>
      </c>
      <c r="N824" s="51">
        <v>0.15000000000000002</v>
      </c>
      <c r="O824" s="51">
        <v>1.58</v>
      </c>
      <c r="P824" s="45">
        <v>558.01774369403995</v>
      </c>
    </row>
    <row r="825" spans="1:16" x14ac:dyDescent="0.2">
      <c r="A825" s="5" t="s">
        <v>12</v>
      </c>
      <c r="B825" s="71" t="s">
        <v>20</v>
      </c>
      <c r="C825" s="5" t="s">
        <v>31</v>
      </c>
      <c r="D825" s="5" t="s">
        <v>88</v>
      </c>
      <c r="E825" s="5">
        <v>2018</v>
      </c>
      <c r="F825" s="5">
        <v>1</v>
      </c>
      <c r="G825" s="44">
        <v>2</v>
      </c>
      <c r="H825" s="51">
        <v>7.0000000000000007E-2</v>
      </c>
      <c r="I825" s="51">
        <v>0.49</v>
      </c>
      <c r="J825" s="51">
        <v>7.0000000000000007E-2</v>
      </c>
      <c r="K825" s="51">
        <v>0.49</v>
      </c>
      <c r="L825" s="51">
        <v>0</v>
      </c>
      <c r="M825" s="51">
        <v>0</v>
      </c>
      <c r="N825" s="51">
        <v>0</v>
      </c>
      <c r="O825" s="51">
        <v>0.01</v>
      </c>
      <c r="P825" s="45">
        <v>242.48182875440546</v>
      </c>
    </row>
    <row r="826" spans="1:16" x14ac:dyDescent="0.2">
      <c r="A826" s="5" t="s">
        <v>12</v>
      </c>
      <c r="B826" s="71" t="s">
        <v>20</v>
      </c>
      <c r="C826" s="5" t="s">
        <v>31</v>
      </c>
      <c r="D826" s="5" t="s">
        <v>88</v>
      </c>
      <c r="E826" s="5">
        <v>2019</v>
      </c>
      <c r="F826" s="5">
        <v>1</v>
      </c>
      <c r="G826" s="44">
        <v>73</v>
      </c>
      <c r="H826" s="51">
        <v>26.54</v>
      </c>
      <c r="I826" s="51">
        <v>23.62</v>
      </c>
      <c r="J826" s="51">
        <v>26.54</v>
      </c>
      <c r="K826" s="51">
        <v>23.62</v>
      </c>
      <c r="L826" s="51">
        <v>0</v>
      </c>
      <c r="M826" s="51">
        <v>0</v>
      </c>
      <c r="N826" s="51">
        <v>0.13</v>
      </c>
      <c r="O826" s="51">
        <v>2.0699999999999998</v>
      </c>
      <c r="P826" s="45">
        <v>684.53727919453763</v>
      </c>
    </row>
    <row r="827" spans="1:16" x14ac:dyDescent="0.2">
      <c r="A827" s="5" t="s">
        <v>12</v>
      </c>
      <c r="B827" s="71" t="s">
        <v>20</v>
      </c>
      <c r="C827" s="5" t="s">
        <v>31</v>
      </c>
      <c r="D827" s="5" t="s">
        <v>88</v>
      </c>
      <c r="E827" s="5">
        <v>2020</v>
      </c>
      <c r="F827" s="5">
        <v>1</v>
      </c>
      <c r="G827" s="44">
        <v>52</v>
      </c>
      <c r="H827" s="51">
        <v>0</v>
      </c>
      <c r="I827" s="51">
        <v>36.99</v>
      </c>
      <c r="J827" s="51">
        <v>0</v>
      </c>
      <c r="K827" s="51">
        <v>36.99</v>
      </c>
      <c r="L827" s="51">
        <v>0</v>
      </c>
      <c r="M827" s="51">
        <v>0</v>
      </c>
      <c r="N827" s="51">
        <v>0.09</v>
      </c>
      <c r="O827" s="51">
        <v>1.46</v>
      </c>
      <c r="P827" s="45">
        <v>713.63602754075907</v>
      </c>
    </row>
    <row r="828" spans="1:16" x14ac:dyDescent="0.2">
      <c r="A828" s="5" t="s">
        <v>12</v>
      </c>
      <c r="B828" s="71" t="s">
        <v>20</v>
      </c>
      <c r="C828" s="5" t="s">
        <v>31</v>
      </c>
      <c r="D828" s="5" t="s">
        <v>88</v>
      </c>
      <c r="E828" s="5">
        <v>2021</v>
      </c>
      <c r="F828" s="5">
        <v>0</v>
      </c>
      <c r="G828" s="44">
        <v>17</v>
      </c>
      <c r="H828" s="51">
        <v>13.12</v>
      </c>
      <c r="I828" s="51">
        <v>0</v>
      </c>
      <c r="J828" s="51">
        <v>13.12</v>
      </c>
      <c r="K828" s="51">
        <v>0</v>
      </c>
      <c r="L828" s="51">
        <v>0</v>
      </c>
      <c r="M828" s="51">
        <v>0</v>
      </c>
      <c r="N828" s="51">
        <v>0.04</v>
      </c>
      <c r="O828" s="51">
        <v>0.44</v>
      </c>
      <c r="P828" s="45">
        <v>794.051244515794</v>
      </c>
    </row>
    <row r="829" spans="1:16" x14ac:dyDescent="0.2">
      <c r="A829" s="5" t="s">
        <v>13</v>
      </c>
      <c r="B829" s="71" t="s">
        <v>21</v>
      </c>
      <c r="C829" s="5" t="s">
        <v>28</v>
      </c>
      <c r="D829" s="5" t="s">
        <v>81</v>
      </c>
      <c r="E829" s="5">
        <v>1981</v>
      </c>
      <c r="F829" s="5">
        <v>3</v>
      </c>
      <c r="G829" s="44">
        <v>1</v>
      </c>
      <c r="H829" s="51">
        <v>0.01</v>
      </c>
      <c r="I829" s="51">
        <v>0.59000000000000008</v>
      </c>
      <c r="J829" s="51">
        <v>0.01</v>
      </c>
      <c r="K829" s="51">
        <v>0.02</v>
      </c>
      <c r="L829" s="51">
        <v>0.04</v>
      </c>
      <c r="M829" s="51">
        <v>0.53</v>
      </c>
      <c r="N829" s="51">
        <v>0.03</v>
      </c>
      <c r="O829" s="51">
        <v>0.04</v>
      </c>
      <c r="P829" s="45">
        <v>521.53566394526604</v>
      </c>
    </row>
    <row r="830" spans="1:16" x14ac:dyDescent="0.2">
      <c r="A830" s="5" t="s">
        <v>13</v>
      </c>
      <c r="B830" s="71" t="s">
        <v>21</v>
      </c>
      <c r="C830" s="5" t="s">
        <v>28</v>
      </c>
      <c r="D830" s="5" t="s">
        <v>81</v>
      </c>
      <c r="E830" s="5">
        <v>1988</v>
      </c>
      <c r="F830" s="5">
        <v>3</v>
      </c>
      <c r="G830" s="44">
        <v>2</v>
      </c>
      <c r="H830" s="51">
        <v>0.02</v>
      </c>
      <c r="I830" s="51">
        <v>1.1400000000000001</v>
      </c>
      <c r="J830" s="51">
        <v>0.02</v>
      </c>
      <c r="K830" s="51">
        <v>0.03</v>
      </c>
      <c r="L830" s="51">
        <v>0.08</v>
      </c>
      <c r="M830" s="51">
        <v>1.03</v>
      </c>
      <c r="N830" s="51">
        <v>0.05</v>
      </c>
      <c r="O830" s="51">
        <v>0.08</v>
      </c>
      <c r="P830" s="45">
        <v>523.23234238142152</v>
      </c>
    </row>
    <row r="831" spans="1:16" x14ac:dyDescent="0.2">
      <c r="A831" s="5" t="s">
        <v>13</v>
      </c>
      <c r="B831" s="71" t="s">
        <v>21</v>
      </c>
      <c r="C831" s="5" t="s">
        <v>28</v>
      </c>
      <c r="D831" s="5" t="s">
        <v>81</v>
      </c>
      <c r="E831" s="5">
        <v>1989</v>
      </c>
      <c r="F831" s="5">
        <v>3</v>
      </c>
      <c r="G831" s="44">
        <v>3</v>
      </c>
      <c r="H831" s="51">
        <v>0.02</v>
      </c>
      <c r="I831" s="51">
        <v>1.2999999999999998</v>
      </c>
      <c r="J831" s="51">
        <v>0.02</v>
      </c>
      <c r="K831" s="51">
        <v>0.03</v>
      </c>
      <c r="L831" s="51">
        <v>0.1</v>
      </c>
      <c r="M831" s="51">
        <v>1.17</v>
      </c>
      <c r="N831" s="51">
        <v>0.06</v>
      </c>
      <c r="O831" s="51">
        <v>0.1</v>
      </c>
      <c r="P831" s="45">
        <v>462.28212547087003</v>
      </c>
    </row>
    <row r="832" spans="1:16" x14ac:dyDescent="0.2">
      <c r="A832" s="5" t="s">
        <v>13</v>
      </c>
      <c r="B832" s="71" t="s">
        <v>21</v>
      </c>
      <c r="C832" s="5" t="s">
        <v>28</v>
      </c>
      <c r="D832" s="5" t="s">
        <v>81</v>
      </c>
      <c r="E832" s="5">
        <v>1993</v>
      </c>
      <c r="F832" s="5">
        <v>3</v>
      </c>
      <c r="G832" s="44">
        <v>43</v>
      </c>
      <c r="H832" s="51">
        <v>0</v>
      </c>
      <c r="I832" s="51">
        <v>16.64</v>
      </c>
      <c r="J832" s="51">
        <v>0</v>
      </c>
      <c r="K832" s="51">
        <v>0</v>
      </c>
      <c r="L832" s="51">
        <v>6.32</v>
      </c>
      <c r="M832" s="51">
        <v>10.32</v>
      </c>
      <c r="N832" s="51">
        <v>0.15</v>
      </c>
      <c r="O832" s="51">
        <v>0.95</v>
      </c>
      <c r="P832" s="45">
        <v>386.28094024982698</v>
      </c>
    </row>
    <row r="833" spans="1:16" x14ac:dyDescent="0.2">
      <c r="A833" s="5" t="s">
        <v>13</v>
      </c>
      <c r="B833" s="71" t="s">
        <v>21</v>
      </c>
      <c r="C833" s="5" t="s">
        <v>28</v>
      </c>
      <c r="D833" s="5" t="s">
        <v>81</v>
      </c>
      <c r="E833" s="5">
        <v>1994</v>
      </c>
      <c r="F833" s="5">
        <v>3</v>
      </c>
      <c r="G833" s="44">
        <v>88</v>
      </c>
      <c r="H833" s="51">
        <v>0</v>
      </c>
      <c r="I833" s="51">
        <v>30.03</v>
      </c>
      <c r="J833" s="51">
        <v>0</v>
      </c>
      <c r="K833" s="51">
        <v>0</v>
      </c>
      <c r="L833" s="51">
        <v>7.82</v>
      </c>
      <c r="M833" s="51">
        <v>22.21</v>
      </c>
      <c r="N833" s="51">
        <v>0.28000000000000003</v>
      </c>
      <c r="O833" s="51">
        <v>1.77</v>
      </c>
      <c r="P833" s="45">
        <v>342.85264215023057</v>
      </c>
    </row>
    <row r="834" spans="1:16" x14ac:dyDescent="0.2">
      <c r="A834" s="5" t="s">
        <v>13</v>
      </c>
      <c r="B834" s="71" t="s">
        <v>21</v>
      </c>
      <c r="C834" s="5" t="s">
        <v>28</v>
      </c>
      <c r="D834" s="5" t="s">
        <v>81</v>
      </c>
      <c r="E834" s="5">
        <v>1997</v>
      </c>
      <c r="F834" s="5">
        <v>3</v>
      </c>
      <c r="G834" s="44">
        <v>0</v>
      </c>
      <c r="H834" s="51">
        <v>0</v>
      </c>
      <c r="I834" s="51">
        <v>0.13</v>
      </c>
      <c r="J834" s="51">
        <v>0</v>
      </c>
      <c r="K834" s="51">
        <v>0</v>
      </c>
      <c r="L834" s="51">
        <v>0.01</v>
      </c>
      <c r="M834" s="51">
        <v>0.12</v>
      </c>
      <c r="N834" s="51">
        <v>0.01</v>
      </c>
      <c r="O834" s="51">
        <v>0.01</v>
      </c>
      <c r="P834" s="45">
        <v>364.32224513219074</v>
      </c>
    </row>
    <row r="835" spans="1:16" x14ac:dyDescent="0.2">
      <c r="A835" s="5" t="s">
        <v>13</v>
      </c>
      <c r="B835" s="71" t="s">
        <v>21</v>
      </c>
      <c r="C835" s="5" t="s">
        <v>28</v>
      </c>
      <c r="D835" s="5" t="s">
        <v>81</v>
      </c>
      <c r="E835" s="5">
        <v>1998</v>
      </c>
      <c r="F835" s="5">
        <v>3</v>
      </c>
      <c r="G835" s="44">
        <v>17</v>
      </c>
      <c r="H835" s="51">
        <v>0.14000000000000001</v>
      </c>
      <c r="I835" s="51">
        <v>7.74</v>
      </c>
      <c r="J835" s="51">
        <v>0.14000000000000001</v>
      </c>
      <c r="K835" s="51">
        <v>0.2</v>
      </c>
      <c r="L835" s="51">
        <v>0.56999999999999995</v>
      </c>
      <c r="M835" s="51">
        <v>6.97</v>
      </c>
      <c r="N835" s="51">
        <v>0.34</v>
      </c>
      <c r="O835" s="51">
        <v>0.56999999999999995</v>
      </c>
      <c r="P835" s="45">
        <v>462.28212547087008</v>
      </c>
    </row>
    <row r="836" spans="1:16" x14ac:dyDescent="0.2">
      <c r="A836" s="5" t="s">
        <v>13</v>
      </c>
      <c r="B836" s="71" t="s">
        <v>21</v>
      </c>
      <c r="C836" s="5" t="s">
        <v>28</v>
      </c>
      <c r="D836" s="5" t="s">
        <v>81</v>
      </c>
      <c r="E836" s="5">
        <v>2000</v>
      </c>
      <c r="F836" s="5">
        <v>3</v>
      </c>
      <c r="G836" s="44">
        <v>33</v>
      </c>
      <c r="H836" s="51">
        <v>0.25</v>
      </c>
      <c r="I836" s="51">
        <v>14.29</v>
      </c>
      <c r="J836" s="51">
        <v>0.25</v>
      </c>
      <c r="K836" s="51">
        <v>0.37</v>
      </c>
      <c r="L836" s="51">
        <v>1.04</v>
      </c>
      <c r="M836" s="51">
        <v>12.879999999999999</v>
      </c>
      <c r="N836" s="51">
        <v>0.63</v>
      </c>
      <c r="O836" s="51">
        <v>1.05</v>
      </c>
      <c r="P836" s="45">
        <v>439.17906086424165</v>
      </c>
    </row>
    <row r="837" spans="1:16" x14ac:dyDescent="0.2">
      <c r="A837" s="5" t="s">
        <v>13</v>
      </c>
      <c r="B837" s="71" t="s">
        <v>21</v>
      </c>
      <c r="C837" s="5" t="s">
        <v>28</v>
      </c>
      <c r="D837" s="5" t="s">
        <v>81</v>
      </c>
      <c r="E837" s="5">
        <v>2001</v>
      </c>
      <c r="F837" s="5">
        <v>3</v>
      </c>
      <c r="G837" s="44">
        <v>2</v>
      </c>
      <c r="H837" s="51">
        <v>0.01</v>
      </c>
      <c r="I837" s="51">
        <v>0.66999999999999993</v>
      </c>
      <c r="J837" s="51">
        <v>0.01</v>
      </c>
      <c r="K837" s="51">
        <v>0.02</v>
      </c>
      <c r="L837" s="51">
        <v>0.05</v>
      </c>
      <c r="M837" s="51">
        <v>0.6</v>
      </c>
      <c r="N837" s="51">
        <v>0.03</v>
      </c>
      <c r="O837" s="51">
        <v>0.05</v>
      </c>
      <c r="P837" s="45">
        <v>398.51518647825714</v>
      </c>
    </row>
    <row r="838" spans="1:16" x14ac:dyDescent="0.2">
      <c r="A838" s="5" t="s">
        <v>13</v>
      </c>
      <c r="B838" s="71" t="s">
        <v>21</v>
      </c>
      <c r="C838" s="5" t="s">
        <v>28</v>
      </c>
      <c r="D838" s="5" t="s">
        <v>81</v>
      </c>
      <c r="E838" s="5">
        <v>2002</v>
      </c>
      <c r="F838" s="5">
        <v>3</v>
      </c>
      <c r="G838" s="44">
        <v>14</v>
      </c>
      <c r="H838" s="51">
        <v>0.09</v>
      </c>
      <c r="I838" s="51">
        <v>4.8499999999999996</v>
      </c>
      <c r="J838" s="51">
        <v>0.09</v>
      </c>
      <c r="K838" s="51">
        <v>0.13</v>
      </c>
      <c r="L838" s="51">
        <v>0.35</v>
      </c>
      <c r="M838" s="51">
        <v>4.37</v>
      </c>
      <c r="N838" s="51">
        <v>0.21</v>
      </c>
      <c r="O838" s="51">
        <v>0.36</v>
      </c>
      <c r="P838" s="45">
        <v>348.98453460182577</v>
      </c>
    </row>
    <row r="839" spans="1:16" x14ac:dyDescent="0.2">
      <c r="A839" s="5" t="s">
        <v>13</v>
      </c>
      <c r="B839" s="71" t="s">
        <v>21</v>
      </c>
      <c r="C839" s="5" t="s">
        <v>28</v>
      </c>
      <c r="D839" s="5" t="s">
        <v>81</v>
      </c>
      <c r="E839" s="5">
        <v>2003</v>
      </c>
      <c r="F839" s="5">
        <v>3</v>
      </c>
      <c r="G839" s="44">
        <v>42</v>
      </c>
      <c r="H839" s="51">
        <v>0.28000000000000003</v>
      </c>
      <c r="I839" s="51">
        <v>15.599999999999998</v>
      </c>
      <c r="J839" s="51">
        <v>0.28000000000000003</v>
      </c>
      <c r="K839" s="51">
        <v>0.41</v>
      </c>
      <c r="L839" s="51">
        <v>1.1399999999999999</v>
      </c>
      <c r="M839" s="51">
        <v>14.049999999999999</v>
      </c>
      <c r="N839" s="51">
        <v>0.69</v>
      </c>
      <c r="O839" s="51">
        <v>1.1499999999999999</v>
      </c>
      <c r="P839" s="45">
        <v>379.28661223211247</v>
      </c>
    </row>
    <row r="840" spans="1:16" x14ac:dyDescent="0.2">
      <c r="A840" s="5" t="s">
        <v>13</v>
      </c>
      <c r="B840" s="71" t="s">
        <v>21</v>
      </c>
      <c r="C840" s="5" t="s">
        <v>28</v>
      </c>
      <c r="D840" s="5" t="s">
        <v>81</v>
      </c>
      <c r="E840" s="5">
        <v>2004</v>
      </c>
      <c r="F840" s="5">
        <v>3</v>
      </c>
      <c r="G840" s="44">
        <v>32</v>
      </c>
      <c r="H840" s="51">
        <v>0.18</v>
      </c>
      <c r="I840" s="51">
        <v>11.89</v>
      </c>
      <c r="J840" s="51">
        <v>0.18</v>
      </c>
      <c r="K840" s="51">
        <v>0.49</v>
      </c>
      <c r="L840" s="51">
        <v>0.77</v>
      </c>
      <c r="M840" s="51">
        <v>10.63</v>
      </c>
      <c r="N840" s="51">
        <v>0.45</v>
      </c>
      <c r="O840" s="51">
        <v>0.82</v>
      </c>
      <c r="P840" s="45">
        <v>377.70599652718215</v>
      </c>
    </row>
    <row r="841" spans="1:16" x14ac:dyDescent="0.2">
      <c r="A841" s="5" t="s">
        <v>13</v>
      </c>
      <c r="B841" s="71" t="s">
        <v>21</v>
      </c>
      <c r="C841" s="5" t="s">
        <v>28</v>
      </c>
      <c r="D841" s="5" t="s">
        <v>81</v>
      </c>
      <c r="E841" s="5">
        <v>2005</v>
      </c>
      <c r="F841" s="5">
        <v>3</v>
      </c>
      <c r="G841" s="44">
        <v>184</v>
      </c>
      <c r="H841" s="51">
        <v>0.77</v>
      </c>
      <c r="I841" s="51">
        <v>74.209999999999994</v>
      </c>
      <c r="J841" s="51">
        <v>0.77</v>
      </c>
      <c r="K841" s="51">
        <v>1.0900000000000001</v>
      </c>
      <c r="L841" s="51">
        <v>3.2399999999999998</v>
      </c>
      <c r="M841" s="51">
        <v>69.88</v>
      </c>
      <c r="N841" s="51">
        <v>2.0900000000000003</v>
      </c>
      <c r="O841" s="51">
        <v>4.8100000000000005</v>
      </c>
      <c r="P841" s="45">
        <v>408.67411225084351</v>
      </c>
    </row>
    <row r="842" spans="1:16" x14ac:dyDescent="0.2">
      <c r="A842" s="5" t="s">
        <v>13</v>
      </c>
      <c r="B842" s="71" t="s">
        <v>21</v>
      </c>
      <c r="C842" s="5" t="s">
        <v>28</v>
      </c>
      <c r="D842" s="5" t="s">
        <v>81</v>
      </c>
      <c r="E842" s="5">
        <v>2006</v>
      </c>
      <c r="F842" s="5">
        <v>3</v>
      </c>
      <c r="G842" s="44">
        <v>508</v>
      </c>
      <c r="H842" s="51">
        <v>1.36</v>
      </c>
      <c r="I842" s="51">
        <v>222.69</v>
      </c>
      <c r="J842" s="51">
        <v>1.36</v>
      </c>
      <c r="K842" s="51">
        <v>1.9100000000000001</v>
      </c>
      <c r="L842" s="51">
        <v>9.1999999999999993</v>
      </c>
      <c r="M842" s="51">
        <v>211.57999999999998</v>
      </c>
      <c r="N842" s="51">
        <v>4.38</v>
      </c>
      <c r="O842" s="51">
        <v>15.45</v>
      </c>
      <c r="P842" s="45">
        <v>441.15857178918657</v>
      </c>
    </row>
    <row r="843" spans="1:16" x14ac:dyDescent="0.2">
      <c r="A843" s="5" t="s">
        <v>13</v>
      </c>
      <c r="B843" s="71" t="s">
        <v>21</v>
      </c>
      <c r="C843" s="5" t="s">
        <v>28</v>
      </c>
      <c r="D843" s="5" t="s">
        <v>81</v>
      </c>
      <c r="E843" s="5">
        <v>2007</v>
      </c>
      <c r="F843" s="5">
        <v>3</v>
      </c>
      <c r="G843" s="44">
        <v>131</v>
      </c>
      <c r="H843" s="51">
        <v>0.68</v>
      </c>
      <c r="I843" s="51">
        <v>58.179999999999993</v>
      </c>
      <c r="J843" s="51">
        <v>0.68</v>
      </c>
      <c r="K843" s="51">
        <v>0.99</v>
      </c>
      <c r="L843" s="51">
        <v>2.76</v>
      </c>
      <c r="M843" s="51">
        <v>54.429999999999993</v>
      </c>
      <c r="N843" s="51">
        <v>1.8299999999999998</v>
      </c>
      <c r="O843" s="51">
        <v>4.25</v>
      </c>
      <c r="P843" s="45">
        <v>447.86759509908751</v>
      </c>
    </row>
    <row r="844" spans="1:16" x14ac:dyDescent="0.2">
      <c r="A844" s="5" t="s">
        <v>13</v>
      </c>
      <c r="B844" s="71" t="s">
        <v>21</v>
      </c>
      <c r="C844" s="5" t="s">
        <v>28</v>
      </c>
      <c r="D844" s="5" t="s">
        <v>81</v>
      </c>
      <c r="E844" s="5">
        <v>2008</v>
      </c>
      <c r="F844" s="5">
        <v>3</v>
      </c>
      <c r="G844" s="44">
        <v>119</v>
      </c>
      <c r="H844" s="51">
        <v>0.8</v>
      </c>
      <c r="I844" s="51">
        <v>53.72</v>
      </c>
      <c r="J844" s="51">
        <v>0.8</v>
      </c>
      <c r="K844" s="51">
        <v>1.17</v>
      </c>
      <c r="L844" s="51">
        <v>3.28</v>
      </c>
      <c r="M844" s="51">
        <v>49.269999999999996</v>
      </c>
      <c r="N844" s="51">
        <v>2.0499999999999998</v>
      </c>
      <c r="O844" s="51">
        <v>3.91</v>
      </c>
      <c r="P844" s="45">
        <v>458.02712339708387</v>
      </c>
    </row>
    <row r="845" spans="1:16" x14ac:dyDescent="0.2">
      <c r="A845" s="5" t="s">
        <v>13</v>
      </c>
      <c r="B845" s="71" t="s">
        <v>21</v>
      </c>
      <c r="C845" s="5" t="s">
        <v>28</v>
      </c>
      <c r="D845" s="5" t="s">
        <v>81</v>
      </c>
      <c r="E845" s="5">
        <v>2009</v>
      </c>
      <c r="F845" s="5">
        <v>3</v>
      </c>
      <c r="G845" s="44">
        <v>513</v>
      </c>
      <c r="H845" s="51">
        <v>2.25</v>
      </c>
      <c r="I845" s="51">
        <v>235.76</v>
      </c>
      <c r="J845" s="51">
        <v>2.25</v>
      </c>
      <c r="K845" s="51">
        <v>1.08</v>
      </c>
      <c r="L845" s="51">
        <v>3.02</v>
      </c>
      <c r="M845" s="51">
        <v>231.66</v>
      </c>
      <c r="N845" s="51">
        <v>3.48</v>
      </c>
      <c r="O845" s="51">
        <v>17.149999999999999</v>
      </c>
      <c r="P845" s="45">
        <v>463.58974704888294</v>
      </c>
    </row>
    <row r="846" spans="1:16" x14ac:dyDescent="0.2">
      <c r="A846" s="5" t="s">
        <v>13</v>
      </c>
      <c r="B846" s="71" t="s">
        <v>21</v>
      </c>
      <c r="C846" s="5" t="s">
        <v>28</v>
      </c>
      <c r="D846" s="5" t="s">
        <v>81</v>
      </c>
      <c r="E846" s="5">
        <v>2010</v>
      </c>
      <c r="F846" s="5">
        <v>3</v>
      </c>
      <c r="G846" s="44">
        <v>154</v>
      </c>
      <c r="H846" s="51">
        <v>1.7</v>
      </c>
      <c r="I846" s="51">
        <v>74.05</v>
      </c>
      <c r="J846" s="51">
        <v>1.7</v>
      </c>
      <c r="K846" s="51">
        <v>1.77</v>
      </c>
      <c r="L846" s="51">
        <v>4.9400000000000004</v>
      </c>
      <c r="M846" s="51">
        <v>67.34</v>
      </c>
      <c r="N846" s="51">
        <v>3.04</v>
      </c>
      <c r="O846" s="51">
        <v>5.51</v>
      </c>
      <c r="P846" s="45">
        <v>492.80282040638457</v>
      </c>
    </row>
    <row r="847" spans="1:16" x14ac:dyDescent="0.2">
      <c r="A847" s="5" t="s">
        <v>13</v>
      </c>
      <c r="B847" s="71" t="s">
        <v>21</v>
      </c>
      <c r="C847" s="5" t="s">
        <v>28</v>
      </c>
      <c r="D847" s="5" t="s">
        <v>81</v>
      </c>
      <c r="E847" s="5">
        <v>2011</v>
      </c>
      <c r="F847" s="5">
        <v>3</v>
      </c>
      <c r="G847" s="44">
        <v>162</v>
      </c>
      <c r="H847" s="51">
        <v>1.67</v>
      </c>
      <c r="I847" s="51">
        <v>94.429999999999993</v>
      </c>
      <c r="J847" s="51">
        <v>1.67</v>
      </c>
      <c r="K847" s="51">
        <v>2.4700000000000002</v>
      </c>
      <c r="L847" s="51">
        <v>6.91</v>
      </c>
      <c r="M847" s="51">
        <v>85.05</v>
      </c>
      <c r="N847" s="51">
        <v>4.16</v>
      </c>
      <c r="O847" s="51">
        <v>6.97</v>
      </c>
      <c r="P847" s="45">
        <v>591.47594182293881</v>
      </c>
    </row>
    <row r="848" spans="1:16" x14ac:dyDescent="0.2">
      <c r="A848" s="5" t="s">
        <v>13</v>
      </c>
      <c r="B848" s="71" t="s">
        <v>21</v>
      </c>
      <c r="C848" s="5" t="s">
        <v>28</v>
      </c>
      <c r="D848" s="5" t="s">
        <v>81</v>
      </c>
      <c r="E848" s="5">
        <v>2012</v>
      </c>
      <c r="F848" s="5">
        <v>3</v>
      </c>
      <c r="G848" s="44">
        <v>169</v>
      </c>
      <c r="H848" s="51">
        <v>1.6</v>
      </c>
      <c r="I848" s="51">
        <v>90.689999999999984</v>
      </c>
      <c r="J848" s="51">
        <v>1.6</v>
      </c>
      <c r="K848" s="51">
        <v>2.36</v>
      </c>
      <c r="L848" s="51">
        <v>6.63</v>
      </c>
      <c r="M848" s="51">
        <v>81.7</v>
      </c>
      <c r="N848" s="51">
        <v>4.01</v>
      </c>
      <c r="O848" s="51">
        <v>6.6899999999999995</v>
      </c>
      <c r="P848" s="45">
        <v>543.78707494902426</v>
      </c>
    </row>
    <row r="849" spans="1:16" x14ac:dyDescent="0.2">
      <c r="A849" s="5" t="s">
        <v>13</v>
      </c>
      <c r="B849" s="71" t="s">
        <v>21</v>
      </c>
      <c r="C849" s="5" t="s">
        <v>28</v>
      </c>
      <c r="D849" s="5" t="s">
        <v>81</v>
      </c>
      <c r="E849" s="5">
        <v>2013</v>
      </c>
      <c r="F849" s="5">
        <v>2</v>
      </c>
      <c r="G849" s="44">
        <v>26</v>
      </c>
      <c r="H849" s="51">
        <v>0</v>
      </c>
      <c r="I849" s="51">
        <v>14.77</v>
      </c>
      <c r="J849" s="51">
        <v>0</v>
      </c>
      <c r="K849" s="51">
        <v>0.77</v>
      </c>
      <c r="L849" s="51">
        <v>14</v>
      </c>
      <c r="M849" s="51">
        <v>0</v>
      </c>
      <c r="N849" s="51">
        <v>0.35</v>
      </c>
      <c r="O849" s="51">
        <v>0.85</v>
      </c>
      <c r="P849" s="45">
        <v>571.39810068709119</v>
      </c>
    </row>
    <row r="850" spans="1:16" x14ac:dyDescent="0.2">
      <c r="A850" s="5" t="s">
        <v>13</v>
      </c>
      <c r="B850" s="71" t="s">
        <v>21</v>
      </c>
      <c r="C850" s="5" t="s">
        <v>28</v>
      </c>
      <c r="D850" s="5" t="s">
        <v>81</v>
      </c>
      <c r="E850" s="5">
        <v>2014</v>
      </c>
      <c r="F850" s="5">
        <v>2</v>
      </c>
      <c r="G850" s="44">
        <v>24</v>
      </c>
      <c r="H850" s="51">
        <v>0</v>
      </c>
      <c r="I850" s="51">
        <v>13.81</v>
      </c>
      <c r="J850" s="51">
        <v>0</v>
      </c>
      <c r="K850" s="51">
        <v>0.72</v>
      </c>
      <c r="L850" s="51">
        <v>13.09</v>
      </c>
      <c r="M850" s="51">
        <v>0</v>
      </c>
      <c r="N850" s="51">
        <v>0.33</v>
      </c>
      <c r="O850" s="51">
        <v>0.8</v>
      </c>
      <c r="P850" s="45">
        <v>584.62190082919778</v>
      </c>
    </row>
    <row r="851" spans="1:16" x14ac:dyDescent="0.2">
      <c r="A851" s="5" t="s">
        <v>13</v>
      </c>
      <c r="B851" s="71" t="s">
        <v>21</v>
      </c>
      <c r="C851" s="5" t="s">
        <v>28</v>
      </c>
      <c r="D851" s="5" t="s">
        <v>81</v>
      </c>
      <c r="E851" s="5">
        <v>2015</v>
      </c>
      <c r="F851" s="5">
        <v>2</v>
      </c>
      <c r="G851" s="44">
        <v>24</v>
      </c>
      <c r="H851" s="51">
        <v>0</v>
      </c>
      <c r="I851" s="51">
        <v>12.67</v>
      </c>
      <c r="J851" s="51">
        <v>0</v>
      </c>
      <c r="K851" s="51">
        <v>0.66</v>
      </c>
      <c r="L851" s="51">
        <v>12.01</v>
      </c>
      <c r="M851" s="51">
        <v>0</v>
      </c>
      <c r="N851" s="51">
        <v>0.3</v>
      </c>
      <c r="O851" s="51">
        <v>0.73</v>
      </c>
      <c r="P851" s="45">
        <v>518.95987474417802</v>
      </c>
    </row>
    <row r="852" spans="1:16" x14ac:dyDescent="0.2">
      <c r="A852" s="5" t="s">
        <v>13</v>
      </c>
      <c r="B852" s="71" t="s">
        <v>21</v>
      </c>
      <c r="C852" s="5" t="s">
        <v>28</v>
      </c>
      <c r="D852" s="5" t="s">
        <v>81</v>
      </c>
      <c r="E852" s="5">
        <v>2016</v>
      </c>
      <c r="F852" s="5">
        <v>2</v>
      </c>
      <c r="G852" s="44">
        <v>4</v>
      </c>
      <c r="H852" s="51">
        <v>0</v>
      </c>
      <c r="I852" s="51">
        <v>3.44</v>
      </c>
      <c r="J852" s="51">
        <v>0</v>
      </c>
      <c r="K852" s="51">
        <v>0.18</v>
      </c>
      <c r="L852" s="51">
        <v>3.26</v>
      </c>
      <c r="M852" s="51">
        <v>0</v>
      </c>
      <c r="N852" s="51">
        <v>0.08</v>
      </c>
      <c r="O852" s="51">
        <v>0.2</v>
      </c>
      <c r="P852" s="45">
        <v>784.03410627593439</v>
      </c>
    </row>
    <row r="853" spans="1:16" x14ac:dyDescent="0.2">
      <c r="A853" s="5" t="s">
        <v>13</v>
      </c>
      <c r="B853" s="71" t="s">
        <v>21</v>
      </c>
      <c r="C853" s="5" t="s">
        <v>28</v>
      </c>
      <c r="D853" s="5" t="s">
        <v>81</v>
      </c>
      <c r="E853" s="5">
        <v>2017</v>
      </c>
      <c r="F853" s="5">
        <v>2</v>
      </c>
      <c r="G853" s="44">
        <v>716</v>
      </c>
      <c r="H853" s="51">
        <v>4.6399999999999997</v>
      </c>
      <c r="I853" s="51">
        <v>569.04999999999995</v>
      </c>
      <c r="J853" s="51">
        <v>4.6399999999999997</v>
      </c>
      <c r="K853" s="51">
        <v>1.64</v>
      </c>
      <c r="L853" s="51">
        <v>567.41</v>
      </c>
      <c r="M853" s="51">
        <v>0</v>
      </c>
      <c r="N853" s="51">
        <v>2.2400000000000002</v>
      </c>
      <c r="O853" s="51">
        <v>27.23</v>
      </c>
      <c r="P853" s="45">
        <v>800.82849124232098</v>
      </c>
    </row>
    <row r="854" spans="1:16" x14ac:dyDescent="0.2">
      <c r="A854" s="5" t="s">
        <v>13</v>
      </c>
      <c r="B854" s="71" t="s">
        <v>21</v>
      </c>
      <c r="C854" s="5" t="s">
        <v>28</v>
      </c>
      <c r="D854" s="5" t="s">
        <v>81</v>
      </c>
      <c r="E854" s="5">
        <v>2018</v>
      </c>
      <c r="F854" s="5">
        <v>1</v>
      </c>
      <c r="G854" s="44">
        <v>275</v>
      </c>
      <c r="H854" s="51">
        <v>1.03</v>
      </c>
      <c r="I854" s="51">
        <v>163.41</v>
      </c>
      <c r="J854" s="51">
        <v>1.03</v>
      </c>
      <c r="K854" s="51">
        <v>163.41</v>
      </c>
      <c r="L854" s="51">
        <v>0</v>
      </c>
      <c r="M854" s="51">
        <v>0</v>
      </c>
      <c r="N854" s="51">
        <v>9.0000000000000011E-2</v>
      </c>
      <c r="O854" s="51">
        <v>3.15</v>
      </c>
      <c r="P854" s="45">
        <v>596.17756993366834</v>
      </c>
    </row>
    <row r="855" spans="1:16" x14ac:dyDescent="0.2">
      <c r="A855" s="5" t="s">
        <v>13</v>
      </c>
      <c r="B855" s="71" t="s">
        <v>21</v>
      </c>
      <c r="C855" s="5" t="s">
        <v>28</v>
      </c>
      <c r="D855" s="5" t="s">
        <v>81</v>
      </c>
      <c r="E855" s="5">
        <v>2019</v>
      </c>
      <c r="F855" s="5">
        <v>1</v>
      </c>
      <c r="G855" s="44">
        <v>160</v>
      </c>
      <c r="H855" s="51">
        <v>0.45</v>
      </c>
      <c r="I855" s="51">
        <v>92.210000000000008</v>
      </c>
      <c r="J855" s="51">
        <v>0.45</v>
      </c>
      <c r="K855" s="51">
        <v>92.210000000000008</v>
      </c>
      <c r="L855" s="51">
        <v>0</v>
      </c>
      <c r="M855" s="51">
        <v>0</v>
      </c>
      <c r="N855" s="51">
        <v>0.04</v>
      </c>
      <c r="O855" s="51">
        <v>1.77</v>
      </c>
      <c r="P855" s="45">
        <v>579.27240560955454</v>
      </c>
    </row>
    <row r="856" spans="1:16" x14ac:dyDescent="0.2">
      <c r="A856" s="5" t="s">
        <v>13</v>
      </c>
      <c r="B856" s="71" t="s">
        <v>21</v>
      </c>
      <c r="C856" s="5" t="s">
        <v>28</v>
      </c>
      <c r="D856" s="5" t="s">
        <v>81</v>
      </c>
      <c r="E856" s="5">
        <v>2020</v>
      </c>
      <c r="F856" s="5">
        <v>1</v>
      </c>
      <c r="G856" s="44">
        <v>304</v>
      </c>
      <c r="H856" s="51">
        <v>0.69000000000000006</v>
      </c>
      <c r="I856" s="51">
        <v>163.07999999999998</v>
      </c>
      <c r="J856" s="51">
        <v>0.69000000000000006</v>
      </c>
      <c r="K856" s="51">
        <v>163.07999999999998</v>
      </c>
      <c r="L856" s="51">
        <v>0</v>
      </c>
      <c r="M856" s="51">
        <v>0</v>
      </c>
      <c r="N856" s="51">
        <v>0.05</v>
      </c>
      <c r="O856" s="51">
        <v>2.3199999999999998</v>
      </c>
      <c r="P856" s="45">
        <v>538.1926157071623</v>
      </c>
    </row>
    <row r="857" spans="1:16" x14ac:dyDescent="0.2">
      <c r="A857" s="5" t="s">
        <v>13</v>
      </c>
      <c r="B857" s="71" t="s">
        <v>21</v>
      </c>
      <c r="C857" s="5" t="s">
        <v>28</v>
      </c>
      <c r="D857" s="5" t="s">
        <v>81</v>
      </c>
      <c r="E857" s="5">
        <v>2021</v>
      </c>
      <c r="F857" s="5">
        <v>0</v>
      </c>
      <c r="G857" s="44">
        <v>218</v>
      </c>
      <c r="H857" s="51">
        <v>147.11000000000001</v>
      </c>
      <c r="I857" s="51">
        <v>0</v>
      </c>
      <c r="J857" s="51">
        <v>147.11000000000001</v>
      </c>
      <c r="K857" s="51">
        <v>0</v>
      </c>
      <c r="L857" s="51">
        <v>0</v>
      </c>
      <c r="M857" s="51">
        <v>0</v>
      </c>
      <c r="N857" s="51">
        <v>1.4300000000000002</v>
      </c>
      <c r="O857" s="51">
        <v>4.34</v>
      </c>
      <c r="P857" s="45">
        <v>675.88401395982521</v>
      </c>
    </row>
    <row r="858" spans="1:16" x14ac:dyDescent="0.2">
      <c r="A858" s="5" t="s">
        <v>13</v>
      </c>
      <c r="B858" s="71" t="s">
        <v>21</v>
      </c>
      <c r="C858" s="5" t="s">
        <v>28</v>
      </c>
      <c r="D858" s="5" t="s">
        <v>81</v>
      </c>
      <c r="E858" s="5">
        <v>2022</v>
      </c>
      <c r="F858" s="5">
        <v>0</v>
      </c>
      <c r="G858" s="44">
        <v>1292</v>
      </c>
      <c r="H858" s="51">
        <v>891.44999999999993</v>
      </c>
      <c r="I858" s="51">
        <v>0</v>
      </c>
      <c r="J858" s="51">
        <v>891.44999999999993</v>
      </c>
      <c r="K858" s="51">
        <v>0</v>
      </c>
      <c r="L858" s="51">
        <v>0</v>
      </c>
      <c r="M858" s="51">
        <v>0</v>
      </c>
      <c r="N858" s="51">
        <v>8.4700000000000006</v>
      </c>
      <c r="O858" s="51">
        <v>33.450000000000003</v>
      </c>
      <c r="P858" s="45">
        <v>690.02874486459939</v>
      </c>
    </row>
    <row r="859" spans="1:16" x14ac:dyDescent="0.2">
      <c r="A859" s="5" t="s">
        <v>13</v>
      </c>
      <c r="B859" s="71" t="s">
        <v>21</v>
      </c>
      <c r="C859" s="5" t="s">
        <v>28</v>
      </c>
      <c r="D859" s="5" t="s">
        <v>82</v>
      </c>
      <c r="E859" s="5">
        <v>2004</v>
      </c>
      <c r="F859" s="5">
        <v>3</v>
      </c>
      <c r="G859" s="44">
        <v>1</v>
      </c>
      <c r="H859" s="51">
        <v>0.01</v>
      </c>
      <c r="I859" s="51">
        <v>0.56000000000000005</v>
      </c>
      <c r="J859" s="51">
        <v>0.01</v>
      </c>
      <c r="K859" s="51">
        <v>0.01</v>
      </c>
      <c r="L859" s="51">
        <v>0.04</v>
      </c>
      <c r="M859" s="51">
        <v>0.51</v>
      </c>
      <c r="N859" s="51">
        <v>0.03</v>
      </c>
      <c r="O859" s="51">
        <v>0.04</v>
      </c>
      <c r="P859" s="45">
        <v>687.33777998756545</v>
      </c>
    </row>
    <row r="860" spans="1:16" x14ac:dyDescent="0.2">
      <c r="A860" s="5" t="s">
        <v>13</v>
      </c>
      <c r="B860" s="71" t="s">
        <v>21</v>
      </c>
      <c r="C860" s="5" t="s">
        <v>28</v>
      </c>
      <c r="D860" s="5" t="s">
        <v>82</v>
      </c>
      <c r="E860" s="5">
        <v>2005</v>
      </c>
      <c r="F860" s="5">
        <v>3</v>
      </c>
      <c r="G860" s="44">
        <v>3</v>
      </c>
      <c r="H860" s="51">
        <v>0.02</v>
      </c>
      <c r="I860" s="51">
        <v>0.97</v>
      </c>
      <c r="J860" s="51">
        <v>0.02</v>
      </c>
      <c r="K860" s="51">
        <v>0.03</v>
      </c>
      <c r="L860" s="51">
        <v>7.0000000000000007E-2</v>
      </c>
      <c r="M860" s="51">
        <v>0.87</v>
      </c>
      <c r="N860" s="51">
        <v>0.04</v>
      </c>
      <c r="O860" s="51">
        <v>7.0000000000000007E-2</v>
      </c>
      <c r="P860" s="45">
        <v>382.39176162456249</v>
      </c>
    </row>
    <row r="861" spans="1:16" x14ac:dyDescent="0.2">
      <c r="A861" s="5" t="s">
        <v>13</v>
      </c>
      <c r="B861" s="71" t="s">
        <v>21</v>
      </c>
      <c r="C861" s="5" t="s">
        <v>28</v>
      </c>
      <c r="D861" s="5" t="s">
        <v>82</v>
      </c>
      <c r="E861" s="5">
        <v>2006</v>
      </c>
      <c r="F861" s="5">
        <v>3</v>
      </c>
      <c r="G861" s="44">
        <v>4</v>
      </c>
      <c r="H861" s="51">
        <v>0.03</v>
      </c>
      <c r="I861" s="51">
        <v>1.63</v>
      </c>
      <c r="J861" s="51">
        <v>0.03</v>
      </c>
      <c r="K861" s="51">
        <v>0.04</v>
      </c>
      <c r="L861" s="51">
        <v>0.12</v>
      </c>
      <c r="M861" s="51">
        <v>1.47</v>
      </c>
      <c r="N861" s="51">
        <v>7.0000000000000007E-2</v>
      </c>
      <c r="O861" s="51">
        <v>0.12</v>
      </c>
      <c r="P861" s="45">
        <v>453.04818965536776</v>
      </c>
    </row>
    <row r="862" spans="1:16" x14ac:dyDescent="0.2">
      <c r="A862" s="5" t="s">
        <v>13</v>
      </c>
      <c r="B862" s="71" t="s">
        <v>21</v>
      </c>
      <c r="C862" s="5" t="s">
        <v>28</v>
      </c>
      <c r="D862" s="5" t="s">
        <v>82</v>
      </c>
      <c r="E862" s="5">
        <v>2008</v>
      </c>
      <c r="F862" s="5">
        <v>3</v>
      </c>
      <c r="G862" s="44">
        <v>1</v>
      </c>
      <c r="H862" s="51">
        <v>0.01</v>
      </c>
      <c r="I862" s="51">
        <v>0.76999999999999991</v>
      </c>
      <c r="J862" s="51">
        <v>0.01</v>
      </c>
      <c r="K862" s="51">
        <v>0.02</v>
      </c>
      <c r="L862" s="51">
        <v>0.06</v>
      </c>
      <c r="M862" s="51">
        <v>0.69</v>
      </c>
      <c r="N862" s="51">
        <v>0.03</v>
      </c>
      <c r="O862" s="51">
        <v>0.06</v>
      </c>
      <c r="P862" s="45">
        <v>706.98492685160659</v>
      </c>
    </row>
    <row r="863" spans="1:16" x14ac:dyDescent="0.2">
      <c r="A863" s="5" t="s">
        <v>13</v>
      </c>
      <c r="B863" s="71" t="s">
        <v>21</v>
      </c>
      <c r="C863" s="5" t="s">
        <v>28</v>
      </c>
      <c r="D863" s="5" t="s">
        <v>82</v>
      </c>
      <c r="E863" s="5">
        <v>2009</v>
      </c>
      <c r="F863" s="5">
        <v>3</v>
      </c>
      <c r="G863" s="44">
        <v>313</v>
      </c>
      <c r="H863" s="51">
        <v>0</v>
      </c>
      <c r="I863" s="51">
        <v>147.26</v>
      </c>
      <c r="J863" s="51">
        <v>0</v>
      </c>
      <c r="K863" s="51">
        <v>0</v>
      </c>
      <c r="L863" s="51">
        <v>0</v>
      </c>
      <c r="M863" s="51">
        <v>147.26</v>
      </c>
      <c r="N863" s="51">
        <v>1.21</v>
      </c>
      <c r="O863" s="51">
        <v>10.23</v>
      </c>
      <c r="P863" s="45">
        <v>469.74377968791458</v>
      </c>
    </row>
    <row r="864" spans="1:16" x14ac:dyDescent="0.2">
      <c r="A864" s="5" t="s">
        <v>13</v>
      </c>
      <c r="B864" s="71" t="s">
        <v>21</v>
      </c>
      <c r="C864" s="5" t="s">
        <v>28</v>
      </c>
      <c r="D864" s="5" t="s">
        <v>82</v>
      </c>
      <c r="E864" s="5">
        <v>2010</v>
      </c>
      <c r="F864" s="5">
        <v>3</v>
      </c>
      <c r="G864" s="44">
        <v>71</v>
      </c>
      <c r="H864" s="51">
        <v>0.65</v>
      </c>
      <c r="I864" s="51">
        <v>43.36</v>
      </c>
      <c r="J864" s="51">
        <v>0.65</v>
      </c>
      <c r="K864" s="51">
        <v>0.18</v>
      </c>
      <c r="L864" s="51">
        <v>0.5</v>
      </c>
      <c r="M864" s="51">
        <v>42.68</v>
      </c>
      <c r="N864" s="51">
        <v>0.61</v>
      </c>
      <c r="O864" s="51">
        <v>3.1799999999999997</v>
      </c>
      <c r="P864" s="45">
        <v>626.24911487429654</v>
      </c>
    </row>
    <row r="865" spans="1:16" x14ac:dyDescent="0.2">
      <c r="A865" s="5" t="s">
        <v>13</v>
      </c>
      <c r="B865" s="71" t="s">
        <v>21</v>
      </c>
      <c r="C865" s="5" t="s">
        <v>28</v>
      </c>
      <c r="D865" s="5" t="s">
        <v>82</v>
      </c>
      <c r="E865" s="5">
        <v>2011</v>
      </c>
      <c r="F865" s="5">
        <v>3</v>
      </c>
      <c r="G865" s="44">
        <v>11</v>
      </c>
      <c r="H865" s="51">
        <v>0.11</v>
      </c>
      <c r="I865" s="51">
        <v>6.1400000000000006</v>
      </c>
      <c r="J865" s="51">
        <v>0.11</v>
      </c>
      <c r="K865" s="51">
        <v>0.16</v>
      </c>
      <c r="L865" s="51">
        <v>0.45</v>
      </c>
      <c r="M865" s="51">
        <v>5.53</v>
      </c>
      <c r="N865" s="51">
        <v>0.27</v>
      </c>
      <c r="O865" s="51">
        <v>0.45</v>
      </c>
      <c r="P865" s="45">
        <v>553.76322250082842</v>
      </c>
    </row>
    <row r="866" spans="1:16" x14ac:dyDescent="0.2">
      <c r="A866" s="5" t="s">
        <v>13</v>
      </c>
      <c r="B866" s="71" t="s">
        <v>21</v>
      </c>
      <c r="C866" s="5" t="s">
        <v>28</v>
      </c>
      <c r="D866" s="5" t="s">
        <v>82</v>
      </c>
      <c r="E866" s="5">
        <v>2012</v>
      </c>
      <c r="F866" s="5">
        <v>3</v>
      </c>
      <c r="G866" s="44">
        <v>13</v>
      </c>
      <c r="H866" s="51">
        <v>0.13</v>
      </c>
      <c r="I866" s="51">
        <v>7.3299999999999992</v>
      </c>
      <c r="J866" s="51">
        <v>0.13</v>
      </c>
      <c r="K866" s="51">
        <v>0.19</v>
      </c>
      <c r="L866" s="51">
        <v>0.53</v>
      </c>
      <c r="M866" s="51">
        <v>6.6099999999999994</v>
      </c>
      <c r="N866" s="51">
        <v>0.32</v>
      </c>
      <c r="O866" s="51">
        <v>0.54</v>
      </c>
      <c r="P866" s="45">
        <v>579.47919997957581</v>
      </c>
    </row>
    <row r="867" spans="1:16" x14ac:dyDescent="0.2">
      <c r="A867" s="5" t="s">
        <v>13</v>
      </c>
      <c r="B867" s="71" t="s">
        <v>21</v>
      </c>
      <c r="C867" s="5" t="s">
        <v>28</v>
      </c>
      <c r="D867" s="5" t="s">
        <v>82</v>
      </c>
      <c r="E867" s="5">
        <v>2013</v>
      </c>
      <c r="F867" s="5">
        <v>2</v>
      </c>
      <c r="G867" s="44">
        <v>6</v>
      </c>
      <c r="H867" s="51">
        <v>0</v>
      </c>
      <c r="I867" s="51">
        <v>3.74</v>
      </c>
      <c r="J867" s="51">
        <v>0</v>
      </c>
      <c r="K867" s="51">
        <v>0.2</v>
      </c>
      <c r="L867" s="51">
        <v>3.54</v>
      </c>
      <c r="M867" s="51">
        <v>0</v>
      </c>
      <c r="N867" s="51">
        <v>0.09</v>
      </c>
      <c r="O867" s="51">
        <v>0.22</v>
      </c>
      <c r="P867" s="45">
        <v>640.08537614411023</v>
      </c>
    </row>
    <row r="868" spans="1:16" x14ac:dyDescent="0.2">
      <c r="A868" s="5" t="s">
        <v>13</v>
      </c>
      <c r="B868" s="71" t="s">
        <v>21</v>
      </c>
      <c r="C868" s="5" t="s">
        <v>28</v>
      </c>
      <c r="D868" s="5" t="s">
        <v>82</v>
      </c>
      <c r="E868" s="5">
        <v>2015</v>
      </c>
      <c r="F868" s="5">
        <v>2</v>
      </c>
      <c r="G868" s="44">
        <v>2</v>
      </c>
      <c r="H868" s="51">
        <v>0</v>
      </c>
      <c r="I868" s="51">
        <v>1.46</v>
      </c>
      <c r="J868" s="51">
        <v>0</v>
      </c>
      <c r="K868" s="51">
        <v>0.08</v>
      </c>
      <c r="L868" s="51">
        <v>1.38</v>
      </c>
      <c r="M868" s="51">
        <v>0</v>
      </c>
      <c r="N868" s="51">
        <v>0.03</v>
      </c>
      <c r="O868" s="51">
        <v>0.08</v>
      </c>
      <c r="P868" s="45">
        <v>654.62564447176123</v>
      </c>
    </row>
    <row r="869" spans="1:16" x14ac:dyDescent="0.2">
      <c r="A869" s="5" t="s">
        <v>13</v>
      </c>
      <c r="B869" s="71" t="s">
        <v>21</v>
      </c>
      <c r="C869" s="5" t="s">
        <v>28</v>
      </c>
      <c r="D869" s="5" t="s">
        <v>82</v>
      </c>
      <c r="E869" s="5">
        <v>2017</v>
      </c>
      <c r="F869" s="5">
        <v>2</v>
      </c>
      <c r="G869" s="44">
        <v>4</v>
      </c>
      <c r="H869" s="51">
        <v>0</v>
      </c>
      <c r="I869" s="51">
        <v>2.89</v>
      </c>
      <c r="J869" s="51">
        <v>0</v>
      </c>
      <c r="K869" s="51">
        <v>0.15</v>
      </c>
      <c r="L869" s="51">
        <v>2.74</v>
      </c>
      <c r="M869" s="51">
        <v>0</v>
      </c>
      <c r="N869" s="51">
        <v>7.0000000000000007E-2</v>
      </c>
      <c r="O869" s="51">
        <v>0.17</v>
      </c>
      <c r="P869" s="45">
        <v>663.29532007320199</v>
      </c>
    </row>
    <row r="870" spans="1:16" x14ac:dyDescent="0.2">
      <c r="A870" s="5" t="s">
        <v>13</v>
      </c>
      <c r="B870" s="71" t="s">
        <v>21</v>
      </c>
      <c r="C870" s="5" t="s">
        <v>28</v>
      </c>
      <c r="D870" s="5" t="s">
        <v>82</v>
      </c>
      <c r="E870" s="5">
        <v>2019</v>
      </c>
      <c r="F870" s="5">
        <v>1</v>
      </c>
      <c r="G870" s="44">
        <v>2</v>
      </c>
      <c r="H870" s="51">
        <v>0.01</v>
      </c>
      <c r="I870" s="51">
        <v>1.07</v>
      </c>
      <c r="J870" s="51">
        <v>0.01</v>
      </c>
      <c r="K870" s="51">
        <v>1.07</v>
      </c>
      <c r="L870" s="51">
        <v>0</v>
      </c>
      <c r="M870" s="51">
        <v>0</v>
      </c>
      <c r="N870" s="51">
        <v>0</v>
      </c>
      <c r="O870" s="51">
        <v>0.02</v>
      </c>
      <c r="P870" s="45">
        <v>574.87963871730574</v>
      </c>
    </row>
    <row r="871" spans="1:16" x14ac:dyDescent="0.2">
      <c r="A871" s="5" t="s">
        <v>13</v>
      </c>
      <c r="B871" s="71" t="s">
        <v>21</v>
      </c>
      <c r="C871" s="5" t="s">
        <v>28</v>
      </c>
      <c r="D871" s="5" t="s">
        <v>82</v>
      </c>
      <c r="E871" s="5">
        <v>2022</v>
      </c>
      <c r="F871" s="5">
        <v>0</v>
      </c>
      <c r="G871" s="44">
        <v>0</v>
      </c>
      <c r="H871" s="51">
        <v>0</v>
      </c>
      <c r="I871" s="51">
        <v>0</v>
      </c>
      <c r="J871" s="51">
        <v>0</v>
      </c>
      <c r="K871" s="51">
        <v>0</v>
      </c>
      <c r="L871" s="51">
        <v>0</v>
      </c>
      <c r="M871" s="51">
        <v>0</v>
      </c>
      <c r="N871" s="51">
        <v>0</v>
      </c>
      <c r="O871" s="51">
        <v>0</v>
      </c>
      <c r="P871" s="45">
        <v>718.23601235313754</v>
      </c>
    </row>
    <row r="872" spans="1:16" x14ac:dyDescent="0.2">
      <c r="A872" s="5" t="s">
        <v>13</v>
      </c>
      <c r="B872" s="71" t="s">
        <v>21</v>
      </c>
      <c r="C872" s="5" t="s">
        <v>28</v>
      </c>
      <c r="D872" s="5" t="s">
        <v>83</v>
      </c>
      <c r="E872" s="5">
        <v>2005</v>
      </c>
      <c r="F872" s="5">
        <v>3</v>
      </c>
      <c r="G872" s="44">
        <v>6</v>
      </c>
      <c r="H872" s="51">
        <v>0.03</v>
      </c>
      <c r="I872" s="51">
        <v>1.52</v>
      </c>
      <c r="J872" s="51">
        <v>0.03</v>
      </c>
      <c r="K872" s="51">
        <v>0.04</v>
      </c>
      <c r="L872" s="51">
        <v>0.11</v>
      </c>
      <c r="M872" s="51">
        <v>1.37</v>
      </c>
      <c r="N872" s="51">
        <v>7.0000000000000007E-2</v>
      </c>
      <c r="O872" s="51">
        <v>0.11</v>
      </c>
      <c r="P872" s="45">
        <v>272.9114432704078</v>
      </c>
    </row>
    <row r="873" spans="1:16" x14ac:dyDescent="0.2">
      <c r="A873" s="5" t="s">
        <v>13</v>
      </c>
      <c r="B873" s="71" t="s">
        <v>21</v>
      </c>
      <c r="C873" s="5" t="s">
        <v>28</v>
      </c>
      <c r="D873" s="5" t="s">
        <v>83</v>
      </c>
      <c r="E873" s="5">
        <v>2007</v>
      </c>
      <c r="F873" s="5">
        <v>3</v>
      </c>
      <c r="G873" s="44">
        <v>3</v>
      </c>
      <c r="H873" s="51">
        <v>0.02</v>
      </c>
      <c r="I873" s="51">
        <v>1.06</v>
      </c>
      <c r="J873" s="51">
        <v>0.02</v>
      </c>
      <c r="K873" s="51">
        <v>0.03</v>
      </c>
      <c r="L873" s="51">
        <v>0.08</v>
      </c>
      <c r="M873" s="51">
        <v>0.95</v>
      </c>
      <c r="N873" s="51">
        <v>0.05</v>
      </c>
      <c r="O873" s="51">
        <v>0.08</v>
      </c>
      <c r="P873" s="45">
        <v>321.56646898996348</v>
      </c>
    </row>
    <row r="874" spans="1:16" x14ac:dyDescent="0.2">
      <c r="A874" s="5" t="s">
        <v>13</v>
      </c>
      <c r="B874" s="71" t="s">
        <v>21</v>
      </c>
      <c r="C874" s="5" t="s">
        <v>28</v>
      </c>
      <c r="D874" s="5" t="s">
        <v>83</v>
      </c>
      <c r="E874" s="5">
        <v>2008</v>
      </c>
      <c r="F874" s="5">
        <v>3</v>
      </c>
      <c r="G874" s="44">
        <v>12</v>
      </c>
      <c r="H874" s="51">
        <v>0.08</v>
      </c>
      <c r="I874" s="51">
        <v>4.6399999999999997</v>
      </c>
      <c r="J874" s="51">
        <v>0.08</v>
      </c>
      <c r="K874" s="51">
        <v>0.12</v>
      </c>
      <c r="L874" s="51">
        <v>0.34</v>
      </c>
      <c r="M874" s="51">
        <v>4.18</v>
      </c>
      <c r="N874" s="51">
        <v>0.2</v>
      </c>
      <c r="O874" s="51">
        <v>0.34</v>
      </c>
      <c r="P874" s="45">
        <v>395.67181585513305</v>
      </c>
    </row>
    <row r="875" spans="1:16" x14ac:dyDescent="0.2">
      <c r="A875" s="5" t="s">
        <v>13</v>
      </c>
      <c r="B875" s="71" t="s">
        <v>21</v>
      </c>
      <c r="C875" s="5" t="s">
        <v>28</v>
      </c>
      <c r="D875" s="5" t="s">
        <v>83</v>
      </c>
      <c r="E875" s="5">
        <v>2015</v>
      </c>
      <c r="F875" s="5">
        <v>2</v>
      </c>
      <c r="G875" s="44">
        <v>9</v>
      </c>
      <c r="H875" s="51">
        <v>0</v>
      </c>
      <c r="I875" s="51">
        <v>5.54</v>
      </c>
      <c r="J875" s="51">
        <v>0</v>
      </c>
      <c r="K875" s="51">
        <v>0.28999999999999998</v>
      </c>
      <c r="L875" s="51">
        <v>5.25</v>
      </c>
      <c r="M875" s="51">
        <v>0</v>
      </c>
      <c r="N875" s="51">
        <v>0.13</v>
      </c>
      <c r="O875" s="51">
        <v>0.32</v>
      </c>
      <c r="P875" s="45">
        <v>596.73552599441598</v>
      </c>
    </row>
    <row r="876" spans="1:16" x14ac:dyDescent="0.2">
      <c r="A876" s="5" t="s">
        <v>13</v>
      </c>
      <c r="B876" s="71" t="s">
        <v>21</v>
      </c>
      <c r="C876" s="5" t="s">
        <v>28</v>
      </c>
      <c r="D876" s="5" t="s">
        <v>83</v>
      </c>
      <c r="E876" s="5">
        <v>2022</v>
      </c>
      <c r="F876" s="5">
        <v>0</v>
      </c>
      <c r="G876" s="44">
        <v>1</v>
      </c>
      <c r="H876" s="51">
        <v>1</v>
      </c>
      <c r="I876" s="51">
        <v>0</v>
      </c>
      <c r="J876" s="51">
        <v>1</v>
      </c>
      <c r="K876" s="51">
        <v>0</v>
      </c>
      <c r="L876" s="51">
        <v>0</v>
      </c>
      <c r="M876" s="51">
        <v>0</v>
      </c>
      <c r="N876" s="51">
        <v>0</v>
      </c>
      <c r="O876" s="51">
        <v>0</v>
      </c>
      <c r="P876" s="45">
        <v>718.23601235313754</v>
      </c>
    </row>
    <row r="877" spans="1:16" x14ac:dyDescent="0.2">
      <c r="A877" s="5" t="s">
        <v>13</v>
      </c>
      <c r="B877" s="71" t="s">
        <v>21</v>
      </c>
      <c r="C877" s="5" t="s">
        <v>29</v>
      </c>
      <c r="D877" s="5" t="s">
        <v>84</v>
      </c>
      <c r="E877" s="5">
        <v>2012</v>
      </c>
      <c r="F877" s="5">
        <v>3</v>
      </c>
      <c r="G877" s="44">
        <v>298</v>
      </c>
      <c r="H877" s="51">
        <v>2.74</v>
      </c>
      <c r="I877" s="51">
        <v>144.02999999999997</v>
      </c>
      <c r="J877" s="51">
        <v>2.74</v>
      </c>
      <c r="K877" s="51">
        <v>0.98</v>
      </c>
      <c r="L877" s="51">
        <v>2.16</v>
      </c>
      <c r="M877" s="51">
        <v>140.88999999999999</v>
      </c>
      <c r="N877" s="51">
        <v>0.63</v>
      </c>
      <c r="O877" s="51">
        <v>12.18</v>
      </c>
      <c r="P877" s="45">
        <v>493.01695213741101</v>
      </c>
    </row>
    <row r="878" spans="1:16" x14ac:dyDescent="0.2">
      <c r="A878" s="5" t="s">
        <v>13</v>
      </c>
      <c r="B878" s="71" t="s">
        <v>21</v>
      </c>
      <c r="C878" s="5" t="s">
        <v>29</v>
      </c>
      <c r="D878" s="5" t="s">
        <v>84</v>
      </c>
      <c r="E878" s="5">
        <v>2013</v>
      </c>
      <c r="F878" s="5">
        <v>2</v>
      </c>
      <c r="G878" s="44">
        <v>204</v>
      </c>
      <c r="H878" s="51">
        <v>3.06</v>
      </c>
      <c r="I878" s="51">
        <v>95.41</v>
      </c>
      <c r="J878" s="51">
        <v>3.06</v>
      </c>
      <c r="K878" s="51">
        <v>0.88</v>
      </c>
      <c r="L878" s="51">
        <v>94.53</v>
      </c>
      <c r="M878" s="51">
        <v>0</v>
      </c>
      <c r="N878" s="51">
        <v>0.03</v>
      </c>
      <c r="O878" s="51">
        <v>13.21</v>
      </c>
      <c r="P878" s="45">
        <v>481.64516655443163</v>
      </c>
    </row>
    <row r="879" spans="1:16" x14ac:dyDescent="0.2">
      <c r="A879" s="5" t="s">
        <v>13</v>
      </c>
      <c r="B879" s="71" t="s">
        <v>21</v>
      </c>
      <c r="C879" s="5" t="s">
        <v>29</v>
      </c>
      <c r="D879" s="5" t="s">
        <v>84</v>
      </c>
      <c r="E879" s="5">
        <v>2017</v>
      </c>
      <c r="F879" s="5">
        <v>2</v>
      </c>
      <c r="G879" s="44">
        <v>32</v>
      </c>
      <c r="H879" s="51">
        <v>0.36</v>
      </c>
      <c r="I879" s="51">
        <v>36.36</v>
      </c>
      <c r="J879" s="51">
        <v>0.36</v>
      </c>
      <c r="K879" s="51">
        <v>0</v>
      </c>
      <c r="L879" s="51">
        <v>36.36</v>
      </c>
      <c r="M879" s="51">
        <v>0</v>
      </c>
      <c r="N879" s="51">
        <v>0.04</v>
      </c>
      <c r="O879" s="51">
        <v>0.93</v>
      </c>
      <c r="P879" s="45">
        <v>1140.3298764826695</v>
      </c>
    </row>
    <row r="880" spans="1:16" x14ac:dyDescent="0.2">
      <c r="A880" s="5" t="s">
        <v>13</v>
      </c>
      <c r="B880" s="71" t="s">
        <v>21</v>
      </c>
      <c r="C880" s="5" t="s">
        <v>29</v>
      </c>
      <c r="D880" s="5" t="s">
        <v>84</v>
      </c>
      <c r="E880" s="5">
        <v>2022</v>
      </c>
      <c r="F880" s="5">
        <v>0</v>
      </c>
      <c r="G880" s="44">
        <v>2</v>
      </c>
      <c r="H880" s="51">
        <v>1.2</v>
      </c>
      <c r="I880" s="51">
        <v>0</v>
      </c>
      <c r="J880" s="51">
        <v>1.2</v>
      </c>
      <c r="K880" s="51">
        <v>0</v>
      </c>
      <c r="L880" s="51">
        <v>0</v>
      </c>
      <c r="M880" s="51">
        <v>0</v>
      </c>
      <c r="N880" s="51">
        <v>0</v>
      </c>
      <c r="O880" s="51">
        <v>0</v>
      </c>
      <c r="P880" s="45">
        <v>775.51267252575133</v>
      </c>
    </row>
    <row r="881" spans="1:16" x14ac:dyDescent="0.2">
      <c r="A881" s="5" t="s">
        <v>13</v>
      </c>
      <c r="B881" s="71" t="s">
        <v>21</v>
      </c>
      <c r="C881" s="5" t="s">
        <v>29</v>
      </c>
      <c r="D881" s="5" t="s">
        <v>85</v>
      </c>
      <c r="E881" s="5">
        <v>1988</v>
      </c>
      <c r="F881" s="5">
        <v>3</v>
      </c>
      <c r="G881" s="44">
        <v>4</v>
      </c>
      <c r="H881" s="51">
        <v>0.02</v>
      </c>
      <c r="I881" s="51">
        <v>1.71</v>
      </c>
      <c r="J881" s="51">
        <v>0.02</v>
      </c>
      <c r="K881" s="51">
        <v>0.03</v>
      </c>
      <c r="L881" s="51">
        <v>0.16</v>
      </c>
      <c r="M881" s="51">
        <v>1.52</v>
      </c>
      <c r="N881" s="51">
        <v>0.03</v>
      </c>
      <c r="O881" s="51">
        <v>0.59</v>
      </c>
      <c r="P881" s="45">
        <v>398.84454504914055</v>
      </c>
    </row>
    <row r="882" spans="1:16" x14ac:dyDescent="0.2">
      <c r="A882" s="5" t="s">
        <v>13</v>
      </c>
      <c r="B882" s="71" t="s">
        <v>21</v>
      </c>
      <c r="C882" s="5" t="s">
        <v>29</v>
      </c>
      <c r="D882" s="5" t="s">
        <v>85</v>
      </c>
      <c r="E882" s="5">
        <v>2000</v>
      </c>
      <c r="F882" s="5">
        <v>3</v>
      </c>
      <c r="G882" s="44">
        <v>8</v>
      </c>
      <c r="H882" s="51">
        <v>0.02</v>
      </c>
      <c r="I882" s="51">
        <v>1.7</v>
      </c>
      <c r="J882" s="51">
        <v>0.02</v>
      </c>
      <c r="K882" s="51">
        <v>0.03</v>
      </c>
      <c r="L882" s="51">
        <v>0.16</v>
      </c>
      <c r="M882" s="51">
        <v>1.51</v>
      </c>
      <c r="N882" s="51">
        <v>0.03</v>
      </c>
      <c r="O882" s="51">
        <v>0.57999999999999996</v>
      </c>
      <c r="P882" s="45">
        <v>203.64247136607966</v>
      </c>
    </row>
    <row r="883" spans="1:16" x14ac:dyDescent="0.2">
      <c r="A883" s="5" t="s">
        <v>13</v>
      </c>
      <c r="B883" s="71" t="s">
        <v>21</v>
      </c>
      <c r="C883" s="5" t="s">
        <v>29</v>
      </c>
      <c r="D883" s="5" t="s">
        <v>85</v>
      </c>
      <c r="E883" s="5">
        <v>2002</v>
      </c>
      <c r="F883" s="5">
        <v>3</v>
      </c>
      <c r="G883" s="44">
        <v>20</v>
      </c>
      <c r="H883" s="51">
        <v>0.06</v>
      </c>
      <c r="I883" s="51">
        <v>5.0999999999999996</v>
      </c>
      <c r="J883" s="51">
        <v>0.06</v>
      </c>
      <c r="K883" s="51">
        <v>0.1</v>
      </c>
      <c r="L883" s="51">
        <v>0.47</v>
      </c>
      <c r="M883" s="51">
        <v>4.5299999999999994</v>
      </c>
      <c r="N883" s="51">
        <v>0.09</v>
      </c>
      <c r="O883" s="51">
        <v>1.74</v>
      </c>
      <c r="P883" s="45">
        <v>256.94823256463383</v>
      </c>
    </row>
    <row r="884" spans="1:16" x14ac:dyDescent="0.2">
      <c r="A884" s="5" t="s">
        <v>13</v>
      </c>
      <c r="B884" s="71" t="s">
        <v>21</v>
      </c>
      <c r="C884" s="5" t="s">
        <v>29</v>
      </c>
      <c r="D884" s="5" t="s">
        <v>85</v>
      </c>
      <c r="E884" s="5">
        <v>2003</v>
      </c>
      <c r="F884" s="5">
        <v>3</v>
      </c>
      <c r="G884" s="44">
        <v>15</v>
      </c>
      <c r="H884" s="51">
        <v>0.06</v>
      </c>
      <c r="I884" s="51">
        <v>4.88</v>
      </c>
      <c r="J884" s="51">
        <v>0.06</v>
      </c>
      <c r="K884" s="51">
        <v>0.09</v>
      </c>
      <c r="L884" s="51">
        <v>0.45</v>
      </c>
      <c r="M884" s="51">
        <v>4.34</v>
      </c>
      <c r="N884" s="51">
        <v>0.09</v>
      </c>
      <c r="O884" s="51">
        <v>1.68</v>
      </c>
      <c r="P884" s="45">
        <v>335.2276672624327</v>
      </c>
    </row>
    <row r="885" spans="1:16" x14ac:dyDescent="0.2">
      <c r="A885" s="5" t="s">
        <v>13</v>
      </c>
      <c r="B885" s="71" t="s">
        <v>21</v>
      </c>
      <c r="C885" s="5" t="s">
        <v>29</v>
      </c>
      <c r="D885" s="5" t="s">
        <v>85</v>
      </c>
      <c r="E885" s="5">
        <v>2004</v>
      </c>
      <c r="F885" s="5">
        <v>3</v>
      </c>
      <c r="G885" s="44">
        <v>46</v>
      </c>
      <c r="H885" s="51">
        <v>7.0000000000000007E-2</v>
      </c>
      <c r="I885" s="51">
        <v>14.079999999999998</v>
      </c>
      <c r="J885" s="51">
        <v>7.0000000000000007E-2</v>
      </c>
      <c r="K885" s="51">
        <v>0.11</v>
      </c>
      <c r="L885" s="51">
        <v>0.56000000000000005</v>
      </c>
      <c r="M885" s="51">
        <v>13.41</v>
      </c>
      <c r="N885" s="51">
        <v>0.39999999999999997</v>
      </c>
      <c r="O885" s="51">
        <v>2.7199999999999998</v>
      </c>
      <c r="P885" s="45">
        <v>306.26247723146696</v>
      </c>
    </row>
    <row r="886" spans="1:16" x14ac:dyDescent="0.2">
      <c r="A886" s="5" t="s">
        <v>13</v>
      </c>
      <c r="B886" s="71" t="s">
        <v>21</v>
      </c>
      <c r="C886" s="5" t="s">
        <v>29</v>
      </c>
      <c r="D886" s="5" t="s">
        <v>85</v>
      </c>
      <c r="E886" s="5">
        <v>2005</v>
      </c>
      <c r="F886" s="5">
        <v>3</v>
      </c>
      <c r="G886" s="44">
        <v>105</v>
      </c>
      <c r="H886" s="51">
        <v>0.4</v>
      </c>
      <c r="I886" s="51">
        <v>34.809999999999995</v>
      </c>
      <c r="J886" s="51">
        <v>0.4</v>
      </c>
      <c r="K886" s="51">
        <v>0.66</v>
      </c>
      <c r="L886" s="51">
        <v>3.23</v>
      </c>
      <c r="M886" s="51">
        <v>30.919999999999998</v>
      </c>
      <c r="N886" s="51">
        <v>0.62</v>
      </c>
      <c r="O886" s="51">
        <v>11.93</v>
      </c>
      <c r="P886" s="45">
        <v>333.71352025739361</v>
      </c>
    </row>
    <row r="887" spans="1:16" x14ac:dyDescent="0.2">
      <c r="A887" s="5" t="s">
        <v>13</v>
      </c>
      <c r="B887" s="71" t="s">
        <v>21</v>
      </c>
      <c r="C887" s="5" t="s">
        <v>29</v>
      </c>
      <c r="D887" s="5" t="s">
        <v>85</v>
      </c>
      <c r="E887" s="5">
        <v>2006</v>
      </c>
      <c r="F887" s="5">
        <v>3</v>
      </c>
      <c r="G887" s="44">
        <v>113</v>
      </c>
      <c r="H887" s="51">
        <v>0.49</v>
      </c>
      <c r="I887" s="51">
        <v>42.609999999999992</v>
      </c>
      <c r="J887" s="51">
        <v>0.49</v>
      </c>
      <c r="K887" s="51">
        <v>0.81</v>
      </c>
      <c r="L887" s="51">
        <v>3.96</v>
      </c>
      <c r="M887" s="51">
        <v>37.839999999999996</v>
      </c>
      <c r="N887" s="51">
        <v>0.76</v>
      </c>
      <c r="O887" s="51">
        <v>14.6</v>
      </c>
      <c r="P887" s="45">
        <v>380.69358477879985</v>
      </c>
    </row>
    <row r="888" spans="1:16" x14ac:dyDescent="0.2">
      <c r="A888" s="5" t="s">
        <v>13</v>
      </c>
      <c r="B888" s="71" t="s">
        <v>21</v>
      </c>
      <c r="C888" s="5" t="s">
        <v>29</v>
      </c>
      <c r="D888" s="5" t="s">
        <v>85</v>
      </c>
      <c r="E888" s="5">
        <v>2007</v>
      </c>
      <c r="F888" s="5">
        <v>3</v>
      </c>
      <c r="G888" s="44">
        <v>408</v>
      </c>
      <c r="H888" s="51">
        <v>1.41</v>
      </c>
      <c r="I888" s="51">
        <v>155.30000000000001</v>
      </c>
      <c r="J888" s="51">
        <v>1.41</v>
      </c>
      <c r="K888" s="51">
        <v>2.33</v>
      </c>
      <c r="L888" s="51">
        <v>11.43</v>
      </c>
      <c r="M888" s="51">
        <v>141.54</v>
      </c>
      <c r="N888" s="51">
        <v>3.13</v>
      </c>
      <c r="O888" s="51">
        <v>44.22</v>
      </c>
      <c r="P888" s="45">
        <v>383.8324944579291</v>
      </c>
    </row>
    <row r="889" spans="1:16" x14ac:dyDescent="0.2">
      <c r="A889" s="5" t="s">
        <v>13</v>
      </c>
      <c r="B889" s="71" t="s">
        <v>21</v>
      </c>
      <c r="C889" s="5" t="s">
        <v>29</v>
      </c>
      <c r="D889" s="5" t="s">
        <v>85</v>
      </c>
      <c r="E889" s="5">
        <v>2008</v>
      </c>
      <c r="F889" s="5">
        <v>3</v>
      </c>
      <c r="G889" s="44">
        <v>325</v>
      </c>
      <c r="H889" s="51">
        <v>1.46</v>
      </c>
      <c r="I889" s="51">
        <v>128.52000000000001</v>
      </c>
      <c r="J889" s="51">
        <v>1.46</v>
      </c>
      <c r="K889" s="51">
        <v>2.44</v>
      </c>
      <c r="L889" s="51">
        <v>11.95</v>
      </c>
      <c r="M889" s="51">
        <v>114.13</v>
      </c>
      <c r="N889" s="51">
        <v>2.31</v>
      </c>
      <c r="O889" s="51">
        <v>44.06</v>
      </c>
      <c r="P889" s="45">
        <v>399.21823934173665</v>
      </c>
    </row>
    <row r="890" spans="1:16" x14ac:dyDescent="0.2">
      <c r="A890" s="5" t="s">
        <v>13</v>
      </c>
      <c r="B890" s="71" t="s">
        <v>21</v>
      </c>
      <c r="C890" s="5" t="s">
        <v>29</v>
      </c>
      <c r="D890" s="5" t="s">
        <v>85</v>
      </c>
      <c r="E890" s="5">
        <v>2009</v>
      </c>
      <c r="F890" s="5">
        <v>3</v>
      </c>
      <c r="G890" s="44">
        <v>214</v>
      </c>
      <c r="H890" s="51">
        <v>1.19</v>
      </c>
      <c r="I890" s="51">
        <v>104.75</v>
      </c>
      <c r="J890" s="51">
        <v>1.19</v>
      </c>
      <c r="K890" s="51">
        <v>1.99</v>
      </c>
      <c r="L890" s="51">
        <v>9.74</v>
      </c>
      <c r="M890" s="51">
        <v>93.02</v>
      </c>
      <c r="N890" s="51">
        <v>1.88</v>
      </c>
      <c r="O890" s="51">
        <v>35.910000000000004</v>
      </c>
      <c r="P890" s="45">
        <v>493.62595916007018</v>
      </c>
    </row>
    <row r="891" spans="1:16" x14ac:dyDescent="0.2">
      <c r="A891" s="5" t="s">
        <v>13</v>
      </c>
      <c r="B891" s="71" t="s">
        <v>21</v>
      </c>
      <c r="C891" s="5" t="s">
        <v>29</v>
      </c>
      <c r="D891" s="5" t="s">
        <v>85</v>
      </c>
      <c r="E891" s="5">
        <v>2010</v>
      </c>
      <c r="F891" s="5">
        <v>3</v>
      </c>
      <c r="G891" s="44">
        <v>45</v>
      </c>
      <c r="H891" s="51">
        <v>0.2</v>
      </c>
      <c r="I891" s="51">
        <v>17.310000000000002</v>
      </c>
      <c r="J891" s="51">
        <v>0.2</v>
      </c>
      <c r="K891" s="51">
        <v>0.33</v>
      </c>
      <c r="L891" s="51">
        <v>1.61</v>
      </c>
      <c r="M891" s="51">
        <v>15.37</v>
      </c>
      <c r="N891" s="51">
        <v>0.31</v>
      </c>
      <c r="O891" s="51">
        <v>5.9399999999999995</v>
      </c>
      <c r="P891" s="45">
        <v>391.9359278704415</v>
      </c>
    </row>
    <row r="892" spans="1:16" x14ac:dyDescent="0.2">
      <c r="A892" s="5" t="s">
        <v>13</v>
      </c>
      <c r="B892" s="71" t="s">
        <v>21</v>
      </c>
      <c r="C892" s="5" t="s">
        <v>29</v>
      </c>
      <c r="D892" s="5" t="s">
        <v>85</v>
      </c>
      <c r="E892" s="5">
        <v>2011</v>
      </c>
      <c r="F892" s="5">
        <v>3</v>
      </c>
      <c r="G892" s="44">
        <v>139</v>
      </c>
      <c r="H892" s="51">
        <v>0.68</v>
      </c>
      <c r="I892" s="51">
        <v>59.6</v>
      </c>
      <c r="J892" s="51">
        <v>0.68</v>
      </c>
      <c r="K892" s="51">
        <v>1.1299999999999999</v>
      </c>
      <c r="L892" s="51">
        <v>5.54</v>
      </c>
      <c r="M892" s="51">
        <v>52.93</v>
      </c>
      <c r="N892" s="51">
        <v>1.07</v>
      </c>
      <c r="O892" s="51">
        <v>20.440000000000001</v>
      </c>
      <c r="P892" s="45">
        <v>432.87886970003075</v>
      </c>
    </row>
    <row r="893" spans="1:16" x14ac:dyDescent="0.2">
      <c r="A893" s="5" t="s">
        <v>13</v>
      </c>
      <c r="B893" s="71" t="s">
        <v>21</v>
      </c>
      <c r="C893" s="5" t="s">
        <v>29</v>
      </c>
      <c r="D893" s="5" t="s">
        <v>85</v>
      </c>
      <c r="E893" s="5">
        <v>2012</v>
      </c>
      <c r="F893" s="5">
        <v>3</v>
      </c>
      <c r="G893" s="44">
        <v>40</v>
      </c>
      <c r="H893" s="51">
        <v>0.17</v>
      </c>
      <c r="I893" s="51">
        <v>14.7</v>
      </c>
      <c r="J893" s="51">
        <v>0.17</v>
      </c>
      <c r="K893" s="51">
        <v>0.28000000000000003</v>
      </c>
      <c r="L893" s="51">
        <v>1.36</v>
      </c>
      <c r="M893" s="51">
        <v>13.059999999999999</v>
      </c>
      <c r="N893" s="51">
        <v>0.26</v>
      </c>
      <c r="O893" s="51">
        <v>5.05</v>
      </c>
      <c r="P893" s="45">
        <v>370.73826216767105</v>
      </c>
    </row>
    <row r="894" spans="1:16" x14ac:dyDescent="0.2">
      <c r="A894" s="5" t="s">
        <v>13</v>
      </c>
      <c r="B894" s="71" t="s">
        <v>21</v>
      </c>
      <c r="C894" s="5" t="s">
        <v>29</v>
      </c>
      <c r="D894" s="5" t="s">
        <v>85</v>
      </c>
      <c r="E894" s="5">
        <v>2013</v>
      </c>
      <c r="F894" s="5">
        <v>2</v>
      </c>
      <c r="G894" s="44">
        <v>3</v>
      </c>
      <c r="H894" s="51">
        <v>0</v>
      </c>
      <c r="I894" s="51">
        <v>1.31</v>
      </c>
      <c r="J894" s="51">
        <v>0</v>
      </c>
      <c r="K894" s="51">
        <v>0.08</v>
      </c>
      <c r="L894" s="51">
        <v>1.23</v>
      </c>
      <c r="M894" s="51">
        <v>0</v>
      </c>
      <c r="N894" s="51">
        <v>0</v>
      </c>
      <c r="O894" s="51">
        <v>0.08</v>
      </c>
      <c r="P894" s="45">
        <v>484.11708648520442</v>
      </c>
    </row>
    <row r="895" spans="1:16" x14ac:dyDescent="0.2">
      <c r="A895" s="5" t="s">
        <v>13</v>
      </c>
      <c r="B895" s="71" t="s">
        <v>21</v>
      </c>
      <c r="C895" s="5" t="s">
        <v>29</v>
      </c>
      <c r="D895" s="5" t="s">
        <v>85</v>
      </c>
      <c r="E895" s="5">
        <v>2014</v>
      </c>
      <c r="F895" s="5">
        <v>2</v>
      </c>
      <c r="G895" s="44">
        <v>38</v>
      </c>
      <c r="H895" s="51">
        <v>0</v>
      </c>
      <c r="I895" s="51">
        <v>20.360000000000003</v>
      </c>
      <c r="J895" s="51">
        <v>0</v>
      </c>
      <c r="K895" s="51">
        <v>1.3</v>
      </c>
      <c r="L895" s="51">
        <v>19.060000000000002</v>
      </c>
      <c r="M895" s="51">
        <v>0</v>
      </c>
      <c r="N895" s="51">
        <v>0.01</v>
      </c>
      <c r="O895" s="51">
        <v>1.21</v>
      </c>
      <c r="P895" s="45">
        <v>536.65945103708088</v>
      </c>
    </row>
    <row r="896" spans="1:16" x14ac:dyDescent="0.2">
      <c r="A896" s="5" t="s">
        <v>13</v>
      </c>
      <c r="B896" s="71" t="s">
        <v>21</v>
      </c>
      <c r="C896" s="5" t="s">
        <v>29</v>
      </c>
      <c r="D896" s="5" t="s">
        <v>85</v>
      </c>
      <c r="E896" s="5">
        <v>2015</v>
      </c>
      <c r="F896" s="5">
        <v>2</v>
      </c>
      <c r="G896" s="44">
        <v>5</v>
      </c>
      <c r="H896" s="51">
        <v>0</v>
      </c>
      <c r="I896" s="51">
        <v>1.96</v>
      </c>
      <c r="J896" s="51">
        <v>0</v>
      </c>
      <c r="K896" s="51">
        <v>0.13</v>
      </c>
      <c r="L896" s="51">
        <v>1.83</v>
      </c>
      <c r="M896" s="51">
        <v>0</v>
      </c>
      <c r="N896" s="51">
        <v>0</v>
      </c>
      <c r="O896" s="51">
        <v>0.12</v>
      </c>
      <c r="P896" s="45">
        <v>374.92142189213001</v>
      </c>
    </row>
    <row r="897" spans="1:16" x14ac:dyDescent="0.2">
      <c r="A897" s="5" t="s">
        <v>13</v>
      </c>
      <c r="B897" s="71" t="s">
        <v>21</v>
      </c>
      <c r="C897" s="5" t="s">
        <v>29</v>
      </c>
      <c r="D897" s="5" t="s">
        <v>85</v>
      </c>
      <c r="E897" s="5">
        <v>2017</v>
      </c>
      <c r="F897" s="5">
        <v>2</v>
      </c>
      <c r="G897" s="44">
        <v>453</v>
      </c>
      <c r="H897" s="51">
        <v>0.99</v>
      </c>
      <c r="I897" s="51">
        <v>400.64</v>
      </c>
      <c r="J897" s="51">
        <v>0.99</v>
      </c>
      <c r="K897" s="51">
        <v>7.09</v>
      </c>
      <c r="L897" s="51">
        <v>393.54999999999995</v>
      </c>
      <c r="M897" s="51">
        <v>0</v>
      </c>
      <c r="N897" s="51">
        <v>0.32</v>
      </c>
      <c r="O897" s="51">
        <v>13.66</v>
      </c>
      <c r="P897" s="45">
        <v>885.16760990144599</v>
      </c>
    </row>
    <row r="898" spans="1:16" x14ac:dyDescent="0.2">
      <c r="A898" s="5" t="s">
        <v>13</v>
      </c>
      <c r="B898" s="71" t="s">
        <v>21</v>
      </c>
      <c r="C898" s="5" t="s">
        <v>29</v>
      </c>
      <c r="D898" s="5" t="s">
        <v>85</v>
      </c>
      <c r="E898" s="5">
        <v>2018</v>
      </c>
      <c r="F898" s="5">
        <v>1</v>
      </c>
      <c r="G898" s="44">
        <v>138</v>
      </c>
      <c r="H898" s="51">
        <v>0.2</v>
      </c>
      <c r="I898" s="51">
        <v>84.37</v>
      </c>
      <c r="J898" s="51">
        <v>0.2</v>
      </c>
      <c r="K898" s="51">
        <v>84.37</v>
      </c>
      <c r="L898" s="51">
        <v>0</v>
      </c>
      <c r="M898" s="51">
        <v>0</v>
      </c>
      <c r="N898" s="51">
        <v>0.03</v>
      </c>
      <c r="O898" s="51">
        <v>1.61</v>
      </c>
      <c r="P898" s="45">
        <v>610.30624447802654</v>
      </c>
    </row>
    <row r="899" spans="1:16" x14ac:dyDescent="0.2">
      <c r="A899" s="5" t="s">
        <v>13</v>
      </c>
      <c r="B899" s="71" t="s">
        <v>21</v>
      </c>
      <c r="C899" s="5" t="s">
        <v>29</v>
      </c>
      <c r="D899" s="5" t="s">
        <v>85</v>
      </c>
      <c r="E899" s="5">
        <v>2019</v>
      </c>
      <c r="F899" s="5">
        <v>1</v>
      </c>
      <c r="G899" s="44">
        <v>162</v>
      </c>
      <c r="H899" s="51">
        <v>0.18</v>
      </c>
      <c r="I899" s="51">
        <v>92.720000000000013</v>
      </c>
      <c r="J899" s="51">
        <v>0.18</v>
      </c>
      <c r="K899" s="51">
        <v>92.720000000000013</v>
      </c>
      <c r="L899" s="51">
        <v>0</v>
      </c>
      <c r="M899" s="51">
        <v>0</v>
      </c>
      <c r="N899" s="51">
        <v>0.01</v>
      </c>
      <c r="O899" s="51">
        <v>1.18</v>
      </c>
      <c r="P899" s="45">
        <v>573.91912745371292</v>
      </c>
    </row>
    <row r="900" spans="1:16" x14ac:dyDescent="0.2">
      <c r="A900" s="5" t="s">
        <v>13</v>
      </c>
      <c r="B900" s="71" t="s">
        <v>21</v>
      </c>
      <c r="C900" s="5" t="s">
        <v>29</v>
      </c>
      <c r="D900" s="5" t="s">
        <v>85</v>
      </c>
      <c r="E900" s="5">
        <v>2020</v>
      </c>
      <c r="F900" s="5">
        <v>1</v>
      </c>
      <c r="G900" s="44">
        <v>277</v>
      </c>
      <c r="H900" s="51">
        <v>0.17</v>
      </c>
      <c r="I900" s="51">
        <v>178.24</v>
      </c>
      <c r="J900" s="51">
        <v>0.17</v>
      </c>
      <c r="K900" s="51">
        <v>178.24</v>
      </c>
      <c r="L900" s="51">
        <v>0</v>
      </c>
      <c r="M900" s="51">
        <v>0</v>
      </c>
      <c r="N900" s="51">
        <v>0.14000000000000001</v>
      </c>
      <c r="O900" s="51">
        <v>4.6400000000000006</v>
      </c>
      <c r="P900" s="45">
        <v>642.95415457231536</v>
      </c>
    </row>
    <row r="901" spans="1:16" x14ac:dyDescent="0.2">
      <c r="A901" s="5" t="s">
        <v>13</v>
      </c>
      <c r="B901" s="71" t="s">
        <v>21</v>
      </c>
      <c r="C901" s="5" t="s">
        <v>29</v>
      </c>
      <c r="D901" s="5" t="s">
        <v>85</v>
      </c>
      <c r="E901" s="5">
        <v>2021</v>
      </c>
      <c r="F901" s="5">
        <v>0</v>
      </c>
      <c r="G901" s="44">
        <v>787</v>
      </c>
      <c r="H901" s="51">
        <v>495.50000000000006</v>
      </c>
      <c r="I901" s="51">
        <v>0</v>
      </c>
      <c r="J901" s="51">
        <v>495.50000000000006</v>
      </c>
      <c r="K901" s="51">
        <v>0</v>
      </c>
      <c r="L901" s="51">
        <v>0</v>
      </c>
      <c r="M901" s="51">
        <v>0</v>
      </c>
      <c r="N901" s="51">
        <v>1.1399999999999999</v>
      </c>
      <c r="O901" s="51">
        <v>33.82</v>
      </c>
      <c r="P901" s="45">
        <v>629.61898586160476</v>
      </c>
    </row>
    <row r="902" spans="1:16" x14ac:dyDescent="0.2">
      <c r="A902" s="5" t="s">
        <v>13</v>
      </c>
      <c r="B902" s="71" t="s">
        <v>21</v>
      </c>
      <c r="C902" s="5" t="s">
        <v>29</v>
      </c>
      <c r="D902" s="5" t="s">
        <v>85</v>
      </c>
      <c r="E902" s="5">
        <v>2022</v>
      </c>
      <c r="F902" s="5">
        <v>0</v>
      </c>
      <c r="G902" s="44">
        <v>25</v>
      </c>
      <c r="H902" s="51">
        <v>19.43</v>
      </c>
      <c r="I902" s="51">
        <v>0</v>
      </c>
      <c r="J902" s="51">
        <v>19.43</v>
      </c>
      <c r="K902" s="51">
        <v>0</v>
      </c>
      <c r="L902" s="51">
        <v>0</v>
      </c>
      <c r="M902" s="51">
        <v>0</v>
      </c>
      <c r="N902" s="51">
        <v>0</v>
      </c>
      <c r="O902" s="51">
        <v>0</v>
      </c>
      <c r="P902" s="45">
        <v>775.51267252575133</v>
      </c>
    </row>
    <row r="903" spans="1:16" x14ac:dyDescent="0.2">
      <c r="A903" s="5" t="s">
        <v>13</v>
      </c>
      <c r="B903" s="71" t="s">
        <v>21</v>
      </c>
      <c r="C903" s="5" t="s">
        <v>30</v>
      </c>
      <c r="D903" s="5" t="s">
        <v>86</v>
      </c>
      <c r="E903" s="5">
        <v>1981</v>
      </c>
      <c r="F903" s="5">
        <v>3</v>
      </c>
      <c r="G903" s="44">
        <v>4</v>
      </c>
      <c r="H903" s="51">
        <v>0.08</v>
      </c>
      <c r="I903" s="51">
        <v>2.34</v>
      </c>
      <c r="J903" s="51">
        <v>0.08</v>
      </c>
      <c r="K903" s="51">
        <v>7.0000000000000007E-2</v>
      </c>
      <c r="L903" s="51">
        <v>0.14000000000000001</v>
      </c>
      <c r="M903" s="51">
        <v>2.13</v>
      </c>
      <c r="N903" s="51">
        <v>0.03</v>
      </c>
      <c r="O903" s="51">
        <v>0.15</v>
      </c>
      <c r="P903" s="45">
        <v>562.84569544155397</v>
      </c>
    </row>
    <row r="904" spans="1:16" x14ac:dyDescent="0.2">
      <c r="A904" s="5" t="s">
        <v>13</v>
      </c>
      <c r="B904" s="71" t="s">
        <v>21</v>
      </c>
      <c r="C904" s="5" t="s">
        <v>30</v>
      </c>
      <c r="D904" s="5" t="s">
        <v>86</v>
      </c>
      <c r="E904" s="5">
        <v>1985</v>
      </c>
      <c r="F904" s="5">
        <v>3</v>
      </c>
      <c r="G904" s="44">
        <v>1</v>
      </c>
      <c r="H904" s="51">
        <v>0</v>
      </c>
      <c r="I904" s="51">
        <v>0.27</v>
      </c>
      <c r="J904" s="51">
        <v>0</v>
      </c>
      <c r="K904" s="51">
        <v>0</v>
      </c>
      <c r="L904" s="51">
        <v>0.26</v>
      </c>
      <c r="M904" s="51">
        <v>0.01</v>
      </c>
      <c r="N904" s="51">
        <v>0</v>
      </c>
      <c r="O904" s="51">
        <v>0</v>
      </c>
      <c r="P904" s="45">
        <v>228.49498661030174</v>
      </c>
    </row>
    <row r="905" spans="1:16" x14ac:dyDescent="0.2">
      <c r="A905" s="5" t="s">
        <v>13</v>
      </c>
      <c r="B905" s="71" t="s">
        <v>21</v>
      </c>
      <c r="C905" s="5" t="s">
        <v>30</v>
      </c>
      <c r="D905" s="5" t="s">
        <v>86</v>
      </c>
      <c r="E905" s="5">
        <v>1990</v>
      </c>
      <c r="F905" s="5">
        <v>3</v>
      </c>
      <c r="G905" s="44">
        <v>113</v>
      </c>
      <c r="H905" s="51">
        <v>1.35</v>
      </c>
      <c r="I905" s="51">
        <v>38.239999999999995</v>
      </c>
      <c r="J905" s="51">
        <v>1.35</v>
      </c>
      <c r="K905" s="51">
        <v>1.18</v>
      </c>
      <c r="L905" s="51">
        <v>2.34</v>
      </c>
      <c r="M905" s="51">
        <v>34.72</v>
      </c>
      <c r="N905" s="51">
        <v>0.53</v>
      </c>
      <c r="O905" s="51">
        <v>2.41</v>
      </c>
      <c r="P905" s="45">
        <v>351.53750534702323</v>
      </c>
    </row>
    <row r="906" spans="1:16" x14ac:dyDescent="0.2">
      <c r="A906" s="5" t="s">
        <v>13</v>
      </c>
      <c r="B906" s="71" t="s">
        <v>21</v>
      </c>
      <c r="C906" s="5" t="s">
        <v>30</v>
      </c>
      <c r="D906" s="5" t="s">
        <v>86</v>
      </c>
      <c r="E906" s="5">
        <v>1995</v>
      </c>
      <c r="F906" s="5">
        <v>3</v>
      </c>
      <c r="G906" s="44">
        <v>68</v>
      </c>
      <c r="H906" s="51">
        <v>0</v>
      </c>
      <c r="I906" s="51">
        <v>28.96</v>
      </c>
      <c r="J906" s="51">
        <v>0</v>
      </c>
      <c r="K906" s="51">
        <v>0</v>
      </c>
      <c r="L906" s="51">
        <v>9.3000000000000007</v>
      </c>
      <c r="M906" s="51">
        <v>19.66</v>
      </c>
      <c r="N906" s="51">
        <v>0.05</v>
      </c>
      <c r="O906" s="51">
        <v>0.53</v>
      </c>
      <c r="P906" s="45">
        <v>423.13904265272208</v>
      </c>
    </row>
    <row r="907" spans="1:16" x14ac:dyDescent="0.2">
      <c r="A907" s="5" t="s">
        <v>13</v>
      </c>
      <c r="B907" s="71" t="s">
        <v>21</v>
      </c>
      <c r="C907" s="5" t="s">
        <v>30</v>
      </c>
      <c r="D907" s="5" t="s">
        <v>86</v>
      </c>
      <c r="E907" s="5">
        <v>1998</v>
      </c>
      <c r="F907" s="5">
        <v>3</v>
      </c>
      <c r="G907" s="44">
        <v>3</v>
      </c>
      <c r="H907" s="51">
        <v>0.05</v>
      </c>
      <c r="I907" s="51">
        <v>1.42</v>
      </c>
      <c r="J907" s="51">
        <v>0.05</v>
      </c>
      <c r="K907" s="51">
        <v>0.04</v>
      </c>
      <c r="L907" s="51">
        <v>0.09</v>
      </c>
      <c r="M907" s="51">
        <v>1.29</v>
      </c>
      <c r="N907" s="51">
        <v>0.02</v>
      </c>
      <c r="O907" s="51">
        <v>0.09</v>
      </c>
      <c r="P907" s="45">
        <v>518.6182241872184</v>
      </c>
    </row>
    <row r="908" spans="1:16" x14ac:dyDescent="0.2">
      <c r="A908" s="5" t="s">
        <v>13</v>
      </c>
      <c r="B908" s="71" t="s">
        <v>21</v>
      </c>
      <c r="C908" s="5" t="s">
        <v>30</v>
      </c>
      <c r="D908" s="5" t="s">
        <v>86</v>
      </c>
      <c r="E908" s="5">
        <v>1999</v>
      </c>
      <c r="F908" s="5">
        <v>3</v>
      </c>
      <c r="G908" s="44">
        <v>75</v>
      </c>
      <c r="H908" s="51">
        <v>0</v>
      </c>
      <c r="I908" s="51">
        <v>31.15</v>
      </c>
      <c r="J908" s="51">
        <v>0</v>
      </c>
      <c r="K908" s="51">
        <v>0</v>
      </c>
      <c r="L908" s="51">
        <v>1.06</v>
      </c>
      <c r="M908" s="51">
        <v>30.09</v>
      </c>
      <c r="N908" s="51">
        <v>0.05</v>
      </c>
      <c r="O908" s="51">
        <v>0.52</v>
      </c>
      <c r="P908" s="45">
        <v>416.38060148110202</v>
      </c>
    </row>
    <row r="909" spans="1:16" x14ac:dyDescent="0.2">
      <c r="A909" s="5" t="s">
        <v>13</v>
      </c>
      <c r="B909" s="71" t="s">
        <v>21</v>
      </c>
      <c r="C909" s="5" t="s">
        <v>30</v>
      </c>
      <c r="D909" s="5" t="s">
        <v>86</v>
      </c>
      <c r="E909" s="5">
        <v>2000</v>
      </c>
      <c r="F909" s="5">
        <v>3</v>
      </c>
      <c r="G909" s="44">
        <v>79</v>
      </c>
      <c r="H909" s="51">
        <v>1.53</v>
      </c>
      <c r="I909" s="51">
        <v>43.21</v>
      </c>
      <c r="J909" s="51">
        <v>1.53</v>
      </c>
      <c r="K909" s="51">
        <v>1.34</v>
      </c>
      <c r="L909" s="51">
        <v>2.65</v>
      </c>
      <c r="M909" s="51">
        <v>39.22</v>
      </c>
      <c r="N909" s="51">
        <v>0.6</v>
      </c>
      <c r="O909" s="51">
        <v>2.72</v>
      </c>
      <c r="P909" s="45">
        <v>563.47415686359727</v>
      </c>
    </row>
    <row r="910" spans="1:16" x14ac:dyDescent="0.2">
      <c r="A910" s="5" t="s">
        <v>13</v>
      </c>
      <c r="B910" s="71" t="s">
        <v>21</v>
      </c>
      <c r="C910" s="5" t="s">
        <v>30</v>
      </c>
      <c r="D910" s="5" t="s">
        <v>86</v>
      </c>
      <c r="E910" s="5">
        <v>2001</v>
      </c>
      <c r="F910" s="5">
        <v>3</v>
      </c>
      <c r="G910" s="44">
        <v>22</v>
      </c>
      <c r="H910" s="51">
        <v>0.33</v>
      </c>
      <c r="I910" s="51">
        <v>9.43</v>
      </c>
      <c r="J910" s="51">
        <v>0.33</v>
      </c>
      <c r="K910" s="51">
        <v>0.28999999999999998</v>
      </c>
      <c r="L910" s="51">
        <v>0.57999999999999996</v>
      </c>
      <c r="M910" s="51">
        <v>8.56</v>
      </c>
      <c r="N910" s="51">
        <v>0.13</v>
      </c>
      <c r="O910" s="51">
        <v>0.59</v>
      </c>
      <c r="P910" s="45">
        <v>449.64366473916181</v>
      </c>
    </row>
    <row r="911" spans="1:16" x14ac:dyDescent="0.2">
      <c r="A911" s="5" t="s">
        <v>13</v>
      </c>
      <c r="B911" s="71" t="s">
        <v>21</v>
      </c>
      <c r="C911" s="5" t="s">
        <v>30</v>
      </c>
      <c r="D911" s="5" t="s">
        <v>86</v>
      </c>
      <c r="E911" s="5">
        <v>2002</v>
      </c>
      <c r="F911" s="5">
        <v>3</v>
      </c>
      <c r="G911" s="44">
        <v>172</v>
      </c>
      <c r="H911" s="51">
        <v>2.52</v>
      </c>
      <c r="I911" s="51">
        <v>71.320000000000007</v>
      </c>
      <c r="J911" s="51">
        <v>2.52</v>
      </c>
      <c r="K911" s="51">
        <v>2.21</v>
      </c>
      <c r="L911" s="51">
        <v>4.38</v>
      </c>
      <c r="M911" s="51">
        <v>64.73</v>
      </c>
      <c r="N911" s="51">
        <v>0.99</v>
      </c>
      <c r="O911" s="51">
        <v>4.5</v>
      </c>
      <c r="P911" s="45">
        <v>427.66240422608263</v>
      </c>
    </row>
    <row r="912" spans="1:16" x14ac:dyDescent="0.2">
      <c r="A912" s="5" t="s">
        <v>13</v>
      </c>
      <c r="B912" s="71" t="s">
        <v>21</v>
      </c>
      <c r="C912" s="5" t="s">
        <v>30</v>
      </c>
      <c r="D912" s="5" t="s">
        <v>86</v>
      </c>
      <c r="E912" s="5">
        <v>2003</v>
      </c>
      <c r="F912" s="5">
        <v>3</v>
      </c>
      <c r="G912" s="44">
        <v>121</v>
      </c>
      <c r="H912" s="51">
        <v>1.34</v>
      </c>
      <c r="I912" s="51">
        <v>44.069999999999993</v>
      </c>
      <c r="J912" s="51">
        <v>1.34</v>
      </c>
      <c r="K912" s="51">
        <v>1.18</v>
      </c>
      <c r="L912" s="51">
        <v>2.33</v>
      </c>
      <c r="M912" s="51">
        <v>40.559999999999995</v>
      </c>
      <c r="N912" s="51">
        <v>0.65</v>
      </c>
      <c r="O912" s="51">
        <v>2.77</v>
      </c>
      <c r="P912" s="45">
        <v>375.29511193253882</v>
      </c>
    </row>
    <row r="913" spans="1:16" x14ac:dyDescent="0.2">
      <c r="A913" s="5" t="s">
        <v>13</v>
      </c>
      <c r="B913" s="71" t="s">
        <v>21</v>
      </c>
      <c r="C913" s="5" t="s">
        <v>30</v>
      </c>
      <c r="D913" s="5" t="s">
        <v>86</v>
      </c>
      <c r="E913" s="5">
        <v>2004</v>
      </c>
      <c r="F913" s="5">
        <v>3</v>
      </c>
      <c r="G913" s="44">
        <v>40</v>
      </c>
      <c r="H913" s="51">
        <v>0.69</v>
      </c>
      <c r="I913" s="51">
        <v>19.659999999999997</v>
      </c>
      <c r="J913" s="51">
        <v>0.69</v>
      </c>
      <c r="K913" s="51">
        <v>0.61</v>
      </c>
      <c r="L913" s="51">
        <v>1.2</v>
      </c>
      <c r="M913" s="51">
        <v>17.849999999999998</v>
      </c>
      <c r="N913" s="51">
        <v>0.27</v>
      </c>
      <c r="O913" s="51">
        <v>1.24</v>
      </c>
      <c r="P913" s="45">
        <v>512.33898566156779</v>
      </c>
    </row>
    <row r="914" spans="1:16" x14ac:dyDescent="0.2">
      <c r="A914" s="5" t="s">
        <v>13</v>
      </c>
      <c r="B914" s="71" t="s">
        <v>21</v>
      </c>
      <c r="C914" s="5" t="s">
        <v>30</v>
      </c>
      <c r="D914" s="5" t="s">
        <v>86</v>
      </c>
      <c r="E914" s="5">
        <v>2005</v>
      </c>
      <c r="F914" s="5">
        <v>3</v>
      </c>
      <c r="G914" s="44">
        <v>135</v>
      </c>
      <c r="H914" s="51">
        <v>2.11</v>
      </c>
      <c r="I914" s="51">
        <v>59.64</v>
      </c>
      <c r="J914" s="51">
        <v>2.11</v>
      </c>
      <c r="K914" s="51">
        <v>1.85</v>
      </c>
      <c r="L914" s="51">
        <v>3.65</v>
      </c>
      <c r="M914" s="51">
        <v>54.14</v>
      </c>
      <c r="N914" s="51">
        <v>0.83</v>
      </c>
      <c r="O914" s="51">
        <v>3.75</v>
      </c>
      <c r="P914" s="45">
        <v>458.58679840907581</v>
      </c>
    </row>
    <row r="915" spans="1:16" x14ac:dyDescent="0.2">
      <c r="A915" s="5" t="s">
        <v>13</v>
      </c>
      <c r="B915" s="71" t="s">
        <v>21</v>
      </c>
      <c r="C915" s="5" t="s">
        <v>30</v>
      </c>
      <c r="D915" s="5" t="s">
        <v>86</v>
      </c>
      <c r="E915" s="5">
        <v>2006</v>
      </c>
      <c r="F915" s="5">
        <v>3</v>
      </c>
      <c r="G915" s="44">
        <v>152</v>
      </c>
      <c r="H915" s="51">
        <v>1.1399999999999999</v>
      </c>
      <c r="I915" s="51">
        <v>60.650000000000006</v>
      </c>
      <c r="J915" s="51">
        <v>1.1399999999999999</v>
      </c>
      <c r="K915" s="51">
        <v>1</v>
      </c>
      <c r="L915" s="51">
        <v>1.98</v>
      </c>
      <c r="M915" s="51">
        <v>57.67</v>
      </c>
      <c r="N915" s="51">
        <v>0.98</v>
      </c>
      <c r="O915" s="51">
        <v>3.79</v>
      </c>
      <c r="P915" s="45">
        <v>407.49425919812882</v>
      </c>
    </row>
    <row r="916" spans="1:16" x14ac:dyDescent="0.2">
      <c r="A916" s="5" t="s">
        <v>13</v>
      </c>
      <c r="B916" s="71" t="s">
        <v>21</v>
      </c>
      <c r="C916" s="5" t="s">
        <v>30</v>
      </c>
      <c r="D916" s="5" t="s">
        <v>86</v>
      </c>
      <c r="E916" s="5">
        <v>2007</v>
      </c>
      <c r="F916" s="5">
        <v>3</v>
      </c>
      <c r="G916" s="44">
        <v>101</v>
      </c>
      <c r="H916" s="51">
        <v>2.14</v>
      </c>
      <c r="I916" s="51">
        <v>46.360000000000007</v>
      </c>
      <c r="J916" s="51">
        <v>2.14</v>
      </c>
      <c r="K916" s="51">
        <v>1.17</v>
      </c>
      <c r="L916" s="51">
        <v>2.3199999999999998</v>
      </c>
      <c r="M916" s="51">
        <v>42.870000000000005</v>
      </c>
      <c r="N916" s="51">
        <v>0.70000000000000007</v>
      </c>
      <c r="O916" s="51">
        <v>2.9499999999999997</v>
      </c>
      <c r="P916" s="45">
        <v>477.59358322974117</v>
      </c>
    </row>
    <row r="917" spans="1:16" x14ac:dyDescent="0.2">
      <c r="A917" s="5" t="s">
        <v>13</v>
      </c>
      <c r="B917" s="71" t="s">
        <v>21</v>
      </c>
      <c r="C917" s="5" t="s">
        <v>30</v>
      </c>
      <c r="D917" s="5" t="s">
        <v>86</v>
      </c>
      <c r="E917" s="5">
        <v>2008</v>
      </c>
      <c r="F917" s="5">
        <v>3</v>
      </c>
      <c r="G917" s="44">
        <v>406</v>
      </c>
      <c r="H917" s="51">
        <v>3.96</v>
      </c>
      <c r="I917" s="51">
        <v>205.17</v>
      </c>
      <c r="J917" s="51">
        <v>3.96</v>
      </c>
      <c r="K917" s="51">
        <v>3.45</v>
      </c>
      <c r="L917" s="51">
        <v>14.86</v>
      </c>
      <c r="M917" s="51">
        <v>186.85999999999999</v>
      </c>
      <c r="N917" s="51">
        <v>1.69</v>
      </c>
      <c r="O917" s="51">
        <v>8.4899999999999984</v>
      </c>
      <c r="P917" s="45">
        <v>514.30012749843365</v>
      </c>
    </row>
    <row r="918" spans="1:16" x14ac:dyDescent="0.2">
      <c r="A918" s="5" t="s">
        <v>13</v>
      </c>
      <c r="B918" s="71" t="s">
        <v>21</v>
      </c>
      <c r="C918" s="5" t="s">
        <v>30</v>
      </c>
      <c r="D918" s="5" t="s">
        <v>86</v>
      </c>
      <c r="E918" s="5">
        <v>2009</v>
      </c>
      <c r="F918" s="5">
        <v>3</v>
      </c>
      <c r="G918" s="44">
        <v>1190</v>
      </c>
      <c r="H918" s="51">
        <v>5.9600000000000009</v>
      </c>
      <c r="I918" s="51">
        <v>474.83</v>
      </c>
      <c r="J918" s="51">
        <v>5.9600000000000009</v>
      </c>
      <c r="K918" s="51">
        <v>2.85</v>
      </c>
      <c r="L918" s="51">
        <v>20.97</v>
      </c>
      <c r="M918" s="51">
        <v>451.01</v>
      </c>
      <c r="N918" s="51">
        <v>7.46</v>
      </c>
      <c r="O918" s="51">
        <v>26.570000000000004</v>
      </c>
      <c r="P918" s="45">
        <v>403.93203158034203</v>
      </c>
    </row>
    <row r="919" spans="1:16" x14ac:dyDescent="0.2">
      <c r="A919" s="5" t="s">
        <v>13</v>
      </c>
      <c r="B919" s="71" t="s">
        <v>21</v>
      </c>
      <c r="C919" s="5" t="s">
        <v>30</v>
      </c>
      <c r="D919" s="5" t="s">
        <v>86</v>
      </c>
      <c r="E919" s="5">
        <v>2010</v>
      </c>
      <c r="F919" s="5">
        <v>3</v>
      </c>
      <c r="G919" s="44">
        <v>563</v>
      </c>
      <c r="H919" s="51">
        <v>10.6</v>
      </c>
      <c r="I919" s="51">
        <v>299.89999999999998</v>
      </c>
      <c r="J919" s="51">
        <v>10.6</v>
      </c>
      <c r="K919" s="51">
        <v>9.2999999999999989</v>
      </c>
      <c r="L919" s="51">
        <v>18.399999999999999</v>
      </c>
      <c r="M919" s="51">
        <v>272.2</v>
      </c>
      <c r="N919" s="51">
        <v>4.17</v>
      </c>
      <c r="O919" s="51">
        <v>18.899999999999999</v>
      </c>
      <c r="P919" s="45">
        <v>552.41074628052604</v>
      </c>
    </row>
    <row r="920" spans="1:16" x14ac:dyDescent="0.2">
      <c r="A920" s="5" t="s">
        <v>13</v>
      </c>
      <c r="B920" s="71" t="s">
        <v>21</v>
      </c>
      <c r="C920" s="5" t="s">
        <v>30</v>
      </c>
      <c r="D920" s="5" t="s">
        <v>86</v>
      </c>
      <c r="E920" s="5">
        <v>2011</v>
      </c>
      <c r="F920" s="5">
        <v>3</v>
      </c>
      <c r="G920" s="44">
        <v>504</v>
      </c>
      <c r="H920" s="51">
        <v>9.8699999999999992</v>
      </c>
      <c r="I920" s="51">
        <v>296.25</v>
      </c>
      <c r="J920" s="51">
        <v>9.8699999999999992</v>
      </c>
      <c r="K920" s="51">
        <v>8.64</v>
      </c>
      <c r="L920" s="51">
        <v>17.09</v>
      </c>
      <c r="M920" s="51">
        <v>270.52</v>
      </c>
      <c r="N920" s="51">
        <v>4.25</v>
      </c>
      <c r="O920" s="51">
        <v>18.760000000000002</v>
      </c>
      <c r="P920" s="45">
        <v>606.78088597260512</v>
      </c>
    </row>
    <row r="921" spans="1:16" x14ac:dyDescent="0.2">
      <c r="A921" s="5" t="s">
        <v>13</v>
      </c>
      <c r="B921" s="71" t="s">
        <v>21</v>
      </c>
      <c r="C921" s="5" t="s">
        <v>30</v>
      </c>
      <c r="D921" s="5" t="s">
        <v>86</v>
      </c>
      <c r="E921" s="5">
        <v>2012</v>
      </c>
      <c r="F921" s="5">
        <v>3</v>
      </c>
      <c r="G921" s="44">
        <v>839</v>
      </c>
      <c r="H921" s="51">
        <v>12.93</v>
      </c>
      <c r="I921" s="51">
        <v>489.97</v>
      </c>
      <c r="J921" s="51">
        <v>12.93</v>
      </c>
      <c r="K921" s="51">
        <v>10.509999999999998</v>
      </c>
      <c r="L921" s="51">
        <v>20.800000000000004</v>
      </c>
      <c r="M921" s="51">
        <v>458.66</v>
      </c>
      <c r="N921" s="51">
        <v>6.85</v>
      </c>
      <c r="O921" s="51">
        <v>28.770000000000003</v>
      </c>
      <c r="P921" s="45">
        <v>599.99608262098536</v>
      </c>
    </row>
    <row r="922" spans="1:16" x14ac:dyDescent="0.2">
      <c r="A922" s="5" t="s">
        <v>13</v>
      </c>
      <c r="B922" s="71" t="s">
        <v>21</v>
      </c>
      <c r="C922" s="5" t="s">
        <v>30</v>
      </c>
      <c r="D922" s="5" t="s">
        <v>86</v>
      </c>
      <c r="E922" s="5">
        <v>2013</v>
      </c>
      <c r="F922" s="5">
        <v>2</v>
      </c>
      <c r="G922" s="44">
        <v>1318</v>
      </c>
      <c r="H922" s="51">
        <v>12.51</v>
      </c>
      <c r="I922" s="51">
        <v>798.81</v>
      </c>
      <c r="J922" s="51">
        <v>12.51</v>
      </c>
      <c r="K922" s="51">
        <v>11.08</v>
      </c>
      <c r="L922" s="51">
        <v>787.73</v>
      </c>
      <c r="M922" s="51">
        <v>0</v>
      </c>
      <c r="N922" s="51">
        <v>0.74</v>
      </c>
      <c r="O922" s="51">
        <v>35.85</v>
      </c>
      <c r="P922" s="45">
        <v>615.87397253779329</v>
      </c>
    </row>
    <row r="923" spans="1:16" x14ac:dyDescent="0.2">
      <c r="A923" s="5" t="s">
        <v>13</v>
      </c>
      <c r="B923" s="71" t="s">
        <v>21</v>
      </c>
      <c r="C923" s="5" t="s">
        <v>30</v>
      </c>
      <c r="D923" s="5" t="s">
        <v>86</v>
      </c>
      <c r="E923" s="5">
        <v>2014</v>
      </c>
      <c r="F923" s="5">
        <v>2</v>
      </c>
      <c r="G923" s="44">
        <v>852</v>
      </c>
      <c r="H923" s="51">
        <v>17.900000000000002</v>
      </c>
      <c r="I923" s="51">
        <v>605.38</v>
      </c>
      <c r="J923" s="51">
        <v>17.900000000000002</v>
      </c>
      <c r="K923" s="51">
        <v>15.69</v>
      </c>
      <c r="L923" s="51">
        <v>589.69000000000005</v>
      </c>
      <c r="M923" s="51">
        <v>0</v>
      </c>
      <c r="N923" s="51">
        <v>0.91</v>
      </c>
      <c r="O923" s="51">
        <v>20</v>
      </c>
      <c r="P923" s="45">
        <v>732.25932856957968</v>
      </c>
    </row>
    <row r="924" spans="1:16" x14ac:dyDescent="0.2">
      <c r="A924" s="5" t="s">
        <v>13</v>
      </c>
      <c r="B924" s="71" t="s">
        <v>21</v>
      </c>
      <c r="C924" s="5" t="s">
        <v>30</v>
      </c>
      <c r="D924" s="5" t="s">
        <v>86</v>
      </c>
      <c r="E924" s="5">
        <v>2015</v>
      </c>
      <c r="F924" s="5">
        <v>2</v>
      </c>
      <c r="G924" s="44">
        <v>893</v>
      </c>
      <c r="H924" s="51">
        <v>14.399999999999999</v>
      </c>
      <c r="I924" s="51">
        <v>636.22</v>
      </c>
      <c r="J924" s="51">
        <v>14.399999999999999</v>
      </c>
      <c r="K924" s="51">
        <v>12.6</v>
      </c>
      <c r="L924" s="51">
        <v>623.62</v>
      </c>
      <c r="M924" s="51">
        <v>0</v>
      </c>
      <c r="N924" s="51">
        <v>0.91999999999999993</v>
      </c>
      <c r="O924" s="51">
        <v>24.869999999999997</v>
      </c>
      <c r="P924" s="45">
        <v>728.94543168189921</v>
      </c>
    </row>
    <row r="925" spans="1:16" x14ac:dyDescent="0.2">
      <c r="A925" s="5" t="s">
        <v>13</v>
      </c>
      <c r="B925" s="71" t="s">
        <v>21</v>
      </c>
      <c r="C925" s="5" t="s">
        <v>30</v>
      </c>
      <c r="D925" s="5" t="s">
        <v>86</v>
      </c>
      <c r="E925" s="5">
        <v>2016</v>
      </c>
      <c r="F925" s="5">
        <v>2</v>
      </c>
      <c r="G925" s="44">
        <v>557</v>
      </c>
      <c r="H925" s="51">
        <v>8.27</v>
      </c>
      <c r="I925" s="51">
        <v>403.78000000000003</v>
      </c>
      <c r="J925" s="51">
        <v>8.27</v>
      </c>
      <c r="K925" s="51">
        <v>7.2399999999999993</v>
      </c>
      <c r="L925" s="51">
        <v>396.53999999999996</v>
      </c>
      <c r="M925" s="51">
        <v>0</v>
      </c>
      <c r="N925" s="51">
        <v>0.56999999999999995</v>
      </c>
      <c r="O925" s="51">
        <v>16.509999999999998</v>
      </c>
      <c r="P925" s="45">
        <v>737.63318221215695</v>
      </c>
    </row>
    <row r="926" spans="1:16" x14ac:dyDescent="0.2">
      <c r="A926" s="5" t="s">
        <v>13</v>
      </c>
      <c r="B926" s="71" t="s">
        <v>21</v>
      </c>
      <c r="C926" s="5" t="s">
        <v>30</v>
      </c>
      <c r="D926" s="5" t="s">
        <v>86</v>
      </c>
      <c r="E926" s="5">
        <v>2017</v>
      </c>
      <c r="F926" s="5">
        <v>2</v>
      </c>
      <c r="G926" s="44">
        <v>605</v>
      </c>
      <c r="H926" s="51">
        <v>8.44</v>
      </c>
      <c r="I926" s="51">
        <v>444.96</v>
      </c>
      <c r="J926" s="51">
        <v>8.44</v>
      </c>
      <c r="K926" s="51">
        <v>7.22</v>
      </c>
      <c r="L926" s="51">
        <v>437.74</v>
      </c>
      <c r="M926" s="51">
        <v>0</v>
      </c>
      <c r="N926" s="51">
        <v>0.63</v>
      </c>
      <c r="O926" s="51">
        <v>19.239999999999998</v>
      </c>
      <c r="P926" s="45">
        <v>749.03641319067572</v>
      </c>
    </row>
    <row r="927" spans="1:16" x14ac:dyDescent="0.2">
      <c r="A927" s="5" t="s">
        <v>13</v>
      </c>
      <c r="B927" s="71" t="s">
        <v>21</v>
      </c>
      <c r="C927" s="5" t="s">
        <v>30</v>
      </c>
      <c r="D927" s="5" t="s">
        <v>86</v>
      </c>
      <c r="E927" s="5">
        <v>2018</v>
      </c>
      <c r="F927" s="5">
        <v>1</v>
      </c>
      <c r="G927" s="44">
        <v>556</v>
      </c>
      <c r="H927" s="51">
        <v>17.43</v>
      </c>
      <c r="I927" s="51">
        <v>316.52999999999997</v>
      </c>
      <c r="J927" s="51">
        <v>17.43</v>
      </c>
      <c r="K927" s="51">
        <v>316.52999999999997</v>
      </c>
      <c r="L927" s="51">
        <v>0</v>
      </c>
      <c r="M927" s="51">
        <v>0</v>
      </c>
      <c r="N927" s="51">
        <v>0.15</v>
      </c>
      <c r="O927" s="51">
        <v>6.85</v>
      </c>
      <c r="P927" s="45">
        <v>601.33664997716903</v>
      </c>
    </row>
    <row r="928" spans="1:16" x14ac:dyDescent="0.2">
      <c r="A928" s="5" t="s">
        <v>13</v>
      </c>
      <c r="B928" s="71" t="s">
        <v>21</v>
      </c>
      <c r="C928" s="5" t="s">
        <v>30</v>
      </c>
      <c r="D928" s="5" t="s">
        <v>86</v>
      </c>
      <c r="E928" s="5">
        <v>2019</v>
      </c>
      <c r="F928" s="5">
        <v>1</v>
      </c>
      <c r="G928" s="44">
        <v>306</v>
      </c>
      <c r="H928" s="51">
        <v>7.1599999999999993</v>
      </c>
      <c r="I928" s="51">
        <v>155.61000000000001</v>
      </c>
      <c r="J928" s="51">
        <v>7.1599999999999993</v>
      </c>
      <c r="K928" s="51">
        <v>155.61000000000001</v>
      </c>
      <c r="L928" s="51">
        <v>0</v>
      </c>
      <c r="M928" s="51">
        <v>0</v>
      </c>
      <c r="N928" s="51">
        <v>0.02</v>
      </c>
      <c r="O928" s="51">
        <v>2.42</v>
      </c>
      <c r="P928" s="45">
        <v>531.3555273187751</v>
      </c>
    </row>
    <row r="929" spans="1:16" x14ac:dyDescent="0.2">
      <c r="A929" s="5" t="s">
        <v>13</v>
      </c>
      <c r="B929" s="71" t="s">
        <v>21</v>
      </c>
      <c r="C929" s="5" t="s">
        <v>30</v>
      </c>
      <c r="D929" s="5" t="s">
        <v>86</v>
      </c>
      <c r="E929" s="5">
        <v>2020</v>
      </c>
      <c r="F929" s="5">
        <v>1</v>
      </c>
      <c r="G929" s="44">
        <v>592</v>
      </c>
      <c r="H929" s="51">
        <v>10.76</v>
      </c>
      <c r="I929" s="51">
        <v>364.27</v>
      </c>
      <c r="J929" s="51">
        <v>10.76</v>
      </c>
      <c r="K929" s="51">
        <v>364.27</v>
      </c>
      <c r="L929" s="51">
        <v>0</v>
      </c>
      <c r="M929" s="51">
        <v>0</v>
      </c>
      <c r="N929" s="51">
        <v>0.70000000000000007</v>
      </c>
      <c r="O929" s="51">
        <v>10.370000000000001</v>
      </c>
      <c r="P929" s="45">
        <v>633.68955058137544</v>
      </c>
    </row>
    <row r="930" spans="1:16" x14ac:dyDescent="0.2">
      <c r="A930" s="5" t="s">
        <v>13</v>
      </c>
      <c r="B930" s="71" t="s">
        <v>21</v>
      </c>
      <c r="C930" s="5" t="s">
        <v>30</v>
      </c>
      <c r="D930" s="5" t="s">
        <v>86</v>
      </c>
      <c r="E930" s="5">
        <v>2021</v>
      </c>
      <c r="F930" s="5">
        <v>0</v>
      </c>
      <c r="G930" s="44">
        <v>795</v>
      </c>
      <c r="H930" s="51">
        <v>521.07000000000005</v>
      </c>
      <c r="I930" s="51">
        <v>0</v>
      </c>
      <c r="J930" s="51">
        <v>521.07000000000005</v>
      </c>
      <c r="K930" s="51">
        <v>0</v>
      </c>
      <c r="L930" s="51">
        <v>0</v>
      </c>
      <c r="M930" s="51">
        <v>0</v>
      </c>
      <c r="N930" s="51">
        <v>1</v>
      </c>
      <c r="O930" s="51">
        <v>16.450000000000003</v>
      </c>
      <c r="P930" s="45">
        <v>655.16461004442442</v>
      </c>
    </row>
    <row r="931" spans="1:16" x14ac:dyDescent="0.2">
      <c r="A931" s="5" t="s">
        <v>13</v>
      </c>
      <c r="B931" s="71" t="s">
        <v>21</v>
      </c>
      <c r="C931" s="5" t="s">
        <v>30</v>
      </c>
      <c r="D931" s="5" t="s">
        <v>86</v>
      </c>
      <c r="E931" s="5">
        <v>2022</v>
      </c>
      <c r="F931" s="5">
        <v>0</v>
      </c>
      <c r="G931" s="44">
        <v>1333</v>
      </c>
      <c r="H931" s="51">
        <v>720.47</v>
      </c>
      <c r="I931" s="51">
        <v>0</v>
      </c>
      <c r="J931" s="51">
        <v>720.47</v>
      </c>
      <c r="K931" s="51">
        <v>0</v>
      </c>
      <c r="L931" s="51">
        <v>0</v>
      </c>
      <c r="M931" s="51">
        <v>0</v>
      </c>
      <c r="N931" s="51">
        <v>0.33</v>
      </c>
      <c r="O931" s="51">
        <v>6.81</v>
      </c>
      <c r="P931" s="45">
        <v>540.36689059563184</v>
      </c>
    </row>
    <row r="932" spans="1:16" x14ac:dyDescent="0.2">
      <c r="A932" s="5" t="s">
        <v>13</v>
      </c>
      <c r="B932" s="71" t="s">
        <v>21</v>
      </c>
      <c r="C932" s="5" t="s">
        <v>80</v>
      </c>
      <c r="D932" s="5" t="s">
        <v>87</v>
      </c>
      <c r="E932" s="5">
        <v>2000</v>
      </c>
      <c r="F932" s="5">
        <v>3</v>
      </c>
      <c r="G932" s="44">
        <v>16</v>
      </c>
      <c r="H932" s="51">
        <v>0.09</v>
      </c>
      <c r="I932" s="51">
        <v>5.0599999999999996</v>
      </c>
      <c r="J932" s="51">
        <v>0.09</v>
      </c>
      <c r="K932" s="51">
        <v>0.11</v>
      </c>
      <c r="L932" s="51">
        <v>0.17</v>
      </c>
      <c r="M932" s="51">
        <v>4.7799999999999994</v>
      </c>
      <c r="N932" s="51">
        <v>0.12</v>
      </c>
      <c r="O932" s="51">
        <v>0.49</v>
      </c>
      <c r="P932" s="45">
        <v>329.0205061807406</v>
      </c>
    </row>
    <row r="933" spans="1:16" x14ac:dyDescent="0.2">
      <c r="A933" s="5" t="s">
        <v>13</v>
      </c>
      <c r="B933" s="71" t="s">
        <v>21</v>
      </c>
      <c r="C933" s="5" t="s">
        <v>80</v>
      </c>
      <c r="D933" s="5" t="s">
        <v>87</v>
      </c>
      <c r="E933" s="5">
        <v>2001</v>
      </c>
      <c r="F933" s="5">
        <v>3</v>
      </c>
      <c r="G933" s="44">
        <v>17</v>
      </c>
      <c r="H933" s="51">
        <v>0.09</v>
      </c>
      <c r="I933" s="51">
        <v>5.26</v>
      </c>
      <c r="J933" s="51">
        <v>0.09</v>
      </c>
      <c r="K933" s="51">
        <v>0.11</v>
      </c>
      <c r="L933" s="51">
        <v>0.18</v>
      </c>
      <c r="M933" s="51">
        <v>4.97</v>
      </c>
      <c r="N933" s="51">
        <v>0.13</v>
      </c>
      <c r="O933" s="51">
        <v>0.51</v>
      </c>
      <c r="P933" s="45">
        <v>320.01098093530112</v>
      </c>
    </row>
    <row r="934" spans="1:16" x14ac:dyDescent="0.2">
      <c r="A934" s="5" t="s">
        <v>13</v>
      </c>
      <c r="B934" s="71" t="s">
        <v>21</v>
      </c>
      <c r="C934" s="5" t="s">
        <v>80</v>
      </c>
      <c r="D934" s="5" t="s">
        <v>87</v>
      </c>
      <c r="E934" s="5">
        <v>2002</v>
      </c>
      <c r="F934" s="5">
        <v>3</v>
      </c>
      <c r="G934" s="44">
        <v>3</v>
      </c>
      <c r="H934" s="51">
        <v>0.02</v>
      </c>
      <c r="I934" s="51">
        <v>1.1800000000000002</v>
      </c>
      <c r="J934" s="51">
        <v>0.02</v>
      </c>
      <c r="K934" s="51">
        <v>0.02</v>
      </c>
      <c r="L934" s="51">
        <v>0.04</v>
      </c>
      <c r="M934" s="51">
        <v>1.1200000000000001</v>
      </c>
      <c r="N934" s="51">
        <v>0.03</v>
      </c>
      <c r="O934" s="51">
        <v>0.11</v>
      </c>
      <c r="P934" s="45">
        <v>418.15955486121021</v>
      </c>
    </row>
    <row r="935" spans="1:16" x14ac:dyDescent="0.2">
      <c r="A935" s="5" t="s">
        <v>13</v>
      </c>
      <c r="B935" s="71" t="s">
        <v>21</v>
      </c>
      <c r="C935" s="5" t="s">
        <v>80</v>
      </c>
      <c r="D935" s="5" t="s">
        <v>87</v>
      </c>
      <c r="E935" s="5">
        <v>2003</v>
      </c>
      <c r="F935" s="5">
        <v>3</v>
      </c>
      <c r="G935" s="44">
        <v>6</v>
      </c>
      <c r="H935" s="51">
        <v>0.03</v>
      </c>
      <c r="I935" s="51">
        <v>1.75</v>
      </c>
      <c r="J935" s="51">
        <v>0.03</v>
      </c>
      <c r="K935" s="51">
        <v>0.04</v>
      </c>
      <c r="L935" s="51">
        <v>0.06</v>
      </c>
      <c r="M935" s="51">
        <v>1.65</v>
      </c>
      <c r="N935" s="51">
        <v>0.04</v>
      </c>
      <c r="O935" s="51">
        <v>0.17</v>
      </c>
      <c r="P935" s="45">
        <v>317.02076999221043</v>
      </c>
    </row>
    <row r="936" spans="1:16" x14ac:dyDescent="0.2">
      <c r="A936" s="5" t="s">
        <v>13</v>
      </c>
      <c r="B936" s="71" t="s">
        <v>21</v>
      </c>
      <c r="C936" s="5" t="s">
        <v>80</v>
      </c>
      <c r="D936" s="5" t="s">
        <v>87</v>
      </c>
      <c r="E936" s="5">
        <v>2005</v>
      </c>
      <c r="F936" s="5">
        <v>3</v>
      </c>
      <c r="G936" s="44">
        <v>3</v>
      </c>
      <c r="H936" s="51">
        <v>0.02</v>
      </c>
      <c r="I936" s="51">
        <v>1.4000000000000001</v>
      </c>
      <c r="J936" s="51">
        <v>0.02</v>
      </c>
      <c r="K936" s="51">
        <v>0.03</v>
      </c>
      <c r="L936" s="51">
        <v>0.05</v>
      </c>
      <c r="M936" s="51">
        <v>1.32</v>
      </c>
      <c r="N936" s="51">
        <v>0.03</v>
      </c>
      <c r="O936" s="51">
        <v>0.14000000000000001</v>
      </c>
      <c r="P936" s="45">
        <v>450.51402743794034</v>
      </c>
    </row>
    <row r="937" spans="1:16" x14ac:dyDescent="0.2">
      <c r="A937" s="5" t="s">
        <v>13</v>
      </c>
      <c r="B937" s="71" t="s">
        <v>21</v>
      </c>
      <c r="C937" s="5" t="s">
        <v>80</v>
      </c>
      <c r="D937" s="5" t="s">
        <v>87</v>
      </c>
      <c r="E937" s="5">
        <v>2006</v>
      </c>
      <c r="F937" s="5">
        <v>3</v>
      </c>
      <c r="G937" s="44">
        <v>41</v>
      </c>
      <c r="H937" s="51">
        <v>0.34</v>
      </c>
      <c r="I937" s="51">
        <v>19.329999999999998</v>
      </c>
      <c r="J937" s="51">
        <v>0.34</v>
      </c>
      <c r="K937" s="51">
        <v>0.4</v>
      </c>
      <c r="L937" s="51">
        <v>0.66</v>
      </c>
      <c r="M937" s="51">
        <v>18.27</v>
      </c>
      <c r="N937" s="51">
        <v>0.48</v>
      </c>
      <c r="O937" s="51">
        <v>1.87</v>
      </c>
      <c r="P937" s="45">
        <v>474.76858168178387</v>
      </c>
    </row>
    <row r="938" spans="1:16" x14ac:dyDescent="0.2">
      <c r="A938" s="5" t="s">
        <v>13</v>
      </c>
      <c r="B938" s="71" t="s">
        <v>21</v>
      </c>
      <c r="C938" s="5" t="s">
        <v>80</v>
      </c>
      <c r="D938" s="5" t="s">
        <v>87</v>
      </c>
      <c r="E938" s="5">
        <v>2007</v>
      </c>
      <c r="F938" s="5">
        <v>3</v>
      </c>
      <c r="G938" s="44">
        <v>15</v>
      </c>
      <c r="H938" s="51">
        <v>0.1</v>
      </c>
      <c r="I938" s="51">
        <v>5.6099999999999994</v>
      </c>
      <c r="J938" s="51">
        <v>0.1</v>
      </c>
      <c r="K938" s="51">
        <v>0.12</v>
      </c>
      <c r="L938" s="51">
        <v>0.19</v>
      </c>
      <c r="M938" s="51">
        <v>5.3</v>
      </c>
      <c r="N938" s="51">
        <v>0.14000000000000001</v>
      </c>
      <c r="O938" s="51">
        <v>0.54</v>
      </c>
      <c r="P938" s="45">
        <v>378.56835360565555</v>
      </c>
    </row>
    <row r="939" spans="1:16" x14ac:dyDescent="0.2">
      <c r="A939" s="5" t="s">
        <v>13</v>
      </c>
      <c r="B939" s="71" t="s">
        <v>21</v>
      </c>
      <c r="C939" s="5" t="s">
        <v>80</v>
      </c>
      <c r="D939" s="5" t="s">
        <v>87</v>
      </c>
      <c r="E939" s="5">
        <v>2008</v>
      </c>
      <c r="F939" s="5">
        <v>3</v>
      </c>
      <c r="G939" s="44">
        <v>165</v>
      </c>
      <c r="H939" s="51">
        <v>1.85</v>
      </c>
      <c r="I939" s="51">
        <v>104.75</v>
      </c>
      <c r="J939" s="51">
        <v>1.85</v>
      </c>
      <c r="K939" s="51">
        <v>2.19</v>
      </c>
      <c r="L939" s="51">
        <v>3.57</v>
      </c>
      <c r="M939" s="51">
        <v>98.99</v>
      </c>
      <c r="N939" s="51">
        <v>2.58</v>
      </c>
      <c r="O939" s="51">
        <v>10.17</v>
      </c>
      <c r="P939" s="45">
        <v>643.96730496802525</v>
      </c>
    </row>
    <row r="940" spans="1:16" x14ac:dyDescent="0.2">
      <c r="A940" s="5" t="s">
        <v>13</v>
      </c>
      <c r="B940" s="71" t="s">
        <v>21</v>
      </c>
      <c r="C940" s="5" t="s">
        <v>80</v>
      </c>
      <c r="D940" s="5" t="s">
        <v>87</v>
      </c>
      <c r="E940" s="5">
        <v>2009</v>
      </c>
      <c r="F940" s="5">
        <v>3</v>
      </c>
      <c r="G940" s="44">
        <v>42</v>
      </c>
      <c r="H940" s="51">
        <v>0.48</v>
      </c>
      <c r="I940" s="51">
        <v>27.119999999999997</v>
      </c>
      <c r="J940" s="51">
        <v>0.48</v>
      </c>
      <c r="K940" s="51">
        <v>0.56999999999999995</v>
      </c>
      <c r="L940" s="51">
        <v>0.92</v>
      </c>
      <c r="M940" s="51">
        <v>25.63</v>
      </c>
      <c r="N940" s="51">
        <v>0.67</v>
      </c>
      <c r="O940" s="51">
        <v>2.63</v>
      </c>
      <c r="P940" s="45">
        <v>657.36919330982425</v>
      </c>
    </row>
    <row r="941" spans="1:16" x14ac:dyDescent="0.2">
      <c r="A941" s="5" t="s">
        <v>13</v>
      </c>
      <c r="B941" s="71" t="s">
        <v>21</v>
      </c>
      <c r="C941" s="5" t="s">
        <v>80</v>
      </c>
      <c r="D941" s="5" t="s">
        <v>87</v>
      </c>
      <c r="E941" s="5">
        <v>2010</v>
      </c>
      <c r="F941" s="5">
        <v>3</v>
      </c>
      <c r="G941" s="44">
        <v>20</v>
      </c>
      <c r="H941" s="51">
        <v>0.16</v>
      </c>
      <c r="I941" s="51">
        <v>9.2799999999999994</v>
      </c>
      <c r="J941" s="51">
        <v>0.16</v>
      </c>
      <c r="K941" s="51">
        <v>0.19</v>
      </c>
      <c r="L941" s="51">
        <v>0.32</v>
      </c>
      <c r="M941" s="51">
        <v>8.77</v>
      </c>
      <c r="N941" s="51">
        <v>0.23</v>
      </c>
      <c r="O941" s="51">
        <v>0.9</v>
      </c>
      <c r="P941" s="45">
        <v>467.96090868171831</v>
      </c>
    </row>
    <row r="942" spans="1:16" x14ac:dyDescent="0.2">
      <c r="A942" s="5" t="s">
        <v>13</v>
      </c>
      <c r="B942" s="71" t="s">
        <v>21</v>
      </c>
      <c r="C942" s="5" t="s">
        <v>80</v>
      </c>
      <c r="D942" s="5" t="s">
        <v>87</v>
      </c>
      <c r="E942" s="5">
        <v>2011</v>
      </c>
      <c r="F942" s="5">
        <v>3</v>
      </c>
      <c r="G942" s="44">
        <v>22</v>
      </c>
      <c r="H942" s="51">
        <v>0.16</v>
      </c>
      <c r="I942" s="51">
        <v>9.11</v>
      </c>
      <c r="J942" s="51">
        <v>0.16</v>
      </c>
      <c r="K942" s="51">
        <v>0.19</v>
      </c>
      <c r="L942" s="51">
        <v>0.31</v>
      </c>
      <c r="M942" s="51">
        <v>8.61</v>
      </c>
      <c r="N942" s="51">
        <v>0.22</v>
      </c>
      <c r="O942" s="51">
        <v>0.88</v>
      </c>
      <c r="P942" s="45">
        <v>428.96108060903481</v>
      </c>
    </row>
    <row r="943" spans="1:16" x14ac:dyDescent="0.2">
      <c r="A943" s="5" t="s">
        <v>13</v>
      </c>
      <c r="B943" s="71" t="s">
        <v>21</v>
      </c>
      <c r="C943" s="5" t="s">
        <v>80</v>
      </c>
      <c r="D943" s="5" t="s">
        <v>87</v>
      </c>
      <c r="E943" s="5">
        <v>2012</v>
      </c>
      <c r="F943" s="5">
        <v>3</v>
      </c>
      <c r="G943" s="44">
        <v>26</v>
      </c>
      <c r="H943" s="51">
        <v>0.27</v>
      </c>
      <c r="I943" s="51">
        <v>15.37</v>
      </c>
      <c r="J943" s="51">
        <v>0.27</v>
      </c>
      <c r="K943" s="51">
        <v>0.32</v>
      </c>
      <c r="L943" s="51">
        <v>0.52</v>
      </c>
      <c r="M943" s="51">
        <v>14.53</v>
      </c>
      <c r="N943" s="51">
        <v>0.38</v>
      </c>
      <c r="O943" s="51">
        <v>1.49</v>
      </c>
      <c r="P943" s="45">
        <v>606.7087687941131</v>
      </c>
    </row>
    <row r="944" spans="1:16" x14ac:dyDescent="0.2">
      <c r="A944" s="5" t="s">
        <v>13</v>
      </c>
      <c r="B944" s="71" t="s">
        <v>21</v>
      </c>
      <c r="C944" s="5" t="s">
        <v>80</v>
      </c>
      <c r="D944" s="5" t="s">
        <v>87</v>
      </c>
      <c r="E944" s="5">
        <v>2013</v>
      </c>
      <c r="F944" s="5">
        <v>2</v>
      </c>
      <c r="G944" s="44">
        <v>246</v>
      </c>
      <c r="H944" s="51">
        <v>1.5</v>
      </c>
      <c r="I944" s="51">
        <v>136.89000000000001</v>
      </c>
      <c r="J944" s="51">
        <v>1.5</v>
      </c>
      <c r="K944" s="51">
        <v>1.7</v>
      </c>
      <c r="L944" s="51">
        <v>135.19</v>
      </c>
      <c r="M944" s="51">
        <v>0</v>
      </c>
      <c r="N944" s="51">
        <v>0.02</v>
      </c>
      <c r="O944" s="51">
        <v>11.14</v>
      </c>
      <c r="P944" s="45">
        <v>562.42257747631641</v>
      </c>
    </row>
    <row r="945" spans="1:16" x14ac:dyDescent="0.2">
      <c r="A945" s="5" t="s">
        <v>13</v>
      </c>
      <c r="B945" s="71" t="s">
        <v>21</v>
      </c>
      <c r="C945" s="5" t="s">
        <v>80</v>
      </c>
      <c r="D945" s="5" t="s">
        <v>87</v>
      </c>
      <c r="E945" s="5">
        <v>2014</v>
      </c>
      <c r="F945" s="5">
        <v>2</v>
      </c>
      <c r="G945" s="44">
        <v>379</v>
      </c>
      <c r="H945" s="51">
        <v>0.52</v>
      </c>
      <c r="I945" s="51">
        <v>227.66000000000003</v>
      </c>
      <c r="J945" s="51">
        <v>0.52</v>
      </c>
      <c r="K945" s="51">
        <v>0.98</v>
      </c>
      <c r="L945" s="51">
        <v>226.68</v>
      </c>
      <c r="M945" s="51">
        <v>0</v>
      </c>
      <c r="N945" s="51">
        <v>0.02</v>
      </c>
      <c r="O945" s="51">
        <v>17.93</v>
      </c>
      <c r="P945" s="45">
        <v>602.07012319324474</v>
      </c>
    </row>
    <row r="946" spans="1:16" x14ac:dyDescent="0.2">
      <c r="A946" s="5" t="s">
        <v>13</v>
      </c>
      <c r="B946" s="71" t="s">
        <v>21</v>
      </c>
      <c r="C946" s="5" t="s">
        <v>80</v>
      </c>
      <c r="D946" s="5" t="s">
        <v>87</v>
      </c>
      <c r="E946" s="5">
        <v>2015</v>
      </c>
      <c r="F946" s="5">
        <v>2</v>
      </c>
      <c r="G946" s="44">
        <v>9</v>
      </c>
      <c r="H946" s="51">
        <v>0.3</v>
      </c>
      <c r="I946" s="51">
        <v>5.74</v>
      </c>
      <c r="J946" s="51">
        <v>0.3</v>
      </c>
      <c r="K946" s="51">
        <v>0.23</v>
      </c>
      <c r="L946" s="51">
        <v>5.51</v>
      </c>
      <c r="M946" s="51">
        <v>0</v>
      </c>
      <c r="N946" s="51">
        <v>0.01</v>
      </c>
      <c r="O946" s="51">
        <v>0.25</v>
      </c>
      <c r="P946" s="45">
        <v>660.97514678662162</v>
      </c>
    </row>
    <row r="947" spans="1:16" x14ac:dyDescent="0.2">
      <c r="A947" s="5" t="s">
        <v>13</v>
      </c>
      <c r="B947" s="71" t="s">
        <v>21</v>
      </c>
      <c r="C947" s="5" t="s">
        <v>80</v>
      </c>
      <c r="D947" s="5" t="s">
        <v>87</v>
      </c>
      <c r="E947" s="5">
        <v>2017</v>
      </c>
      <c r="F947" s="5">
        <v>2</v>
      </c>
      <c r="G947" s="44">
        <v>4</v>
      </c>
      <c r="H947" s="51">
        <v>0.13</v>
      </c>
      <c r="I947" s="51">
        <v>2.41</v>
      </c>
      <c r="J947" s="51">
        <v>0.13</v>
      </c>
      <c r="K947" s="51">
        <v>0.1</v>
      </c>
      <c r="L947" s="51">
        <v>2.31</v>
      </c>
      <c r="M947" s="51">
        <v>0</v>
      </c>
      <c r="N947" s="51">
        <v>0</v>
      </c>
      <c r="O947" s="51">
        <v>0.11</v>
      </c>
      <c r="P947" s="45">
        <v>682.4673636149962</v>
      </c>
    </row>
    <row r="948" spans="1:16" x14ac:dyDescent="0.2">
      <c r="A948" s="5" t="s">
        <v>13</v>
      </c>
      <c r="B948" s="71" t="s">
        <v>21</v>
      </c>
      <c r="C948" s="5" t="s">
        <v>80</v>
      </c>
      <c r="D948" s="5" t="s">
        <v>87</v>
      </c>
      <c r="E948" s="5">
        <v>2018</v>
      </c>
      <c r="F948" s="5">
        <v>1</v>
      </c>
      <c r="G948" s="44">
        <v>16</v>
      </c>
      <c r="H948" s="51">
        <v>0.4</v>
      </c>
      <c r="I948" s="51">
        <v>8.66</v>
      </c>
      <c r="J948" s="51">
        <v>0.4</v>
      </c>
      <c r="K948" s="51">
        <v>8.66</v>
      </c>
      <c r="L948" s="51">
        <v>0</v>
      </c>
      <c r="M948" s="51">
        <v>0</v>
      </c>
      <c r="N948" s="51">
        <v>0.01</v>
      </c>
      <c r="O948" s="51">
        <v>0.04</v>
      </c>
      <c r="P948" s="45">
        <v>550.45845401266865</v>
      </c>
    </row>
    <row r="949" spans="1:16" x14ac:dyDescent="0.2">
      <c r="A949" s="5" t="s">
        <v>13</v>
      </c>
      <c r="B949" s="71" t="s">
        <v>21</v>
      </c>
      <c r="C949" s="5" t="s">
        <v>80</v>
      </c>
      <c r="D949" s="5" t="s">
        <v>87</v>
      </c>
      <c r="E949" s="5">
        <v>2020</v>
      </c>
      <c r="F949" s="5">
        <v>1</v>
      </c>
      <c r="G949" s="44">
        <v>38</v>
      </c>
      <c r="H949" s="51">
        <v>1.62</v>
      </c>
      <c r="I949" s="51">
        <v>34.949999999999996</v>
      </c>
      <c r="J949" s="51">
        <v>1.62</v>
      </c>
      <c r="K949" s="51">
        <v>34.949999999999996</v>
      </c>
      <c r="L949" s="51">
        <v>0</v>
      </c>
      <c r="M949" s="51">
        <v>0</v>
      </c>
      <c r="N949" s="51">
        <v>0.02</v>
      </c>
      <c r="O949" s="51">
        <v>0.16</v>
      </c>
      <c r="P949" s="45">
        <v>960.19647163200557</v>
      </c>
    </row>
    <row r="950" spans="1:16" x14ac:dyDescent="0.2">
      <c r="A950" s="5" t="s">
        <v>13</v>
      </c>
      <c r="B950" s="71" t="s">
        <v>21</v>
      </c>
      <c r="C950" s="5" t="s">
        <v>80</v>
      </c>
      <c r="D950" s="5" t="s">
        <v>87</v>
      </c>
      <c r="E950" s="5">
        <v>2021</v>
      </c>
      <c r="F950" s="5">
        <v>0</v>
      </c>
      <c r="G950" s="44">
        <v>96</v>
      </c>
      <c r="H950" s="51">
        <v>83.009999999999991</v>
      </c>
      <c r="I950" s="51">
        <v>0</v>
      </c>
      <c r="J950" s="51">
        <v>83.009999999999991</v>
      </c>
      <c r="K950" s="51">
        <v>0</v>
      </c>
      <c r="L950" s="51">
        <v>0</v>
      </c>
      <c r="M950" s="51">
        <v>0</v>
      </c>
      <c r="N950" s="51">
        <v>0.04</v>
      </c>
      <c r="O950" s="51">
        <v>0.15</v>
      </c>
      <c r="P950" s="45">
        <v>869.15822674156425</v>
      </c>
    </row>
    <row r="951" spans="1:16" x14ac:dyDescent="0.2">
      <c r="A951" s="5" t="s">
        <v>13</v>
      </c>
      <c r="B951" s="71" t="s">
        <v>21</v>
      </c>
      <c r="C951" s="5" t="s">
        <v>80</v>
      </c>
      <c r="D951" s="5" t="s">
        <v>87</v>
      </c>
      <c r="E951" s="5">
        <v>2022</v>
      </c>
      <c r="F951" s="5">
        <v>0</v>
      </c>
      <c r="G951" s="44">
        <v>4</v>
      </c>
      <c r="H951" s="51">
        <v>2.34</v>
      </c>
      <c r="I951" s="51">
        <v>0</v>
      </c>
      <c r="J951" s="51">
        <v>2.34</v>
      </c>
      <c r="K951" s="51">
        <v>0</v>
      </c>
      <c r="L951" s="51">
        <v>0</v>
      </c>
      <c r="M951" s="51">
        <v>0</v>
      </c>
      <c r="N951" s="51">
        <v>0</v>
      </c>
      <c r="O951" s="51">
        <v>0</v>
      </c>
      <c r="P951" s="45">
        <v>526.94790816571901</v>
      </c>
    </row>
    <row r="952" spans="1:16" x14ac:dyDescent="0.2">
      <c r="A952" s="5" t="s">
        <v>13</v>
      </c>
      <c r="B952" s="71" t="s">
        <v>21</v>
      </c>
      <c r="C952" s="5" t="s">
        <v>80</v>
      </c>
      <c r="D952" s="5" t="s">
        <v>111</v>
      </c>
      <c r="E952" s="5">
        <v>1975</v>
      </c>
      <c r="F952" s="5">
        <v>3</v>
      </c>
      <c r="G952" s="44">
        <v>20</v>
      </c>
      <c r="H952" s="51">
        <v>0</v>
      </c>
      <c r="I952" s="51">
        <v>7.15</v>
      </c>
      <c r="J952" s="51">
        <v>0</v>
      </c>
      <c r="K952" s="51">
        <v>1.51</v>
      </c>
      <c r="L952" s="51">
        <v>2.57</v>
      </c>
      <c r="M952" s="51">
        <v>3.07</v>
      </c>
      <c r="N952" s="51">
        <v>7.0000000000000007E-2</v>
      </c>
      <c r="O952" s="51">
        <v>0.06</v>
      </c>
      <c r="P952" s="45">
        <v>361.28397325829349</v>
      </c>
    </row>
    <row r="953" spans="1:16" x14ac:dyDescent="0.2">
      <c r="A953" s="5" t="s">
        <v>13</v>
      </c>
      <c r="B953" s="71" t="s">
        <v>21</v>
      </c>
      <c r="C953" s="5" t="s">
        <v>80</v>
      </c>
      <c r="D953" s="5" t="s">
        <v>111</v>
      </c>
      <c r="E953" s="5">
        <v>1991</v>
      </c>
      <c r="F953" s="5">
        <v>3</v>
      </c>
      <c r="G953" s="44">
        <v>9</v>
      </c>
      <c r="H953" s="51">
        <v>0</v>
      </c>
      <c r="I953" s="51">
        <v>3.04</v>
      </c>
      <c r="J953" s="51">
        <v>0</v>
      </c>
      <c r="K953" s="51">
        <v>0</v>
      </c>
      <c r="L953" s="51">
        <v>0.65</v>
      </c>
      <c r="M953" s="51">
        <v>2.39</v>
      </c>
      <c r="N953" s="51">
        <v>0.04</v>
      </c>
      <c r="O953" s="51">
        <v>0.04</v>
      </c>
      <c r="P953" s="45">
        <v>355.27946071528083</v>
      </c>
    </row>
    <row r="954" spans="1:16" x14ac:dyDescent="0.2">
      <c r="A954" s="5" t="s">
        <v>13</v>
      </c>
      <c r="B954" s="71" t="s">
        <v>21</v>
      </c>
      <c r="C954" s="5" t="s">
        <v>80</v>
      </c>
      <c r="D954" s="5" t="s">
        <v>111</v>
      </c>
      <c r="E954" s="5">
        <v>1994</v>
      </c>
      <c r="F954" s="5">
        <v>3</v>
      </c>
      <c r="G954" s="44">
        <v>10</v>
      </c>
      <c r="H954" s="51">
        <v>0</v>
      </c>
      <c r="I954" s="51">
        <v>4.67</v>
      </c>
      <c r="J954" s="51">
        <v>0</v>
      </c>
      <c r="K954" s="51">
        <v>0</v>
      </c>
      <c r="L954" s="51">
        <v>0.39</v>
      </c>
      <c r="M954" s="51">
        <v>4.28</v>
      </c>
      <c r="N954" s="51">
        <v>0.06</v>
      </c>
      <c r="O954" s="51">
        <v>0.05</v>
      </c>
      <c r="P954" s="45">
        <v>446.19220107260315</v>
      </c>
    </row>
    <row r="955" spans="1:16" x14ac:dyDescent="0.2">
      <c r="A955" s="5" t="s">
        <v>13</v>
      </c>
      <c r="B955" s="71" t="s">
        <v>21</v>
      </c>
      <c r="C955" s="5" t="s">
        <v>80</v>
      </c>
      <c r="D955" s="5" t="s">
        <v>111</v>
      </c>
      <c r="E955" s="5">
        <v>1996</v>
      </c>
      <c r="F955" s="5">
        <v>3</v>
      </c>
      <c r="G955" s="44">
        <v>200</v>
      </c>
      <c r="H955" s="51">
        <v>0</v>
      </c>
      <c r="I955" s="51">
        <v>67.53</v>
      </c>
      <c r="J955" s="51">
        <v>0</v>
      </c>
      <c r="K955" s="51">
        <v>0</v>
      </c>
      <c r="L955" s="51">
        <v>5.16</v>
      </c>
      <c r="M955" s="51">
        <v>62.37</v>
      </c>
      <c r="N955" s="51">
        <v>1.19</v>
      </c>
      <c r="O955" s="51">
        <v>1.08</v>
      </c>
      <c r="P955" s="45">
        <v>337.35932636147271</v>
      </c>
    </row>
    <row r="956" spans="1:16" x14ac:dyDescent="0.2">
      <c r="A956" s="5" t="s">
        <v>13</v>
      </c>
      <c r="B956" s="71" t="s">
        <v>21</v>
      </c>
      <c r="C956" s="5" t="s">
        <v>80</v>
      </c>
      <c r="D956" s="5" t="s">
        <v>111</v>
      </c>
      <c r="E956" s="5">
        <v>1997</v>
      </c>
      <c r="F956" s="5">
        <v>3</v>
      </c>
      <c r="G956" s="44">
        <v>25</v>
      </c>
      <c r="H956" s="51">
        <v>0.14000000000000001</v>
      </c>
      <c r="I956" s="51">
        <v>10.419999999999998</v>
      </c>
      <c r="J956" s="51">
        <v>0.14000000000000001</v>
      </c>
      <c r="K956" s="51">
        <v>0.17</v>
      </c>
      <c r="L956" s="51">
        <v>1.17</v>
      </c>
      <c r="M956" s="51">
        <v>9.08</v>
      </c>
      <c r="N956" s="51">
        <v>0.24000000000000002</v>
      </c>
      <c r="O956" s="51">
        <v>0.81</v>
      </c>
      <c r="P956" s="45">
        <v>435.93916622173498</v>
      </c>
    </row>
    <row r="957" spans="1:16" x14ac:dyDescent="0.2">
      <c r="A957" s="5" t="s">
        <v>13</v>
      </c>
      <c r="B957" s="71" t="s">
        <v>21</v>
      </c>
      <c r="C957" s="5" t="s">
        <v>80</v>
      </c>
      <c r="D957" s="5" t="s">
        <v>111</v>
      </c>
      <c r="E957" s="5">
        <v>1998</v>
      </c>
      <c r="F957" s="5">
        <v>3</v>
      </c>
      <c r="G957" s="44">
        <v>84</v>
      </c>
      <c r="H957" s="51">
        <v>0.26</v>
      </c>
      <c r="I957" s="51">
        <v>31.72</v>
      </c>
      <c r="J957" s="51">
        <v>0.26</v>
      </c>
      <c r="K957" s="51">
        <v>0.3</v>
      </c>
      <c r="L957" s="51">
        <v>0.76</v>
      </c>
      <c r="M957" s="51">
        <v>30.659999999999997</v>
      </c>
      <c r="N957" s="51">
        <v>0.65999999999999992</v>
      </c>
      <c r="O957" s="51">
        <v>1.67</v>
      </c>
      <c r="P957" s="45">
        <v>382.45816920448976</v>
      </c>
    </row>
    <row r="958" spans="1:16" x14ac:dyDescent="0.2">
      <c r="A958" s="5" t="s">
        <v>13</v>
      </c>
      <c r="B958" s="71" t="s">
        <v>21</v>
      </c>
      <c r="C958" s="5" t="s">
        <v>80</v>
      </c>
      <c r="D958" s="5" t="s">
        <v>111</v>
      </c>
      <c r="E958" s="5">
        <v>2000</v>
      </c>
      <c r="F958" s="5">
        <v>3</v>
      </c>
      <c r="G958" s="44">
        <v>96</v>
      </c>
      <c r="H958" s="51">
        <v>0.54</v>
      </c>
      <c r="I958" s="51">
        <v>30.64</v>
      </c>
      <c r="J958" s="51">
        <v>0.54</v>
      </c>
      <c r="K958" s="51">
        <v>0.64</v>
      </c>
      <c r="L958" s="51">
        <v>1.04</v>
      </c>
      <c r="M958" s="51">
        <v>28.96</v>
      </c>
      <c r="N958" s="51">
        <v>0.76</v>
      </c>
      <c r="O958" s="51">
        <v>2.97</v>
      </c>
      <c r="P958" s="45">
        <v>324.69644904734929</v>
      </c>
    </row>
    <row r="959" spans="1:16" x14ac:dyDescent="0.2">
      <c r="A959" s="5" t="s">
        <v>13</v>
      </c>
      <c r="B959" s="71" t="s">
        <v>21</v>
      </c>
      <c r="C959" s="5" t="s">
        <v>80</v>
      </c>
      <c r="D959" s="5" t="s">
        <v>111</v>
      </c>
      <c r="E959" s="5">
        <v>2001</v>
      </c>
      <c r="F959" s="5">
        <v>3</v>
      </c>
      <c r="G959" s="44">
        <v>130</v>
      </c>
      <c r="H959" s="51">
        <v>0.62</v>
      </c>
      <c r="I959" s="51">
        <v>49</v>
      </c>
      <c r="J959" s="51">
        <v>0.62</v>
      </c>
      <c r="K959" s="51">
        <v>0.74</v>
      </c>
      <c r="L959" s="51">
        <v>6.9</v>
      </c>
      <c r="M959" s="51">
        <v>41.36</v>
      </c>
      <c r="N959" s="51">
        <v>1.07</v>
      </c>
      <c r="O959" s="51">
        <v>3.6</v>
      </c>
      <c r="P959" s="45">
        <v>381.06450034355026</v>
      </c>
    </row>
    <row r="960" spans="1:16" x14ac:dyDescent="0.2">
      <c r="A960" s="5" t="s">
        <v>13</v>
      </c>
      <c r="B960" s="71" t="s">
        <v>21</v>
      </c>
      <c r="C960" s="5" t="s">
        <v>80</v>
      </c>
      <c r="D960" s="5" t="s">
        <v>111</v>
      </c>
      <c r="E960" s="5">
        <v>2002</v>
      </c>
      <c r="F960" s="5">
        <v>3</v>
      </c>
      <c r="G960" s="44">
        <v>31</v>
      </c>
      <c r="H960" s="51">
        <v>0.21</v>
      </c>
      <c r="I960" s="51">
        <v>12.01</v>
      </c>
      <c r="J960" s="51">
        <v>0.21</v>
      </c>
      <c r="K960" s="51">
        <v>0.25</v>
      </c>
      <c r="L960" s="51">
        <v>0.41</v>
      </c>
      <c r="M960" s="51">
        <v>11.35</v>
      </c>
      <c r="N960" s="51">
        <v>0.3</v>
      </c>
      <c r="O960" s="51">
        <v>1.1599999999999999</v>
      </c>
      <c r="P960" s="45">
        <v>394.71429621533213</v>
      </c>
    </row>
    <row r="961" spans="1:16" x14ac:dyDescent="0.2">
      <c r="A961" s="5" t="s">
        <v>13</v>
      </c>
      <c r="B961" s="71" t="s">
        <v>21</v>
      </c>
      <c r="C961" s="5" t="s">
        <v>80</v>
      </c>
      <c r="D961" s="5" t="s">
        <v>111</v>
      </c>
      <c r="E961" s="5">
        <v>2003</v>
      </c>
      <c r="F961" s="5">
        <v>3</v>
      </c>
      <c r="G961" s="44">
        <v>225</v>
      </c>
      <c r="H961" s="51">
        <v>1.44</v>
      </c>
      <c r="I961" s="51">
        <v>81.48</v>
      </c>
      <c r="J961" s="51">
        <v>1.44</v>
      </c>
      <c r="K961" s="51">
        <v>1.7</v>
      </c>
      <c r="L961" s="51">
        <v>2.78</v>
      </c>
      <c r="M961" s="51">
        <v>77</v>
      </c>
      <c r="N961" s="51">
        <v>2.0099999999999998</v>
      </c>
      <c r="O961" s="51">
        <v>7.91</v>
      </c>
      <c r="P961" s="45">
        <v>367.53373878650069</v>
      </c>
    </row>
    <row r="962" spans="1:16" x14ac:dyDescent="0.2">
      <c r="A962" s="5" t="s">
        <v>13</v>
      </c>
      <c r="B962" s="71" t="s">
        <v>21</v>
      </c>
      <c r="C962" s="5" t="s">
        <v>80</v>
      </c>
      <c r="D962" s="5" t="s">
        <v>111</v>
      </c>
      <c r="E962" s="5">
        <v>2004</v>
      </c>
      <c r="F962" s="5">
        <v>3</v>
      </c>
      <c r="G962" s="44">
        <v>264</v>
      </c>
      <c r="H962" s="51">
        <v>1.41</v>
      </c>
      <c r="I962" s="51">
        <v>98.97999999999999</v>
      </c>
      <c r="J962" s="51">
        <v>1.41</v>
      </c>
      <c r="K962" s="51">
        <v>1.67</v>
      </c>
      <c r="L962" s="51">
        <v>2.72</v>
      </c>
      <c r="M962" s="51">
        <v>94.59</v>
      </c>
      <c r="N962" s="51">
        <v>2.2400000000000002</v>
      </c>
      <c r="O962" s="51">
        <v>8</v>
      </c>
      <c r="P962" s="45">
        <v>380.58201306935649</v>
      </c>
    </row>
    <row r="963" spans="1:16" x14ac:dyDescent="0.2">
      <c r="A963" s="5" t="s">
        <v>13</v>
      </c>
      <c r="B963" s="71" t="s">
        <v>21</v>
      </c>
      <c r="C963" s="5" t="s">
        <v>80</v>
      </c>
      <c r="D963" s="5" t="s">
        <v>111</v>
      </c>
      <c r="E963" s="5">
        <v>2005</v>
      </c>
      <c r="F963" s="5">
        <v>3</v>
      </c>
      <c r="G963" s="44">
        <v>252</v>
      </c>
      <c r="H963" s="51">
        <v>1.37</v>
      </c>
      <c r="I963" s="51">
        <v>92.54</v>
      </c>
      <c r="J963" s="51">
        <v>1.37</v>
      </c>
      <c r="K963" s="51">
        <v>1.62</v>
      </c>
      <c r="L963" s="51">
        <v>3.62</v>
      </c>
      <c r="M963" s="51">
        <v>87.3</v>
      </c>
      <c r="N963" s="51">
        <v>2.16</v>
      </c>
      <c r="O963" s="51">
        <v>7.75</v>
      </c>
      <c r="P963" s="45">
        <v>373.04634527713051</v>
      </c>
    </row>
    <row r="964" spans="1:16" x14ac:dyDescent="0.2">
      <c r="A964" s="5" t="s">
        <v>13</v>
      </c>
      <c r="B964" s="71" t="s">
        <v>21</v>
      </c>
      <c r="C964" s="5" t="s">
        <v>80</v>
      </c>
      <c r="D964" s="5" t="s">
        <v>111</v>
      </c>
      <c r="E964" s="5">
        <v>2006</v>
      </c>
      <c r="F964" s="5">
        <v>3</v>
      </c>
      <c r="G964" s="44">
        <v>578</v>
      </c>
      <c r="H964" s="51">
        <v>3.86</v>
      </c>
      <c r="I964" s="51">
        <v>238.14999999999998</v>
      </c>
      <c r="J964" s="51">
        <v>3.86</v>
      </c>
      <c r="K964" s="51">
        <v>4.5599999999999996</v>
      </c>
      <c r="L964" s="51">
        <v>7.67</v>
      </c>
      <c r="M964" s="51">
        <v>225.92</v>
      </c>
      <c r="N964" s="51">
        <v>5.7799999999999994</v>
      </c>
      <c r="O964" s="51">
        <v>22.009999999999998</v>
      </c>
      <c r="P964" s="45">
        <v>419.28689598744597</v>
      </c>
    </row>
    <row r="965" spans="1:16" x14ac:dyDescent="0.2">
      <c r="A965" s="5" t="s">
        <v>13</v>
      </c>
      <c r="B965" s="71" t="s">
        <v>21</v>
      </c>
      <c r="C965" s="5" t="s">
        <v>80</v>
      </c>
      <c r="D965" s="5" t="s">
        <v>111</v>
      </c>
      <c r="E965" s="5">
        <v>2007</v>
      </c>
      <c r="F965" s="5">
        <v>3</v>
      </c>
      <c r="G965" s="44">
        <v>294</v>
      </c>
      <c r="H965" s="51">
        <v>1.83</v>
      </c>
      <c r="I965" s="51">
        <v>126.45</v>
      </c>
      <c r="J965" s="51">
        <v>1.83</v>
      </c>
      <c r="K965" s="51">
        <v>2.16</v>
      </c>
      <c r="L965" s="51">
        <v>3.79</v>
      </c>
      <c r="M965" s="51">
        <v>120.5</v>
      </c>
      <c r="N965" s="51">
        <v>3.01</v>
      </c>
      <c r="O965" s="51">
        <v>11.04</v>
      </c>
      <c r="P965" s="45">
        <v>435.97785522022991</v>
      </c>
    </row>
    <row r="966" spans="1:16" x14ac:dyDescent="0.2">
      <c r="A966" s="5" t="s">
        <v>13</v>
      </c>
      <c r="B966" s="71" t="s">
        <v>21</v>
      </c>
      <c r="C966" s="5" t="s">
        <v>80</v>
      </c>
      <c r="D966" s="5" t="s">
        <v>111</v>
      </c>
      <c r="E966" s="5">
        <v>2008</v>
      </c>
      <c r="F966" s="5">
        <v>3</v>
      </c>
      <c r="G966" s="44">
        <v>278</v>
      </c>
      <c r="H966" s="51">
        <v>1.96</v>
      </c>
      <c r="I966" s="51">
        <v>117.81</v>
      </c>
      <c r="J966" s="51">
        <v>1.96</v>
      </c>
      <c r="K966" s="51">
        <v>2.3199999999999998</v>
      </c>
      <c r="L966" s="51">
        <v>3.83</v>
      </c>
      <c r="M966" s="51">
        <v>111.66</v>
      </c>
      <c r="N966" s="51">
        <v>2.85</v>
      </c>
      <c r="O966" s="51">
        <v>10.87</v>
      </c>
      <c r="P966" s="45">
        <v>430.03844275244506</v>
      </c>
    </row>
    <row r="967" spans="1:16" x14ac:dyDescent="0.2">
      <c r="A967" s="5" t="s">
        <v>13</v>
      </c>
      <c r="B967" s="71" t="s">
        <v>21</v>
      </c>
      <c r="C967" s="5" t="s">
        <v>80</v>
      </c>
      <c r="D967" s="5" t="s">
        <v>111</v>
      </c>
      <c r="E967" s="5">
        <v>2009</v>
      </c>
      <c r="F967" s="5">
        <v>3</v>
      </c>
      <c r="G967" s="44">
        <v>196</v>
      </c>
      <c r="H967" s="51">
        <v>1.27</v>
      </c>
      <c r="I967" s="51">
        <v>79.569999999999993</v>
      </c>
      <c r="J967" s="51">
        <v>1.27</v>
      </c>
      <c r="K967" s="51">
        <v>0.98</v>
      </c>
      <c r="L967" s="51">
        <v>1.6</v>
      </c>
      <c r="M967" s="51">
        <v>76.989999999999995</v>
      </c>
      <c r="N967" s="51">
        <v>2.7</v>
      </c>
      <c r="O967" s="51">
        <v>11.85</v>
      </c>
      <c r="P967" s="45">
        <v>413.09605054511087</v>
      </c>
    </row>
    <row r="968" spans="1:16" x14ac:dyDescent="0.2">
      <c r="A968" s="5" t="s">
        <v>13</v>
      </c>
      <c r="B968" s="71" t="s">
        <v>21</v>
      </c>
      <c r="C968" s="5" t="s">
        <v>80</v>
      </c>
      <c r="D968" s="5" t="s">
        <v>111</v>
      </c>
      <c r="E968" s="5">
        <v>2010</v>
      </c>
      <c r="F968" s="5">
        <v>3</v>
      </c>
      <c r="G968" s="44">
        <v>704</v>
      </c>
      <c r="H968" s="51">
        <v>6.0500000000000007</v>
      </c>
      <c r="I968" s="51">
        <v>342.01</v>
      </c>
      <c r="J968" s="51">
        <v>6.0500000000000007</v>
      </c>
      <c r="K968" s="51">
        <v>4.72</v>
      </c>
      <c r="L968" s="51">
        <v>7.7</v>
      </c>
      <c r="M968" s="51">
        <v>329.59000000000003</v>
      </c>
      <c r="N968" s="51">
        <v>10.87</v>
      </c>
      <c r="O968" s="51">
        <v>47.05</v>
      </c>
      <c r="P968" s="45">
        <v>494.08085776473433</v>
      </c>
    </row>
    <row r="969" spans="1:16" x14ac:dyDescent="0.2">
      <c r="A969" s="5" t="s">
        <v>13</v>
      </c>
      <c r="B969" s="71" t="s">
        <v>21</v>
      </c>
      <c r="C969" s="5" t="s">
        <v>80</v>
      </c>
      <c r="D969" s="5" t="s">
        <v>111</v>
      </c>
      <c r="E969" s="5">
        <v>2011</v>
      </c>
      <c r="F969" s="5">
        <v>3</v>
      </c>
      <c r="G969" s="44">
        <v>775</v>
      </c>
      <c r="H969" s="51">
        <v>6.41</v>
      </c>
      <c r="I969" s="51">
        <v>451.28000000000003</v>
      </c>
      <c r="J969" s="51">
        <v>6.41</v>
      </c>
      <c r="K969" s="51">
        <v>7.08</v>
      </c>
      <c r="L969" s="51">
        <v>14.22</v>
      </c>
      <c r="M969" s="51">
        <v>429.98</v>
      </c>
      <c r="N969" s="51">
        <v>13.44</v>
      </c>
      <c r="O969" s="51">
        <v>55.709999999999994</v>
      </c>
      <c r="P969" s="45">
        <v>591.04902778800511</v>
      </c>
    </row>
    <row r="970" spans="1:16" x14ac:dyDescent="0.2">
      <c r="A970" s="5" t="s">
        <v>13</v>
      </c>
      <c r="B970" s="71" t="s">
        <v>21</v>
      </c>
      <c r="C970" s="5" t="s">
        <v>80</v>
      </c>
      <c r="D970" s="5" t="s">
        <v>111</v>
      </c>
      <c r="E970" s="5">
        <v>2012</v>
      </c>
      <c r="F970" s="5">
        <v>3</v>
      </c>
      <c r="G970" s="44">
        <v>811</v>
      </c>
      <c r="H970" s="51">
        <v>9.129999999999999</v>
      </c>
      <c r="I970" s="51">
        <v>429.24</v>
      </c>
      <c r="J970" s="51">
        <v>9.129999999999999</v>
      </c>
      <c r="K970" s="51">
        <v>8.5399999999999991</v>
      </c>
      <c r="L970" s="51">
        <v>13.41</v>
      </c>
      <c r="M970" s="51">
        <v>407.28999999999996</v>
      </c>
      <c r="N970" s="51">
        <v>9.629999999999999</v>
      </c>
      <c r="O970" s="51">
        <v>30.089999999999996</v>
      </c>
      <c r="P970" s="45">
        <v>540.90694177932585</v>
      </c>
    </row>
    <row r="971" spans="1:16" x14ac:dyDescent="0.2">
      <c r="A971" s="5" t="s">
        <v>13</v>
      </c>
      <c r="B971" s="71" t="s">
        <v>21</v>
      </c>
      <c r="C971" s="5" t="s">
        <v>80</v>
      </c>
      <c r="D971" s="5" t="s">
        <v>111</v>
      </c>
      <c r="E971" s="5">
        <v>2013</v>
      </c>
      <c r="F971" s="5">
        <v>2</v>
      </c>
      <c r="G971" s="44">
        <v>628</v>
      </c>
      <c r="H971" s="51">
        <v>14.7</v>
      </c>
      <c r="I971" s="51">
        <v>361.1</v>
      </c>
      <c r="J971" s="51">
        <v>14.7</v>
      </c>
      <c r="K971" s="51">
        <v>9.52</v>
      </c>
      <c r="L971" s="51">
        <v>351.58</v>
      </c>
      <c r="M971" s="51">
        <v>0</v>
      </c>
      <c r="N971" s="51">
        <v>0.33</v>
      </c>
      <c r="O971" s="51">
        <v>23.64</v>
      </c>
      <c r="P971" s="45">
        <v>597.16833310649383</v>
      </c>
    </row>
    <row r="972" spans="1:16" x14ac:dyDescent="0.2">
      <c r="A972" s="5" t="s">
        <v>13</v>
      </c>
      <c r="B972" s="71" t="s">
        <v>21</v>
      </c>
      <c r="C972" s="5" t="s">
        <v>80</v>
      </c>
      <c r="D972" s="5" t="s">
        <v>111</v>
      </c>
      <c r="E972" s="5">
        <v>2014</v>
      </c>
      <c r="F972" s="5">
        <v>2</v>
      </c>
      <c r="G972" s="44">
        <v>354</v>
      </c>
      <c r="H972" s="51">
        <v>9.65</v>
      </c>
      <c r="I972" s="51">
        <v>226.84</v>
      </c>
      <c r="J972" s="51">
        <v>9.65</v>
      </c>
      <c r="K972" s="51">
        <v>7.3699999999999992</v>
      </c>
      <c r="L972" s="51">
        <v>219.46999999999997</v>
      </c>
      <c r="M972" s="51">
        <v>0</v>
      </c>
      <c r="N972" s="51">
        <v>0.33</v>
      </c>
      <c r="O972" s="51">
        <v>11.389999999999999</v>
      </c>
      <c r="P972" s="45">
        <v>665.29668767367514</v>
      </c>
    </row>
    <row r="973" spans="1:16" x14ac:dyDescent="0.2">
      <c r="A973" s="5" t="s">
        <v>13</v>
      </c>
      <c r="B973" s="71" t="s">
        <v>21</v>
      </c>
      <c r="C973" s="5" t="s">
        <v>80</v>
      </c>
      <c r="D973" s="5" t="s">
        <v>111</v>
      </c>
      <c r="E973" s="5">
        <v>2015</v>
      </c>
      <c r="F973" s="5">
        <v>2</v>
      </c>
      <c r="G973" s="44">
        <v>63</v>
      </c>
      <c r="H973" s="51">
        <v>1.54</v>
      </c>
      <c r="I973" s="51">
        <v>40.590000000000003</v>
      </c>
      <c r="J973" s="51">
        <v>1.54</v>
      </c>
      <c r="K973" s="51">
        <v>1.18</v>
      </c>
      <c r="L973" s="51">
        <v>39.409999999999997</v>
      </c>
      <c r="M973" s="51">
        <v>0</v>
      </c>
      <c r="N973" s="51">
        <v>0.09</v>
      </c>
      <c r="O973" s="51">
        <v>1.36</v>
      </c>
      <c r="P973" s="45">
        <v>668.56078498752174</v>
      </c>
    </row>
    <row r="974" spans="1:16" x14ac:dyDescent="0.2">
      <c r="A974" s="5" t="s">
        <v>13</v>
      </c>
      <c r="B974" s="71" t="s">
        <v>21</v>
      </c>
      <c r="C974" s="5" t="s">
        <v>80</v>
      </c>
      <c r="D974" s="5" t="s">
        <v>111</v>
      </c>
      <c r="E974" s="5">
        <v>2016</v>
      </c>
      <c r="F974" s="5">
        <v>2</v>
      </c>
      <c r="G974" s="44">
        <v>157</v>
      </c>
      <c r="H974" s="51">
        <v>4.9799999999999995</v>
      </c>
      <c r="I974" s="51">
        <v>95.730000000000018</v>
      </c>
      <c r="J974" s="51">
        <v>4.9799999999999995</v>
      </c>
      <c r="K974" s="51">
        <v>3.8099999999999996</v>
      </c>
      <c r="L974" s="51">
        <v>91.92</v>
      </c>
      <c r="M974" s="51">
        <v>0</v>
      </c>
      <c r="N974" s="51">
        <v>0.17</v>
      </c>
      <c r="O974" s="51">
        <v>4.2399999999999993</v>
      </c>
      <c r="P974" s="45">
        <v>638.65852606037936</v>
      </c>
    </row>
    <row r="975" spans="1:16" x14ac:dyDescent="0.2">
      <c r="A975" s="5" t="s">
        <v>13</v>
      </c>
      <c r="B975" s="71" t="s">
        <v>21</v>
      </c>
      <c r="C975" s="5" t="s">
        <v>80</v>
      </c>
      <c r="D975" s="5" t="s">
        <v>111</v>
      </c>
      <c r="E975" s="5">
        <v>2017</v>
      </c>
      <c r="F975" s="5">
        <v>2</v>
      </c>
      <c r="G975" s="44">
        <v>467</v>
      </c>
      <c r="H975" s="51">
        <v>11.479999999999999</v>
      </c>
      <c r="I975" s="51">
        <v>334.9</v>
      </c>
      <c r="J975" s="51">
        <v>11.479999999999999</v>
      </c>
      <c r="K975" s="51">
        <v>8.0499999999999989</v>
      </c>
      <c r="L975" s="51">
        <v>326.84999999999997</v>
      </c>
      <c r="M975" s="51">
        <v>0</v>
      </c>
      <c r="N975" s="51">
        <v>0.92999999999999994</v>
      </c>
      <c r="O975" s="51">
        <v>10.74</v>
      </c>
      <c r="P975" s="45">
        <v>739.52108222101958</v>
      </c>
    </row>
    <row r="976" spans="1:16" x14ac:dyDescent="0.2">
      <c r="A976" s="5" t="s">
        <v>13</v>
      </c>
      <c r="B976" s="71" t="s">
        <v>21</v>
      </c>
      <c r="C976" s="5" t="s">
        <v>80</v>
      </c>
      <c r="D976" s="5" t="s">
        <v>111</v>
      </c>
      <c r="E976" s="5">
        <v>2018</v>
      </c>
      <c r="F976" s="5">
        <v>1</v>
      </c>
      <c r="G976" s="44">
        <v>348</v>
      </c>
      <c r="H976" s="51">
        <v>10.76</v>
      </c>
      <c r="I976" s="51">
        <v>231.35</v>
      </c>
      <c r="J976" s="51">
        <v>10.76</v>
      </c>
      <c r="K976" s="51">
        <v>231.35</v>
      </c>
      <c r="L976" s="51">
        <v>0</v>
      </c>
      <c r="M976" s="51">
        <v>0</v>
      </c>
      <c r="N976" s="51">
        <v>0.16</v>
      </c>
      <c r="O976" s="51">
        <v>1.08</v>
      </c>
      <c r="P976" s="45">
        <v>694.26335869007391</v>
      </c>
    </row>
    <row r="977" spans="1:16" x14ac:dyDescent="0.2">
      <c r="A977" s="5" t="s">
        <v>13</v>
      </c>
      <c r="B977" s="71" t="s">
        <v>21</v>
      </c>
      <c r="C977" s="5" t="s">
        <v>80</v>
      </c>
      <c r="D977" s="5" t="s">
        <v>111</v>
      </c>
      <c r="E977" s="5">
        <v>2019</v>
      </c>
      <c r="F977" s="5">
        <v>1</v>
      </c>
      <c r="G977" s="44">
        <v>74</v>
      </c>
      <c r="H977" s="51">
        <v>2.31</v>
      </c>
      <c r="I977" s="51">
        <v>49.76</v>
      </c>
      <c r="J977" s="51">
        <v>2.31</v>
      </c>
      <c r="K977" s="51">
        <v>49.76</v>
      </c>
      <c r="L977" s="51">
        <v>0</v>
      </c>
      <c r="M977" s="51">
        <v>0</v>
      </c>
      <c r="N977" s="51">
        <v>0.04</v>
      </c>
      <c r="O977" s="51">
        <v>0.23</v>
      </c>
      <c r="P977" s="45">
        <v>703.67934057752348</v>
      </c>
    </row>
    <row r="978" spans="1:16" x14ac:dyDescent="0.2">
      <c r="A978" s="5" t="s">
        <v>13</v>
      </c>
      <c r="B978" s="71" t="s">
        <v>21</v>
      </c>
      <c r="C978" s="5" t="s">
        <v>80</v>
      </c>
      <c r="D978" s="5" t="s">
        <v>111</v>
      </c>
      <c r="E978" s="5">
        <v>2020</v>
      </c>
      <c r="F978" s="5">
        <v>1</v>
      </c>
      <c r="G978" s="44">
        <v>198</v>
      </c>
      <c r="H978" s="51">
        <v>6.66</v>
      </c>
      <c r="I978" s="51">
        <v>170.76</v>
      </c>
      <c r="J978" s="51">
        <v>6.66</v>
      </c>
      <c r="K978" s="51">
        <v>170.76</v>
      </c>
      <c r="L978" s="51">
        <v>0</v>
      </c>
      <c r="M978" s="51">
        <v>0</v>
      </c>
      <c r="N978" s="51">
        <v>0.25</v>
      </c>
      <c r="O978" s="51">
        <v>3.19</v>
      </c>
      <c r="P978" s="45">
        <v>891.95485244462986</v>
      </c>
    </row>
    <row r="979" spans="1:16" x14ac:dyDescent="0.2">
      <c r="A979" s="5" t="s">
        <v>13</v>
      </c>
      <c r="B979" s="71" t="s">
        <v>21</v>
      </c>
      <c r="C979" s="5" t="s">
        <v>80</v>
      </c>
      <c r="D979" s="5" t="s">
        <v>111</v>
      </c>
      <c r="E979" s="5">
        <v>2021</v>
      </c>
      <c r="F979" s="5">
        <v>0</v>
      </c>
      <c r="G979" s="44">
        <v>112</v>
      </c>
      <c r="H979" s="51">
        <v>77.669999999999987</v>
      </c>
      <c r="I979" s="51">
        <v>0</v>
      </c>
      <c r="J979" s="51">
        <v>77.669999999999987</v>
      </c>
      <c r="K979" s="51">
        <v>0</v>
      </c>
      <c r="L979" s="51">
        <v>0</v>
      </c>
      <c r="M979" s="51">
        <v>0</v>
      </c>
      <c r="N979" s="51">
        <v>0.93</v>
      </c>
      <c r="O979" s="51">
        <v>4.6100000000000003</v>
      </c>
      <c r="P979" s="45">
        <v>691.20826424701784</v>
      </c>
    </row>
    <row r="980" spans="1:16" x14ac:dyDescent="0.2">
      <c r="A980" s="5" t="s">
        <v>13</v>
      </c>
      <c r="B980" s="71" t="s">
        <v>21</v>
      </c>
      <c r="C980" s="5" t="s">
        <v>80</v>
      </c>
      <c r="D980" s="5" t="s">
        <v>111</v>
      </c>
      <c r="E980" s="5">
        <v>2022</v>
      </c>
      <c r="F980" s="5">
        <v>0</v>
      </c>
      <c r="G980" s="44">
        <v>1393</v>
      </c>
      <c r="H980" s="51">
        <v>885.29</v>
      </c>
      <c r="I980" s="51">
        <v>0</v>
      </c>
      <c r="J980" s="51">
        <v>885.29</v>
      </c>
      <c r="K980" s="51">
        <v>0</v>
      </c>
      <c r="L980" s="51">
        <v>0</v>
      </c>
      <c r="M980" s="51">
        <v>0</v>
      </c>
      <c r="N980" s="51">
        <v>8.35</v>
      </c>
      <c r="O980" s="51">
        <v>41.65</v>
      </c>
      <c r="P980" s="45">
        <v>635.65683406391008</v>
      </c>
    </row>
    <row r="981" spans="1:16" x14ac:dyDescent="0.2">
      <c r="A981" s="5" t="s">
        <v>13</v>
      </c>
      <c r="B981" s="71" t="s">
        <v>21</v>
      </c>
      <c r="C981" s="5" t="s">
        <v>31</v>
      </c>
      <c r="D981" s="5" t="s">
        <v>88</v>
      </c>
      <c r="E981" s="5">
        <v>1975</v>
      </c>
      <c r="F981" s="5">
        <v>3</v>
      </c>
      <c r="G981" s="44">
        <v>42</v>
      </c>
      <c r="H981" s="51">
        <v>0</v>
      </c>
      <c r="I981" s="51">
        <v>20.090000000000003</v>
      </c>
      <c r="J981" s="51">
        <v>0</v>
      </c>
      <c r="K981" s="51">
        <v>0</v>
      </c>
      <c r="L981" s="51">
        <v>3.08</v>
      </c>
      <c r="M981" s="51">
        <v>17.010000000000002</v>
      </c>
      <c r="N981" s="51">
        <v>0.05</v>
      </c>
      <c r="O981" s="51">
        <v>0.15</v>
      </c>
      <c r="P981" s="45">
        <v>474.82819075130078</v>
      </c>
    </row>
    <row r="982" spans="1:16" x14ac:dyDescent="0.2">
      <c r="A982" s="5" t="s">
        <v>13</v>
      </c>
      <c r="B982" s="71" t="s">
        <v>21</v>
      </c>
      <c r="C982" s="5" t="s">
        <v>31</v>
      </c>
      <c r="D982" s="5" t="s">
        <v>88</v>
      </c>
      <c r="E982" s="5">
        <v>1976</v>
      </c>
      <c r="F982" s="5">
        <v>3</v>
      </c>
      <c r="G982" s="44">
        <v>20</v>
      </c>
      <c r="H982" s="51">
        <v>0</v>
      </c>
      <c r="I982" s="51">
        <v>9.32</v>
      </c>
      <c r="J982" s="51">
        <v>0</v>
      </c>
      <c r="K982" s="51">
        <v>0</v>
      </c>
      <c r="L982" s="51">
        <v>1.4</v>
      </c>
      <c r="M982" s="51">
        <v>7.92</v>
      </c>
      <c r="N982" s="51">
        <v>0.03</v>
      </c>
      <c r="O982" s="51">
        <v>7.0000000000000007E-2</v>
      </c>
      <c r="P982" s="45">
        <v>463.98647970522029</v>
      </c>
    </row>
    <row r="983" spans="1:16" x14ac:dyDescent="0.2">
      <c r="A983" s="5" t="s">
        <v>13</v>
      </c>
      <c r="B983" s="71" t="s">
        <v>21</v>
      </c>
      <c r="C983" s="5" t="s">
        <v>31</v>
      </c>
      <c r="D983" s="5" t="s">
        <v>88</v>
      </c>
      <c r="E983" s="5">
        <v>1985</v>
      </c>
      <c r="F983" s="5">
        <v>3</v>
      </c>
      <c r="G983" s="44">
        <v>5</v>
      </c>
      <c r="H983" s="51">
        <v>0</v>
      </c>
      <c r="I983" s="51">
        <v>1.5</v>
      </c>
      <c r="J983" s="51">
        <v>0</v>
      </c>
      <c r="K983" s="51">
        <v>0</v>
      </c>
      <c r="L983" s="51">
        <v>1.06</v>
      </c>
      <c r="M983" s="51">
        <v>0.44</v>
      </c>
      <c r="N983" s="51">
        <v>0.01</v>
      </c>
      <c r="O983" s="51">
        <v>0.02</v>
      </c>
      <c r="P983" s="45">
        <v>285.51777137367918</v>
      </c>
    </row>
    <row r="984" spans="1:16" x14ac:dyDescent="0.2">
      <c r="A984" s="5" t="s">
        <v>13</v>
      </c>
      <c r="B984" s="71" t="s">
        <v>21</v>
      </c>
      <c r="C984" s="5" t="s">
        <v>31</v>
      </c>
      <c r="D984" s="5" t="s">
        <v>88</v>
      </c>
      <c r="E984" s="5">
        <v>1990</v>
      </c>
      <c r="F984" s="5">
        <v>3</v>
      </c>
      <c r="G984" s="44">
        <v>14</v>
      </c>
      <c r="H984" s="51">
        <v>0</v>
      </c>
      <c r="I984" s="51">
        <v>4.1499999999999995</v>
      </c>
      <c r="J984" s="51">
        <v>0</v>
      </c>
      <c r="K984" s="51">
        <v>0.02</v>
      </c>
      <c r="L984" s="51">
        <v>0.04</v>
      </c>
      <c r="M984" s="51">
        <v>4.09</v>
      </c>
      <c r="N984" s="51">
        <v>0.08</v>
      </c>
      <c r="O984" s="51">
        <v>0.41</v>
      </c>
      <c r="P984" s="45">
        <v>301.25343727224282</v>
      </c>
    </row>
    <row r="985" spans="1:16" x14ac:dyDescent="0.2">
      <c r="A985" s="5" t="s">
        <v>13</v>
      </c>
      <c r="B985" s="71" t="s">
        <v>21</v>
      </c>
      <c r="C985" s="5" t="s">
        <v>31</v>
      </c>
      <c r="D985" s="5" t="s">
        <v>88</v>
      </c>
      <c r="E985" s="5">
        <v>1996</v>
      </c>
      <c r="F985" s="5">
        <v>3</v>
      </c>
      <c r="G985" s="44">
        <v>34</v>
      </c>
      <c r="H985" s="51">
        <v>0</v>
      </c>
      <c r="I985" s="51">
        <v>13.62</v>
      </c>
      <c r="J985" s="51">
        <v>0</v>
      </c>
      <c r="K985" s="51">
        <v>0</v>
      </c>
      <c r="L985" s="51">
        <v>2.4300000000000002</v>
      </c>
      <c r="M985" s="51">
        <v>11.19</v>
      </c>
      <c r="N985" s="51">
        <v>7.0000000000000007E-2</v>
      </c>
      <c r="O985" s="51">
        <v>0.21</v>
      </c>
      <c r="P985" s="45">
        <v>404.74978496041393</v>
      </c>
    </row>
    <row r="986" spans="1:16" x14ac:dyDescent="0.2">
      <c r="A986" s="5" t="s">
        <v>13</v>
      </c>
      <c r="B986" s="71" t="s">
        <v>21</v>
      </c>
      <c r="C986" s="5" t="s">
        <v>31</v>
      </c>
      <c r="D986" s="5" t="s">
        <v>88</v>
      </c>
      <c r="E986" s="5">
        <v>1997</v>
      </c>
      <c r="F986" s="5">
        <v>3</v>
      </c>
      <c r="G986" s="44">
        <v>1</v>
      </c>
      <c r="H986" s="51">
        <v>0</v>
      </c>
      <c r="I986" s="51">
        <v>0.36</v>
      </c>
      <c r="J986" s="51">
        <v>0</v>
      </c>
      <c r="K986" s="51">
        <v>0</v>
      </c>
      <c r="L986" s="51">
        <v>0</v>
      </c>
      <c r="M986" s="51">
        <v>0.36</v>
      </c>
      <c r="N986" s="51">
        <v>0.01</v>
      </c>
      <c r="O986" s="51">
        <v>0.04</v>
      </c>
      <c r="P986" s="45">
        <v>382.95942694068651</v>
      </c>
    </row>
    <row r="987" spans="1:16" x14ac:dyDescent="0.2">
      <c r="A987" s="5" t="s">
        <v>13</v>
      </c>
      <c r="B987" s="71" t="s">
        <v>21</v>
      </c>
      <c r="C987" s="5" t="s">
        <v>31</v>
      </c>
      <c r="D987" s="5" t="s">
        <v>88</v>
      </c>
      <c r="E987" s="5">
        <v>2000</v>
      </c>
      <c r="F987" s="5">
        <v>3</v>
      </c>
      <c r="G987" s="44">
        <v>63</v>
      </c>
      <c r="H987" s="51">
        <v>0</v>
      </c>
      <c r="I987" s="51">
        <v>16.389999999999997</v>
      </c>
      <c r="J987" s="51">
        <v>0</v>
      </c>
      <c r="K987" s="51">
        <v>0.08</v>
      </c>
      <c r="L987" s="51">
        <v>0.14000000000000001</v>
      </c>
      <c r="M987" s="51">
        <v>16.169999999999998</v>
      </c>
      <c r="N987" s="51">
        <v>0.31</v>
      </c>
      <c r="O987" s="51">
        <v>1.64</v>
      </c>
      <c r="P987" s="45">
        <v>259.76585840655611</v>
      </c>
    </row>
    <row r="988" spans="1:16" x14ac:dyDescent="0.2">
      <c r="A988" s="5" t="s">
        <v>13</v>
      </c>
      <c r="B988" s="71" t="s">
        <v>21</v>
      </c>
      <c r="C988" s="5" t="s">
        <v>31</v>
      </c>
      <c r="D988" s="5" t="s">
        <v>88</v>
      </c>
      <c r="E988" s="5">
        <v>2002</v>
      </c>
      <c r="F988" s="5">
        <v>3</v>
      </c>
      <c r="G988" s="44">
        <v>27</v>
      </c>
      <c r="H988" s="51">
        <v>0</v>
      </c>
      <c r="I988" s="51">
        <v>11.51</v>
      </c>
      <c r="J988" s="51">
        <v>0</v>
      </c>
      <c r="K988" s="51">
        <v>0.13</v>
      </c>
      <c r="L988" s="51">
        <v>0.31</v>
      </c>
      <c r="M988" s="51">
        <v>11.07</v>
      </c>
      <c r="N988" s="51">
        <v>0.06</v>
      </c>
      <c r="O988" s="51">
        <v>0.17</v>
      </c>
      <c r="P988" s="45">
        <v>424.12350089624374</v>
      </c>
    </row>
    <row r="989" spans="1:16" x14ac:dyDescent="0.2">
      <c r="A989" s="5" t="s">
        <v>13</v>
      </c>
      <c r="B989" s="71" t="s">
        <v>21</v>
      </c>
      <c r="C989" s="5" t="s">
        <v>31</v>
      </c>
      <c r="D989" s="5" t="s">
        <v>88</v>
      </c>
      <c r="E989" s="5">
        <v>2003</v>
      </c>
      <c r="F989" s="5">
        <v>3</v>
      </c>
      <c r="G989" s="44">
        <v>120</v>
      </c>
      <c r="H989" s="51">
        <v>0</v>
      </c>
      <c r="I989" s="51">
        <v>55.84</v>
      </c>
      <c r="J989" s="51">
        <v>0</v>
      </c>
      <c r="K989" s="51">
        <v>0.08</v>
      </c>
      <c r="L989" s="51">
        <v>0.68</v>
      </c>
      <c r="M989" s="51">
        <v>55.08</v>
      </c>
      <c r="N989" s="51">
        <v>0.51</v>
      </c>
      <c r="O989" s="51">
        <v>2.19</v>
      </c>
      <c r="P989" s="45">
        <v>465.51238492887995</v>
      </c>
    </row>
    <row r="990" spans="1:16" x14ac:dyDescent="0.2">
      <c r="A990" s="5" t="s">
        <v>13</v>
      </c>
      <c r="B990" s="71" t="s">
        <v>21</v>
      </c>
      <c r="C990" s="5" t="s">
        <v>31</v>
      </c>
      <c r="D990" s="5" t="s">
        <v>88</v>
      </c>
      <c r="E990" s="5">
        <v>2004</v>
      </c>
      <c r="F990" s="5">
        <v>3</v>
      </c>
      <c r="G990" s="44">
        <v>34</v>
      </c>
      <c r="H990" s="51">
        <v>0</v>
      </c>
      <c r="I990" s="51">
        <v>13.84</v>
      </c>
      <c r="J990" s="51">
        <v>0</v>
      </c>
      <c r="K990" s="51">
        <v>0.03</v>
      </c>
      <c r="L990" s="51">
        <v>0.15000000000000002</v>
      </c>
      <c r="M990" s="51">
        <v>13.66</v>
      </c>
      <c r="N990" s="51">
        <v>0.15</v>
      </c>
      <c r="O990" s="51">
        <v>0.69</v>
      </c>
      <c r="P990" s="45">
        <v>399.62544774804996</v>
      </c>
    </row>
    <row r="991" spans="1:16" x14ac:dyDescent="0.2">
      <c r="A991" s="5" t="s">
        <v>13</v>
      </c>
      <c r="B991" s="71" t="s">
        <v>21</v>
      </c>
      <c r="C991" s="5" t="s">
        <v>31</v>
      </c>
      <c r="D991" s="5" t="s">
        <v>88</v>
      </c>
      <c r="E991" s="5">
        <v>2005</v>
      </c>
      <c r="F991" s="5">
        <v>3</v>
      </c>
      <c r="G991" s="44">
        <v>37</v>
      </c>
      <c r="H991" s="51">
        <v>0</v>
      </c>
      <c r="I991" s="51">
        <v>15.690000000000001</v>
      </c>
      <c r="J991" s="51">
        <v>0</v>
      </c>
      <c r="K991" s="51">
        <v>7.0000000000000007E-2</v>
      </c>
      <c r="L991" s="51">
        <v>0.14000000000000001</v>
      </c>
      <c r="M991" s="51">
        <v>15.48</v>
      </c>
      <c r="N991" s="51">
        <v>0.3</v>
      </c>
      <c r="O991" s="51">
        <v>1.57</v>
      </c>
      <c r="P991" s="45">
        <v>421.69532869911382</v>
      </c>
    </row>
    <row r="992" spans="1:16" x14ac:dyDescent="0.2">
      <c r="A992" s="5" t="s">
        <v>13</v>
      </c>
      <c r="B992" s="71" t="s">
        <v>21</v>
      </c>
      <c r="C992" s="5" t="s">
        <v>31</v>
      </c>
      <c r="D992" s="5" t="s">
        <v>88</v>
      </c>
      <c r="E992" s="5">
        <v>2006</v>
      </c>
      <c r="F992" s="5">
        <v>3</v>
      </c>
      <c r="G992" s="44">
        <v>311</v>
      </c>
      <c r="H992" s="51">
        <v>0</v>
      </c>
      <c r="I992" s="51">
        <v>132.84</v>
      </c>
      <c r="J992" s="51">
        <v>0</v>
      </c>
      <c r="K992" s="51">
        <v>0.44</v>
      </c>
      <c r="L992" s="51">
        <v>6.26</v>
      </c>
      <c r="M992" s="51">
        <v>126.14</v>
      </c>
      <c r="N992" s="51">
        <v>1.97</v>
      </c>
      <c r="O992" s="51">
        <v>9.8699999999999992</v>
      </c>
      <c r="P992" s="45">
        <v>426.73933828251052</v>
      </c>
    </row>
    <row r="993" spans="1:16" x14ac:dyDescent="0.2">
      <c r="A993" s="5" t="s">
        <v>13</v>
      </c>
      <c r="B993" s="71" t="s">
        <v>21</v>
      </c>
      <c r="C993" s="5" t="s">
        <v>31</v>
      </c>
      <c r="D993" s="5" t="s">
        <v>88</v>
      </c>
      <c r="E993" s="5">
        <v>2007</v>
      </c>
      <c r="F993" s="5">
        <v>3</v>
      </c>
      <c r="G993" s="44">
        <v>112</v>
      </c>
      <c r="H993" s="51">
        <v>0</v>
      </c>
      <c r="I993" s="51">
        <v>51.339999999999996</v>
      </c>
      <c r="J993" s="51">
        <v>0</v>
      </c>
      <c r="K993" s="51">
        <v>0.24</v>
      </c>
      <c r="L993" s="51">
        <v>0.45</v>
      </c>
      <c r="M993" s="51">
        <v>50.65</v>
      </c>
      <c r="N993" s="51">
        <v>0.97</v>
      </c>
      <c r="O993" s="51">
        <v>5.13</v>
      </c>
      <c r="P993" s="45">
        <v>456.89790497620265</v>
      </c>
    </row>
    <row r="994" spans="1:16" x14ac:dyDescent="0.2">
      <c r="A994" s="5" t="s">
        <v>13</v>
      </c>
      <c r="B994" s="71" t="s">
        <v>21</v>
      </c>
      <c r="C994" s="5" t="s">
        <v>31</v>
      </c>
      <c r="D994" s="5" t="s">
        <v>88</v>
      </c>
      <c r="E994" s="5">
        <v>2008</v>
      </c>
      <c r="F994" s="5">
        <v>3</v>
      </c>
      <c r="G994" s="44">
        <v>70</v>
      </c>
      <c r="H994" s="51">
        <v>0</v>
      </c>
      <c r="I994" s="51">
        <v>29.419999999999998</v>
      </c>
      <c r="J994" s="51">
        <v>0</v>
      </c>
      <c r="K994" s="51">
        <v>0.14000000000000001</v>
      </c>
      <c r="L994" s="51">
        <v>0.26</v>
      </c>
      <c r="M994" s="51">
        <v>29.02</v>
      </c>
      <c r="N994" s="51">
        <v>0.56000000000000005</v>
      </c>
      <c r="O994" s="51">
        <v>2.94</v>
      </c>
      <c r="P994" s="45">
        <v>421.82268983437621</v>
      </c>
    </row>
    <row r="995" spans="1:16" x14ac:dyDescent="0.2">
      <c r="A995" s="5" t="s">
        <v>13</v>
      </c>
      <c r="B995" s="71" t="s">
        <v>21</v>
      </c>
      <c r="C995" s="5" t="s">
        <v>31</v>
      </c>
      <c r="D995" s="5" t="s">
        <v>88</v>
      </c>
      <c r="E995" s="5">
        <v>2009</v>
      </c>
      <c r="F995" s="5">
        <v>3</v>
      </c>
      <c r="G995" s="44">
        <v>9</v>
      </c>
      <c r="H995" s="51">
        <v>0</v>
      </c>
      <c r="I995" s="51">
        <v>3.53</v>
      </c>
      <c r="J995" s="51">
        <v>0</v>
      </c>
      <c r="K995" s="51">
        <v>0.02</v>
      </c>
      <c r="L995" s="51">
        <v>0.03</v>
      </c>
      <c r="M995" s="51">
        <v>3.48</v>
      </c>
      <c r="N995" s="51">
        <v>7.0000000000000007E-2</v>
      </c>
      <c r="O995" s="51">
        <v>0.35</v>
      </c>
      <c r="P995" s="45">
        <v>374.70258458898928</v>
      </c>
    </row>
    <row r="996" spans="1:16" x14ac:dyDescent="0.2">
      <c r="A996" s="5" t="s">
        <v>13</v>
      </c>
      <c r="B996" s="71" t="s">
        <v>21</v>
      </c>
      <c r="C996" s="5" t="s">
        <v>31</v>
      </c>
      <c r="D996" s="5" t="s">
        <v>88</v>
      </c>
      <c r="E996" s="5">
        <v>2010</v>
      </c>
      <c r="F996" s="5">
        <v>3</v>
      </c>
      <c r="G996" s="44">
        <v>24</v>
      </c>
      <c r="H996" s="51">
        <v>0.09</v>
      </c>
      <c r="I996" s="51">
        <v>10.57</v>
      </c>
      <c r="J996" s="51">
        <v>0.09</v>
      </c>
      <c r="K996" s="51">
        <v>0.01</v>
      </c>
      <c r="L996" s="51">
        <v>0.03</v>
      </c>
      <c r="M996" s="51">
        <v>10.53</v>
      </c>
      <c r="N996" s="51">
        <v>0.15</v>
      </c>
      <c r="O996" s="51">
        <v>1.1599999999999999</v>
      </c>
      <c r="P996" s="45">
        <v>458.14826811885746</v>
      </c>
    </row>
    <row r="997" spans="1:16" x14ac:dyDescent="0.2">
      <c r="A997" s="5" t="s">
        <v>13</v>
      </c>
      <c r="B997" s="71" t="s">
        <v>21</v>
      </c>
      <c r="C997" s="5" t="s">
        <v>31</v>
      </c>
      <c r="D997" s="5" t="s">
        <v>88</v>
      </c>
      <c r="E997" s="5">
        <v>2011</v>
      </c>
      <c r="F997" s="5">
        <v>3</v>
      </c>
      <c r="G997" s="44">
        <v>72</v>
      </c>
      <c r="H997" s="51">
        <v>0</v>
      </c>
      <c r="I997" s="51">
        <v>33.6</v>
      </c>
      <c r="J997" s="51">
        <v>0</v>
      </c>
      <c r="K997" s="51">
        <v>0.16</v>
      </c>
      <c r="L997" s="51">
        <v>0.28999999999999998</v>
      </c>
      <c r="M997" s="51">
        <v>33.15</v>
      </c>
      <c r="N997" s="51">
        <v>0.64</v>
      </c>
      <c r="O997" s="51">
        <v>3.36</v>
      </c>
      <c r="P997" s="45">
        <v>468.66358710801069</v>
      </c>
    </row>
    <row r="998" spans="1:16" x14ac:dyDescent="0.2">
      <c r="A998" s="5" t="s">
        <v>13</v>
      </c>
      <c r="B998" s="71" t="s">
        <v>21</v>
      </c>
      <c r="C998" s="5" t="s">
        <v>31</v>
      </c>
      <c r="D998" s="5" t="s">
        <v>88</v>
      </c>
      <c r="E998" s="5">
        <v>2012</v>
      </c>
      <c r="F998" s="5">
        <v>3</v>
      </c>
      <c r="G998" s="44">
        <v>106</v>
      </c>
      <c r="H998" s="51">
        <v>0</v>
      </c>
      <c r="I998" s="51">
        <v>47.310000000000009</v>
      </c>
      <c r="J998" s="51">
        <v>0</v>
      </c>
      <c r="K998" s="51">
        <v>0.22</v>
      </c>
      <c r="L998" s="51">
        <v>0.41</v>
      </c>
      <c r="M998" s="51">
        <v>46.680000000000007</v>
      </c>
      <c r="N998" s="51">
        <v>0.89</v>
      </c>
      <c r="O998" s="51">
        <v>4.7299999999999995</v>
      </c>
      <c r="P998" s="45">
        <v>445.11005308055405</v>
      </c>
    </row>
    <row r="999" spans="1:16" x14ac:dyDescent="0.2">
      <c r="A999" s="5" t="s">
        <v>13</v>
      </c>
      <c r="B999" s="71" t="s">
        <v>21</v>
      </c>
      <c r="C999" s="5" t="s">
        <v>31</v>
      </c>
      <c r="D999" s="5" t="s">
        <v>88</v>
      </c>
      <c r="E999" s="5">
        <v>2013</v>
      </c>
      <c r="F999" s="5">
        <v>2</v>
      </c>
      <c r="G999" s="44">
        <v>206</v>
      </c>
      <c r="H999" s="51">
        <v>5.5299999999999994</v>
      </c>
      <c r="I999" s="51">
        <v>123.24</v>
      </c>
      <c r="J999" s="51">
        <v>5.5299999999999994</v>
      </c>
      <c r="K999" s="51">
        <v>5.43</v>
      </c>
      <c r="L999" s="51">
        <v>117.81000000000002</v>
      </c>
      <c r="M999" s="51">
        <v>0</v>
      </c>
      <c r="N999" s="51">
        <v>0.54</v>
      </c>
      <c r="O999" s="51">
        <v>6.2999999999999989</v>
      </c>
      <c r="P999" s="45">
        <v>622.04288613788299</v>
      </c>
    </row>
    <row r="1000" spans="1:16" x14ac:dyDescent="0.2">
      <c r="A1000" s="5" t="s">
        <v>13</v>
      </c>
      <c r="B1000" s="71" t="s">
        <v>21</v>
      </c>
      <c r="C1000" s="5" t="s">
        <v>31</v>
      </c>
      <c r="D1000" s="5" t="s">
        <v>88</v>
      </c>
      <c r="E1000" s="5">
        <v>2014</v>
      </c>
      <c r="F1000" s="5">
        <v>2</v>
      </c>
      <c r="G1000" s="44">
        <v>86</v>
      </c>
      <c r="H1000" s="51">
        <v>2.94</v>
      </c>
      <c r="I1000" s="51">
        <v>55.78</v>
      </c>
      <c r="J1000" s="51">
        <v>2.94</v>
      </c>
      <c r="K1000" s="51">
        <v>2.85</v>
      </c>
      <c r="L1000" s="51">
        <v>52.93</v>
      </c>
      <c r="M1000" s="51">
        <v>0</v>
      </c>
      <c r="N1000" s="51">
        <v>0.19</v>
      </c>
      <c r="O1000" s="51">
        <v>3.4899999999999998</v>
      </c>
      <c r="P1000" s="45">
        <v>677.89191267166802</v>
      </c>
    </row>
    <row r="1001" spans="1:16" x14ac:dyDescent="0.2">
      <c r="A1001" s="5" t="s">
        <v>13</v>
      </c>
      <c r="B1001" s="71" t="s">
        <v>21</v>
      </c>
      <c r="C1001" s="5" t="s">
        <v>31</v>
      </c>
      <c r="D1001" s="5" t="s">
        <v>88</v>
      </c>
      <c r="E1001" s="5">
        <v>2015</v>
      </c>
      <c r="F1001" s="5">
        <v>2</v>
      </c>
      <c r="G1001" s="44">
        <v>105</v>
      </c>
      <c r="H1001" s="51">
        <v>3.8199999999999994</v>
      </c>
      <c r="I1001" s="51">
        <v>71.989999999999995</v>
      </c>
      <c r="J1001" s="51">
        <v>3.8199999999999994</v>
      </c>
      <c r="K1001" s="51">
        <v>3.6999999999999997</v>
      </c>
      <c r="L1001" s="51">
        <v>68.289999999999992</v>
      </c>
      <c r="M1001" s="51">
        <v>0</v>
      </c>
      <c r="N1001" s="51">
        <v>0.24</v>
      </c>
      <c r="O1001" s="51">
        <v>4.5</v>
      </c>
      <c r="P1001" s="45">
        <v>720.51520922720397</v>
      </c>
    </row>
    <row r="1002" spans="1:16" x14ac:dyDescent="0.2">
      <c r="A1002" s="5" t="s">
        <v>13</v>
      </c>
      <c r="B1002" s="71" t="s">
        <v>21</v>
      </c>
      <c r="C1002" s="5" t="s">
        <v>31</v>
      </c>
      <c r="D1002" s="5" t="s">
        <v>88</v>
      </c>
      <c r="E1002" s="5">
        <v>2016</v>
      </c>
      <c r="F1002" s="5">
        <v>2</v>
      </c>
      <c r="G1002" s="44">
        <v>107</v>
      </c>
      <c r="H1002" s="51">
        <v>3.76</v>
      </c>
      <c r="I1002" s="51">
        <v>92.989999999999981</v>
      </c>
      <c r="J1002" s="51">
        <v>3.76</v>
      </c>
      <c r="K1002" s="51">
        <v>3.52</v>
      </c>
      <c r="L1002" s="51">
        <v>89.469999999999985</v>
      </c>
      <c r="M1002" s="51">
        <v>0</v>
      </c>
      <c r="N1002" s="51">
        <v>0.35</v>
      </c>
      <c r="O1002" s="51">
        <v>12.14</v>
      </c>
      <c r="P1002" s="45">
        <v>903.34542938472055</v>
      </c>
    </row>
    <row r="1003" spans="1:16" x14ac:dyDescent="0.2">
      <c r="A1003" s="5" t="s">
        <v>13</v>
      </c>
      <c r="B1003" s="71" t="s">
        <v>21</v>
      </c>
      <c r="C1003" s="5" t="s">
        <v>31</v>
      </c>
      <c r="D1003" s="5" t="s">
        <v>88</v>
      </c>
      <c r="E1003" s="5">
        <v>2017</v>
      </c>
      <c r="F1003" s="5">
        <v>2</v>
      </c>
      <c r="G1003" s="44">
        <v>364</v>
      </c>
      <c r="H1003" s="51">
        <v>7.8899999999999988</v>
      </c>
      <c r="I1003" s="51">
        <v>313.89999999999998</v>
      </c>
      <c r="J1003" s="51">
        <v>7.8899999999999988</v>
      </c>
      <c r="K1003" s="51">
        <v>6.4099999999999993</v>
      </c>
      <c r="L1003" s="51">
        <v>307.49</v>
      </c>
      <c r="M1003" s="51">
        <v>0</v>
      </c>
      <c r="N1003" s="51">
        <v>1.24</v>
      </c>
      <c r="O1003" s="51">
        <v>63.04</v>
      </c>
      <c r="P1003" s="45">
        <v>882.0604492920271</v>
      </c>
    </row>
    <row r="1004" spans="1:16" x14ac:dyDescent="0.2">
      <c r="A1004" s="5" t="s">
        <v>13</v>
      </c>
      <c r="B1004" s="71" t="s">
        <v>21</v>
      </c>
      <c r="C1004" s="5" t="s">
        <v>31</v>
      </c>
      <c r="D1004" s="5" t="s">
        <v>88</v>
      </c>
      <c r="E1004" s="5">
        <v>2018</v>
      </c>
      <c r="F1004" s="5">
        <v>1</v>
      </c>
      <c r="G1004" s="44">
        <v>107</v>
      </c>
      <c r="H1004" s="51">
        <v>0.64</v>
      </c>
      <c r="I1004" s="51">
        <v>69.97999999999999</v>
      </c>
      <c r="J1004" s="51">
        <v>0.64</v>
      </c>
      <c r="K1004" s="51">
        <v>69.97999999999999</v>
      </c>
      <c r="L1004" s="51">
        <v>0</v>
      </c>
      <c r="M1004" s="51">
        <v>0</v>
      </c>
      <c r="N1004" s="51">
        <v>0</v>
      </c>
      <c r="O1004" s="51">
        <v>15.08</v>
      </c>
      <c r="P1004" s="45">
        <v>656.00439952867418</v>
      </c>
    </row>
    <row r="1005" spans="1:16" x14ac:dyDescent="0.2">
      <c r="A1005" s="5" t="s">
        <v>13</v>
      </c>
      <c r="B1005" s="71" t="s">
        <v>21</v>
      </c>
      <c r="C1005" s="5" t="s">
        <v>31</v>
      </c>
      <c r="D1005" s="5" t="s">
        <v>88</v>
      </c>
      <c r="E1005" s="5">
        <v>2019</v>
      </c>
      <c r="F1005" s="5">
        <v>1</v>
      </c>
      <c r="G1005" s="44">
        <v>165</v>
      </c>
      <c r="H1005" s="51">
        <v>0.91</v>
      </c>
      <c r="I1005" s="51">
        <v>100.5</v>
      </c>
      <c r="J1005" s="51">
        <v>0.91</v>
      </c>
      <c r="K1005" s="51">
        <v>100.5</v>
      </c>
      <c r="L1005" s="51">
        <v>0</v>
      </c>
      <c r="M1005" s="51">
        <v>0</v>
      </c>
      <c r="N1005" s="51">
        <v>0</v>
      </c>
      <c r="O1005" s="51">
        <v>21.66</v>
      </c>
      <c r="P1005" s="45">
        <v>612.20009402241215</v>
      </c>
    </row>
    <row r="1006" spans="1:16" x14ac:dyDescent="0.2">
      <c r="A1006" s="5" t="s">
        <v>13</v>
      </c>
      <c r="B1006" s="71" t="s">
        <v>21</v>
      </c>
      <c r="C1006" s="5" t="s">
        <v>31</v>
      </c>
      <c r="D1006" s="5" t="s">
        <v>88</v>
      </c>
      <c r="E1006" s="5">
        <v>2020</v>
      </c>
      <c r="F1006" s="5">
        <v>1</v>
      </c>
      <c r="G1006" s="44">
        <v>258</v>
      </c>
      <c r="H1006" s="51">
        <v>0.1</v>
      </c>
      <c r="I1006" s="51">
        <v>183.82</v>
      </c>
      <c r="J1006" s="51">
        <v>0.1</v>
      </c>
      <c r="K1006" s="51">
        <v>183.82</v>
      </c>
      <c r="L1006" s="51">
        <v>0</v>
      </c>
      <c r="M1006" s="51">
        <v>0</v>
      </c>
      <c r="N1006" s="51">
        <v>0.43</v>
      </c>
      <c r="O1006" s="51">
        <v>9.120000000000001</v>
      </c>
      <c r="P1006" s="45">
        <v>712.5407404010391</v>
      </c>
    </row>
    <row r="1007" spans="1:16" x14ac:dyDescent="0.2">
      <c r="A1007" s="5" t="s">
        <v>13</v>
      </c>
      <c r="B1007" s="71" t="s">
        <v>21</v>
      </c>
      <c r="C1007" s="5" t="s">
        <v>31</v>
      </c>
      <c r="D1007" s="5" t="s">
        <v>88</v>
      </c>
      <c r="E1007" s="5">
        <v>2021</v>
      </c>
      <c r="F1007" s="5">
        <v>0</v>
      </c>
      <c r="G1007" s="44">
        <v>606</v>
      </c>
      <c r="H1007" s="51">
        <v>421.54999999999995</v>
      </c>
      <c r="I1007" s="51">
        <v>0</v>
      </c>
      <c r="J1007" s="51">
        <v>421.54999999999995</v>
      </c>
      <c r="K1007" s="51">
        <v>0</v>
      </c>
      <c r="L1007" s="51">
        <v>0</v>
      </c>
      <c r="M1007" s="51">
        <v>0</v>
      </c>
      <c r="N1007" s="51">
        <v>0.19</v>
      </c>
      <c r="O1007" s="51">
        <v>1.78</v>
      </c>
      <c r="P1007" s="45">
        <v>695.14782888507148</v>
      </c>
    </row>
    <row r="1008" spans="1:16" x14ac:dyDescent="0.2">
      <c r="A1008" s="5" t="s">
        <v>13</v>
      </c>
      <c r="B1008" s="71" t="s">
        <v>21</v>
      </c>
      <c r="C1008" s="5" t="s">
        <v>31</v>
      </c>
      <c r="D1008" s="5" t="s">
        <v>88</v>
      </c>
      <c r="E1008" s="5">
        <v>2022</v>
      </c>
      <c r="F1008" s="5">
        <v>0</v>
      </c>
      <c r="G1008" s="44">
        <v>616</v>
      </c>
      <c r="H1008" s="51">
        <v>437.32</v>
      </c>
      <c r="I1008" s="51">
        <v>0</v>
      </c>
      <c r="J1008" s="51">
        <v>437.32</v>
      </c>
      <c r="K1008" s="51">
        <v>0</v>
      </c>
      <c r="L1008" s="51">
        <v>0</v>
      </c>
      <c r="M1008" s="51">
        <v>0</v>
      </c>
      <c r="N1008" s="51">
        <v>0.19</v>
      </c>
      <c r="O1008" s="51">
        <v>1.72</v>
      </c>
      <c r="P1008" s="45">
        <v>709.6841342984186</v>
      </c>
    </row>
    <row r="1009" spans="1:16" x14ac:dyDescent="0.2">
      <c r="A1009" s="5" t="s">
        <v>13</v>
      </c>
      <c r="B1009" s="71" t="s">
        <v>22</v>
      </c>
      <c r="C1009" s="5" t="s">
        <v>28</v>
      </c>
      <c r="D1009" s="5" t="s">
        <v>81</v>
      </c>
      <c r="E1009" s="5">
        <v>2001</v>
      </c>
      <c r="F1009" s="5">
        <v>3</v>
      </c>
      <c r="G1009" s="44">
        <v>33</v>
      </c>
      <c r="H1009" s="51">
        <v>0.06</v>
      </c>
      <c r="I1009" s="51">
        <v>15.86</v>
      </c>
      <c r="J1009" s="51">
        <v>0.06</v>
      </c>
      <c r="K1009" s="51">
        <v>0.59</v>
      </c>
      <c r="L1009" s="51">
        <v>1.06</v>
      </c>
      <c r="M1009" s="51">
        <v>14.209999999999999</v>
      </c>
      <c r="N1009" s="51">
        <v>0.25</v>
      </c>
      <c r="O1009" s="51">
        <v>1.35</v>
      </c>
      <c r="P1009" s="45">
        <v>487.19141525676753</v>
      </c>
    </row>
    <row r="1010" spans="1:16" x14ac:dyDescent="0.2">
      <c r="A1010" s="5" t="s">
        <v>13</v>
      </c>
      <c r="B1010" s="71" t="s">
        <v>22</v>
      </c>
      <c r="C1010" s="5" t="s">
        <v>28</v>
      </c>
      <c r="D1010" s="5" t="s">
        <v>81</v>
      </c>
      <c r="E1010" s="5">
        <v>2002</v>
      </c>
      <c r="F1010" s="5">
        <v>3</v>
      </c>
      <c r="G1010" s="44">
        <v>107</v>
      </c>
      <c r="H1010" s="51">
        <v>0.13</v>
      </c>
      <c r="I1010" s="51">
        <v>36.64</v>
      </c>
      <c r="J1010" s="51">
        <v>0.13</v>
      </c>
      <c r="K1010" s="51">
        <v>1.37</v>
      </c>
      <c r="L1010" s="51">
        <v>2.46</v>
      </c>
      <c r="M1010" s="51">
        <v>32.809999999999995</v>
      </c>
      <c r="N1010" s="51">
        <v>0.56999999999999995</v>
      </c>
      <c r="O1010" s="51">
        <v>3.11</v>
      </c>
      <c r="P1010" s="45">
        <v>343.67311098930014</v>
      </c>
    </row>
    <row r="1011" spans="1:16" x14ac:dyDescent="0.2">
      <c r="A1011" s="5" t="s">
        <v>13</v>
      </c>
      <c r="B1011" s="71" t="s">
        <v>22</v>
      </c>
      <c r="C1011" s="5" t="s">
        <v>28</v>
      </c>
      <c r="D1011" s="5" t="s">
        <v>81</v>
      </c>
      <c r="E1011" s="5">
        <v>2003</v>
      </c>
      <c r="F1011" s="5">
        <v>3</v>
      </c>
      <c r="G1011" s="44">
        <v>328</v>
      </c>
      <c r="H1011" s="51">
        <v>0.24000000000000002</v>
      </c>
      <c r="I1011" s="51">
        <v>98.109999999999985</v>
      </c>
      <c r="J1011" s="51">
        <v>0.24000000000000002</v>
      </c>
      <c r="K1011" s="51">
        <v>2.3299999999999996</v>
      </c>
      <c r="L1011" s="51">
        <v>4.16</v>
      </c>
      <c r="M1011" s="51">
        <v>91.62</v>
      </c>
      <c r="N1011" s="51">
        <v>1.44</v>
      </c>
      <c r="O1011" s="51">
        <v>9.34</v>
      </c>
      <c r="P1011" s="45">
        <v>299.62800471895099</v>
      </c>
    </row>
    <row r="1012" spans="1:16" x14ac:dyDescent="0.2">
      <c r="A1012" s="5" t="s">
        <v>13</v>
      </c>
      <c r="B1012" s="71" t="s">
        <v>22</v>
      </c>
      <c r="C1012" s="5" t="s">
        <v>28</v>
      </c>
      <c r="D1012" s="5" t="s">
        <v>81</v>
      </c>
      <c r="E1012" s="5">
        <v>2004</v>
      </c>
      <c r="F1012" s="5">
        <v>3</v>
      </c>
      <c r="G1012" s="44">
        <v>447</v>
      </c>
      <c r="H1012" s="51">
        <v>0.37</v>
      </c>
      <c r="I1012" s="51">
        <v>180.22</v>
      </c>
      <c r="J1012" s="51">
        <v>0.37</v>
      </c>
      <c r="K1012" s="51">
        <v>3.19</v>
      </c>
      <c r="L1012" s="51">
        <v>5.6899999999999995</v>
      </c>
      <c r="M1012" s="51">
        <v>171.34</v>
      </c>
      <c r="N1012" s="51">
        <v>2.1800000000000002</v>
      </c>
      <c r="O1012" s="51">
        <v>14.620000000000001</v>
      </c>
      <c r="P1012" s="45">
        <v>403.04711577597061</v>
      </c>
    </row>
    <row r="1013" spans="1:16" x14ac:dyDescent="0.2">
      <c r="A1013" s="5" t="s">
        <v>13</v>
      </c>
      <c r="B1013" s="71" t="s">
        <v>22</v>
      </c>
      <c r="C1013" s="5" t="s">
        <v>28</v>
      </c>
      <c r="D1013" s="5" t="s">
        <v>81</v>
      </c>
      <c r="E1013" s="5">
        <v>2005</v>
      </c>
      <c r="F1013" s="5">
        <v>3</v>
      </c>
      <c r="G1013" s="44">
        <v>528</v>
      </c>
      <c r="H1013" s="51">
        <v>0.4</v>
      </c>
      <c r="I1013" s="51">
        <v>199.51999999999998</v>
      </c>
      <c r="J1013" s="51">
        <v>0.4</v>
      </c>
      <c r="K1013" s="51">
        <v>3.92</v>
      </c>
      <c r="L1013" s="51">
        <v>6.99</v>
      </c>
      <c r="M1013" s="51">
        <v>188.61</v>
      </c>
      <c r="N1013" s="51">
        <v>13.85</v>
      </c>
      <c r="O1013" s="51">
        <v>20.059999999999999</v>
      </c>
      <c r="P1013" s="45">
        <v>378.79666693474496</v>
      </c>
    </row>
    <row r="1014" spans="1:16" x14ac:dyDescent="0.2">
      <c r="A1014" s="5" t="s">
        <v>13</v>
      </c>
      <c r="B1014" s="71" t="s">
        <v>22</v>
      </c>
      <c r="C1014" s="5" t="s">
        <v>28</v>
      </c>
      <c r="D1014" s="5" t="s">
        <v>81</v>
      </c>
      <c r="E1014" s="5">
        <v>2006</v>
      </c>
      <c r="F1014" s="5">
        <v>3</v>
      </c>
      <c r="G1014" s="44">
        <v>428</v>
      </c>
      <c r="H1014" s="51">
        <v>0.62</v>
      </c>
      <c r="I1014" s="51">
        <v>173.45</v>
      </c>
      <c r="J1014" s="51">
        <v>0.62</v>
      </c>
      <c r="K1014" s="51">
        <v>6.38</v>
      </c>
      <c r="L1014" s="51">
        <v>11.389999999999999</v>
      </c>
      <c r="M1014" s="51">
        <v>155.67999999999998</v>
      </c>
      <c r="N1014" s="51">
        <v>3.44</v>
      </c>
      <c r="O1014" s="51">
        <v>15.04</v>
      </c>
      <c r="P1014" s="45">
        <v>407.33032133122612</v>
      </c>
    </row>
    <row r="1015" spans="1:16" x14ac:dyDescent="0.2">
      <c r="A1015" s="5" t="s">
        <v>13</v>
      </c>
      <c r="B1015" s="71" t="s">
        <v>22</v>
      </c>
      <c r="C1015" s="5" t="s">
        <v>28</v>
      </c>
      <c r="D1015" s="5" t="s">
        <v>81</v>
      </c>
      <c r="E1015" s="5">
        <v>2007</v>
      </c>
      <c r="F1015" s="5">
        <v>3</v>
      </c>
      <c r="G1015" s="44">
        <v>779</v>
      </c>
      <c r="H1015" s="51">
        <v>0.56000000000000005</v>
      </c>
      <c r="I1015" s="51">
        <v>318.89999999999998</v>
      </c>
      <c r="J1015" s="51">
        <v>0.56000000000000005</v>
      </c>
      <c r="K1015" s="51">
        <v>5.7299999999999995</v>
      </c>
      <c r="L1015" s="51">
        <v>10.23</v>
      </c>
      <c r="M1015" s="51">
        <v>302.94</v>
      </c>
      <c r="N1015" s="51">
        <v>32.700000000000003</v>
      </c>
      <c r="O1015" s="51">
        <v>35.599999999999994</v>
      </c>
      <c r="P1015" s="45">
        <v>410.66846761156307</v>
      </c>
    </row>
    <row r="1016" spans="1:16" x14ac:dyDescent="0.2">
      <c r="A1016" s="5" t="s">
        <v>13</v>
      </c>
      <c r="B1016" s="71" t="s">
        <v>22</v>
      </c>
      <c r="C1016" s="5" t="s">
        <v>28</v>
      </c>
      <c r="D1016" s="5" t="s">
        <v>81</v>
      </c>
      <c r="E1016" s="5">
        <v>2008</v>
      </c>
      <c r="F1016" s="5">
        <v>3</v>
      </c>
      <c r="G1016" s="44">
        <v>968</v>
      </c>
      <c r="H1016" s="51">
        <v>0.88</v>
      </c>
      <c r="I1016" s="51">
        <v>436.1</v>
      </c>
      <c r="J1016" s="51">
        <v>0.88</v>
      </c>
      <c r="K1016" s="51">
        <v>12.139999999999999</v>
      </c>
      <c r="L1016" s="51">
        <v>16.12</v>
      </c>
      <c r="M1016" s="51">
        <v>407.84000000000003</v>
      </c>
      <c r="N1016" s="51">
        <v>33.49</v>
      </c>
      <c r="O1016" s="51">
        <v>42.64</v>
      </c>
      <c r="P1016" s="45">
        <v>451.44822282258633</v>
      </c>
    </row>
    <row r="1017" spans="1:16" x14ac:dyDescent="0.2">
      <c r="A1017" s="5" t="s">
        <v>13</v>
      </c>
      <c r="B1017" s="71" t="s">
        <v>22</v>
      </c>
      <c r="C1017" s="5" t="s">
        <v>28</v>
      </c>
      <c r="D1017" s="5" t="s">
        <v>81</v>
      </c>
      <c r="E1017" s="5">
        <v>2009</v>
      </c>
      <c r="F1017" s="5">
        <v>3</v>
      </c>
      <c r="G1017" s="44">
        <v>310</v>
      </c>
      <c r="H1017" s="51">
        <v>0.27</v>
      </c>
      <c r="I1017" s="51">
        <v>141.08999999999997</v>
      </c>
      <c r="J1017" s="51">
        <v>0.27</v>
      </c>
      <c r="K1017" s="51">
        <v>2.7699999999999996</v>
      </c>
      <c r="L1017" s="51">
        <v>4.9399999999999995</v>
      </c>
      <c r="M1017" s="51">
        <v>133.38</v>
      </c>
      <c r="N1017" s="51">
        <v>10.200000000000001</v>
      </c>
      <c r="O1017" s="51">
        <v>13.02</v>
      </c>
      <c r="P1017" s="45">
        <v>455.10126607080855</v>
      </c>
    </row>
    <row r="1018" spans="1:16" x14ac:dyDescent="0.2">
      <c r="A1018" s="5" t="s">
        <v>13</v>
      </c>
      <c r="B1018" s="71" t="s">
        <v>22</v>
      </c>
      <c r="C1018" s="5" t="s">
        <v>28</v>
      </c>
      <c r="D1018" s="5" t="s">
        <v>81</v>
      </c>
      <c r="E1018" s="5">
        <v>2010</v>
      </c>
      <c r="F1018" s="5">
        <v>3</v>
      </c>
      <c r="G1018" s="44">
        <v>75</v>
      </c>
      <c r="H1018" s="51">
        <v>0.14000000000000001</v>
      </c>
      <c r="I1018" s="51">
        <v>37.660000000000004</v>
      </c>
      <c r="J1018" s="51">
        <v>0.14000000000000001</v>
      </c>
      <c r="K1018" s="51">
        <v>1.41</v>
      </c>
      <c r="L1018" s="51">
        <v>2.52</v>
      </c>
      <c r="M1018" s="51">
        <v>33.730000000000004</v>
      </c>
      <c r="N1018" s="51">
        <v>0.57999999999999996</v>
      </c>
      <c r="O1018" s="51">
        <v>3.1999999999999997</v>
      </c>
      <c r="P1018" s="45">
        <v>504.96368752348053</v>
      </c>
    </row>
    <row r="1019" spans="1:16" x14ac:dyDescent="0.2">
      <c r="A1019" s="5" t="s">
        <v>13</v>
      </c>
      <c r="B1019" s="71" t="s">
        <v>22</v>
      </c>
      <c r="C1019" s="5" t="s">
        <v>28</v>
      </c>
      <c r="D1019" s="5" t="s">
        <v>81</v>
      </c>
      <c r="E1019" s="5">
        <v>2011</v>
      </c>
      <c r="F1019" s="5">
        <v>3</v>
      </c>
      <c r="G1019" s="44">
        <v>98</v>
      </c>
      <c r="H1019" s="51">
        <v>0.16</v>
      </c>
      <c r="I1019" s="51">
        <v>48.08</v>
      </c>
      <c r="J1019" s="51">
        <v>0.16</v>
      </c>
      <c r="K1019" s="51">
        <v>1.64</v>
      </c>
      <c r="L1019" s="51">
        <v>2.94</v>
      </c>
      <c r="M1019" s="51">
        <v>43.5</v>
      </c>
      <c r="N1019" s="51">
        <v>1.3</v>
      </c>
      <c r="O1019" s="51">
        <v>4.1900000000000004</v>
      </c>
      <c r="P1019" s="45">
        <v>491.2181205802882</v>
      </c>
    </row>
    <row r="1020" spans="1:16" x14ac:dyDescent="0.2">
      <c r="A1020" s="5" t="s">
        <v>13</v>
      </c>
      <c r="B1020" s="71" t="s">
        <v>22</v>
      </c>
      <c r="C1020" s="5" t="s">
        <v>28</v>
      </c>
      <c r="D1020" s="5" t="s">
        <v>81</v>
      </c>
      <c r="E1020" s="5">
        <v>2012</v>
      </c>
      <c r="F1020" s="5">
        <v>3</v>
      </c>
      <c r="G1020" s="44">
        <v>267</v>
      </c>
      <c r="H1020" s="51">
        <v>0.49</v>
      </c>
      <c r="I1020" s="51">
        <v>137.66999999999999</v>
      </c>
      <c r="J1020" s="51">
        <v>0.49</v>
      </c>
      <c r="K1020" s="51">
        <v>5.0299999999999994</v>
      </c>
      <c r="L1020" s="51">
        <v>8.99</v>
      </c>
      <c r="M1020" s="51">
        <v>123.64999999999999</v>
      </c>
      <c r="N1020" s="51">
        <v>2.5099999999999998</v>
      </c>
      <c r="O1020" s="51">
        <v>11.709999999999999</v>
      </c>
      <c r="P1020" s="45">
        <v>516.39878344712088</v>
      </c>
    </row>
    <row r="1021" spans="1:16" x14ac:dyDescent="0.2">
      <c r="A1021" s="5" t="s">
        <v>13</v>
      </c>
      <c r="B1021" s="71" t="s">
        <v>22</v>
      </c>
      <c r="C1021" s="5" t="s">
        <v>28</v>
      </c>
      <c r="D1021" s="5" t="s">
        <v>81</v>
      </c>
      <c r="E1021" s="5">
        <v>2013</v>
      </c>
      <c r="F1021" s="5">
        <v>2</v>
      </c>
      <c r="G1021" s="44">
        <v>141</v>
      </c>
      <c r="H1021" s="51">
        <v>1.88</v>
      </c>
      <c r="I1021" s="51">
        <v>83.330000000000013</v>
      </c>
      <c r="J1021" s="51">
        <v>1.88</v>
      </c>
      <c r="K1021" s="51">
        <v>0.88</v>
      </c>
      <c r="L1021" s="51">
        <v>82.45</v>
      </c>
      <c r="M1021" s="51">
        <v>0</v>
      </c>
      <c r="N1021" s="51">
        <v>0.36</v>
      </c>
      <c r="O1021" s="51">
        <v>5.9</v>
      </c>
      <c r="P1021" s="45">
        <v>601.99648928518445</v>
      </c>
    </row>
    <row r="1022" spans="1:16" x14ac:dyDescent="0.2">
      <c r="A1022" s="5" t="s">
        <v>13</v>
      </c>
      <c r="B1022" s="71" t="s">
        <v>22</v>
      </c>
      <c r="C1022" s="5" t="s">
        <v>28</v>
      </c>
      <c r="D1022" s="5" t="s">
        <v>81</v>
      </c>
      <c r="E1022" s="5">
        <v>2014</v>
      </c>
      <c r="F1022" s="5">
        <v>2</v>
      </c>
      <c r="G1022" s="44">
        <v>60</v>
      </c>
      <c r="H1022" s="51">
        <v>0.96</v>
      </c>
      <c r="I1022" s="51">
        <v>32.46</v>
      </c>
      <c r="J1022" s="51">
        <v>0.96</v>
      </c>
      <c r="K1022" s="51">
        <v>0.45</v>
      </c>
      <c r="L1022" s="51">
        <v>32.010000000000005</v>
      </c>
      <c r="M1022" s="51">
        <v>0</v>
      </c>
      <c r="N1022" s="51">
        <v>0.04</v>
      </c>
      <c r="O1022" s="51">
        <v>2.75</v>
      </c>
      <c r="P1022" s="45">
        <v>559.71911488175226</v>
      </c>
    </row>
    <row r="1023" spans="1:16" x14ac:dyDescent="0.2">
      <c r="A1023" s="5" t="s">
        <v>13</v>
      </c>
      <c r="B1023" s="71" t="s">
        <v>22</v>
      </c>
      <c r="C1023" s="5" t="s">
        <v>28</v>
      </c>
      <c r="D1023" s="5" t="s">
        <v>81</v>
      </c>
      <c r="E1023" s="5">
        <v>2015</v>
      </c>
      <c r="F1023" s="5">
        <v>2</v>
      </c>
      <c r="G1023" s="44">
        <v>52</v>
      </c>
      <c r="H1023" s="51">
        <v>0.02</v>
      </c>
      <c r="I1023" s="51">
        <v>26.849999999999998</v>
      </c>
      <c r="J1023" s="51">
        <v>0.02</v>
      </c>
      <c r="K1023" s="51">
        <v>0.01</v>
      </c>
      <c r="L1023" s="51">
        <v>26.84</v>
      </c>
      <c r="M1023" s="51">
        <v>0</v>
      </c>
      <c r="N1023" s="51">
        <v>0.41</v>
      </c>
      <c r="O1023" s="51">
        <v>0.77</v>
      </c>
      <c r="P1023" s="45">
        <v>522.1396362464684</v>
      </c>
    </row>
    <row r="1024" spans="1:16" x14ac:dyDescent="0.2">
      <c r="A1024" s="5" t="s">
        <v>13</v>
      </c>
      <c r="B1024" s="71" t="s">
        <v>22</v>
      </c>
      <c r="C1024" s="5" t="s">
        <v>28</v>
      </c>
      <c r="D1024" s="5" t="s">
        <v>81</v>
      </c>
      <c r="E1024" s="5">
        <v>2016</v>
      </c>
      <c r="F1024" s="5">
        <v>2</v>
      </c>
      <c r="G1024" s="44">
        <v>122</v>
      </c>
      <c r="H1024" s="51">
        <v>1.74</v>
      </c>
      <c r="I1024" s="51">
        <v>81.710000000000008</v>
      </c>
      <c r="J1024" s="51">
        <v>1.74</v>
      </c>
      <c r="K1024" s="51">
        <v>0.56000000000000005</v>
      </c>
      <c r="L1024" s="51">
        <v>81.150000000000006</v>
      </c>
      <c r="M1024" s="51">
        <v>0</v>
      </c>
      <c r="N1024" s="51">
        <v>0.22999999999999998</v>
      </c>
      <c r="O1024" s="51">
        <v>5.67</v>
      </c>
      <c r="P1024" s="45">
        <v>683.51302434165996</v>
      </c>
    </row>
    <row r="1025" spans="1:16" x14ac:dyDescent="0.2">
      <c r="A1025" s="5" t="s">
        <v>13</v>
      </c>
      <c r="B1025" s="71" t="s">
        <v>22</v>
      </c>
      <c r="C1025" s="5" t="s">
        <v>28</v>
      </c>
      <c r="D1025" s="5" t="s">
        <v>81</v>
      </c>
      <c r="E1025" s="5">
        <v>2017</v>
      </c>
      <c r="F1025" s="5">
        <v>2</v>
      </c>
      <c r="G1025" s="44">
        <v>272</v>
      </c>
      <c r="H1025" s="51">
        <v>5.6</v>
      </c>
      <c r="I1025" s="51">
        <v>165.09</v>
      </c>
      <c r="J1025" s="51">
        <v>5.6</v>
      </c>
      <c r="K1025" s="51">
        <v>1.86</v>
      </c>
      <c r="L1025" s="51">
        <v>163.22999999999999</v>
      </c>
      <c r="M1025" s="51">
        <v>0</v>
      </c>
      <c r="N1025" s="51">
        <v>0.18</v>
      </c>
      <c r="O1025" s="51">
        <v>13.11</v>
      </c>
      <c r="P1025" s="45">
        <v>627.35376543380107</v>
      </c>
    </row>
    <row r="1026" spans="1:16" x14ac:dyDescent="0.2">
      <c r="A1026" s="5" t="s">
        <v>13</v>
      </c>
      <c r="B1026" s="71" t="s">
        <v>22</v>
      </c>
      <c r="C1026" s="5" t="s">
        <v>28</v>
      </c>
      <c r="D1026" s="5" t="s">
        <v>81</v>
      </c>
      <c r="E1026" s="5">
        <v>2018</v>
      </c>
      <c r="F1026" s="5">
        <v>1</v>
      </c>
      <c r="G1026" s="44">
        <v>359</v>
      </c>
      <c r="H1026" s="51">
        <v>8.49</v>
      </c>
      <c r="I1026" s="51">
        <v>195.43</v>
      </c>
      <c r="J1026" s="51">
        <v>8.49</v>
      </c>
      <c r="K1026" s="51">
        <v>195.43</v>
      </c>
      <c r="L1026" s="51">
        <v>0</v>
      </c>
      <c r="M1026" s="51">
        <v>0</v>
      </c>
      <c r="N1026" s="51">
        <v>0.16</v>
      </c>
      <c r="O1026" s="51">
        <v>3.9499999999999997</v>
      </c>
      <c r="P1026" s="45">
        <v>568.95155895472112</v>
      </c>
    </row>
    <row r="1027" spans="1:16" x14ac:dyDescent="0.2">
      <c r="A1027" s="5" t="s">
        <v>13</v>
      </c>
      <c r="B1027" s="71" t="s">
        <v>22</v>
      </c>
      <c r="C1027" s="5" t="s">
        <v>28</v>
      </c>
      <c r="D1027" s="5" t="s">
        <v>81</v>
      </c>
      <c r="E1027" s="5">
        <v>2019</v>
      </c>
      <c r="F1027" s="5">
        <v>1</v>
      </c>
      <c r="G1027" s="44">
        <v>348</v>
      </c>
      <c r="H1027" s="51">
        <v>8.68</v>
      </c>
      <c r="I1027" s="51">
        <v>199.63000000000002</v>
      </c>
      <c r="J1027" s="51">
        <v>8.68</v>
      </c>
      <c r="K1027" s="51">
        <v>199.63000000000002</v>
      </c>
      <c r="L1027" s="51">
        <v>0</v>
      </c>
      <c r="M1027" s="51">
        <v>0</v>
      </c>
      <c r="N1027" s="51">
        <v>0.16</v>
      </c>
      <c r="O1027" s="51">
        <v>4.04</v>
      </c>
      <c r="P1027" s="45">
        <v>599.82903193951756</v>
      </c>
    </row>
    <row r="1028" spans="1:16" x14ac:dyDescent="0.2">
      <c r="A1028" s="5" t="s">
        <v>13</v>
      </c>
      <c r="B1028" s="71" t="s">
        <v>22</v>
      </c>
      <c r="C1028" s="5" t="s">
        <v>28</v>
      </c>
      <c r="D1028" s="5" t="s">
        <v>81</v>
      </c>
      <c r="E1028" s="5">
        <v>2020</v>
      </c>
      <c r="F1028" s="5">
        <v>1</v>
      </c>
      <c r="G1028" s="44">
        <v>386</v>
      </c>
      <c r="H1028" s="51">
        <v>8.7799999999999994</v>
      </c>
      <c r="I1028" s="51">
        <v>201.8</v>
      </c>
      <c r="J1028" s="51">
        <v>8.7799999999999994</v>
      </c>
      <c r="K1028" s="51">
        <v>201.8</v>
      </c>
      <c r="L1028" s="51">
        <v>0</v>
      </c>
      <c r="M1028" s="51">
        <v>0</v>
      </c>
      <c r="N1028" s="51">
        <v>0.17</v>
      </c>
      <c r="O1028" s="51">
        <v>4.09</v>
      </c>
      <c r="P1028" s="45">
        <v>546.52087875958148</v>
      </c>
    </row>
    <row r="1029" spans="1:16" x14ac:dyDescent="0.2">
      <c r="A1029" s="5" t="s">
        <v>13</v>
      </c>
      <c r="B1029" s="71" t="s">
        <v>22</v>
      </c>
      <c r="C1029" s="5" t="s">
        <v>28</v>
      </c>
      <c r="D1029" s="5" t="s">
        <v>81</v>
      </c>
      <c r="E1029" s="5">
        <v>2021</v>
      </c>
      <c r="F1029" s="5">
        <v>0</v>
      </c>
      <c r="G1029" s="44">
        <v>343</v>
      </c>
      <c r="H1029" s="51">
        <v>230.53</v>
      </c>
      <c r="I1029" s="51">
        <v>0</v>
      </c>
      <c r="J1029" s="51">
        <v>230.53</v>
      </c>
      <c r="K1029" s="51">
        <v>0</v>
      </c>
      <c r="L1029" s="51">
        <v>0</v>
      </c>
      <c r="M1029" s="51">
        <v>0</v>
      </c>
      <c r="N1029" s="51">
        <v>0.23</v>
      </c>
      <c r="O1029" s="51">
        <v>1.56</v>
      </c>
      <c r="P1029" s="45">
        <v>670.14216352116648</v>
      </c>
    </row>
    <row r="1030" spans="1:16" x14ac:dyDescent="0.2">
      <c r="A1030" s="5" t="s">
        <v>13</v>
      </c>
      <c r="B1030" s="71" t="s">
        <v>22</v>
      </c>
      <c r="C1030" s="5" t="s">
        <v>28</v>
      </c>
      <c r="D1030" s="5" t="s">
        <v>81</v>
      </c>
      <c r="E1030" s="5">
        <v>2022</v>
      </c>
      <c r="F1030" s="5">
        <v>0</v>
      </c>
      <c r="G1030" s="44">
        <v>223</v>
      </c>
      <c r="H1030" s="51">
        <v>159.91999999999999</v>
      </c>
      <c r="I1030" s="51">
        <v>0</v>
      </c>
      <c r="J1030" s="51">
        <v>159.91999999999999</v>
      </c>
      <c r="K1030" s="51">
        <v>0</v>
      </c>
      <c r="L1030" s="51">
        <v>0</v>
      </c>
      <c r="M1030" s="51">
        <v>0</v>
      </c>
      <c r="N1030" s="51">
        <v>0</v>
      </c>
      <c r="O1030" s="51">
        <v>0</v>
      </c>
      <c r="P1030" s="45">
        <v>718.23601235313754</v>
      </c>
    </row>
    <row r="1031" spans="1:16" x14ac:dyDescent="0.2">
      <c r="A1031" s="5" t="s">
        <v>13</v>
      </c>
      <c r="B1031" s="71" t="s">
        <v>22</v>
      </c>
      <c r="C1031" s="5" t="s">
        <v>28</v>
      </c>
      <c r="D1031" s="5" t="s">
        <v>82</v>
      </c>
      <c r="E1031" s="5">
        <v>2001</v>
      </c>
      <c r="F1031" s="5">
        <v>3</v>
      </c>
      <c r="G1031" s="44">
        <v>13</v>
      </c>
      <c r="H1031" s="51">
        <v>0.03</v>
      </c>
      <c r="I1031" s="51">
        <v>7.14</v>
      </c>
      <c r="J1031" s="51">
        <v>0.03</v>
      </c>
      <c r="K1031" s="51">
        <v>0.27</v>
      </c>
      <c r="L1031" s="51">
        <v>0.48</v>
      </c>
      <c r="M1031" s="51">
        <v>6.39</v>
      </c>
      <c r="N1031" s="51">
        <v>0.11</v>
      </c>
      <c r="O1031" s="51">
        <v>0.61</v>
      </c>
      <c r="P1031" s="45">
        <v>550.38446070114321</v>
      </c>
    </row>
    <row r="1032" spans="1:16" x14ac:dyDescent="0.2">
      <c r="A1032" s="5" t="s">
        <v>13</v>
      </c>
      <c r="B1032" s="71" t="s">
        <v>22</v>
      </c>
      <c r="C1032" s="5" t="s">
        <v>28</v>
      </c>
      <c r="D1032" s="5" t="s">
        <v>82</v>
      </c>
      <c r="E1032" s="5">
        <v>2006</v>
      </c>
      <c r="F1032" s="5">
        <v>3</v>
      </c>
      <c r="G1032" s="44">
        <v>38</v>
      </c>
      <c r="H1032" s="51">
        <v>0.06</v>
      </c>
      <c r="I1032" s="51">
        <v>16.920000000000002</v>
      </c>
      <c r="J1032" s="51">
        <v>0.06</v>
      </c>
      <c r="K1032" s="51">
        <v>0.63</v>
      </c>
      <c r="L1032" s="51">
        <v>1.1299999999999999</v>
      </c>
      <c r="M1032" s="51">
        <v>15.16</v>
      </c>
      <c r="N1032" s="51">
        <v>0.26</v>
      </c>
      <c r="O1032" s="51">
        <v>1.44</v>
      </c>
      <c r="P1032" s="45">
        <v>441.24531255586726</v>
      </c>
    </row>
    <row r="1033" spans="1:16" x14ac:dyDescent="0.2">
      <c r="A1033" s="5" t="s">
        <v>13</v>
      </c>
      <c r="B1033" s="71" t="s">
        <v>22</v>
      </c>
      <c r="C1033" s="5" t="s">
        <v>28</v>
      </c>
      <c r="D1033" s="5" t="s">
        <v>82</v>
      </c>
      <c r="E1033" s="5">
        <v>2007</v>
      </c>
      <c r="F1033" s="5">
        <v>3</v>
      </c>
      <c r="G1033" s="44">
        <v>36</v>
      </c>
      <c r="H1033" s="51">
        <v>0.06</v>
      </c>
      <c r="I1033" s="51">
        <v>16.440000000000001</v>
      </c>
      <c r="J1033" s="51">
        <v>0.06</v>
      </c>
      <c r="K1033" s="51">
        <v>0.62</v>
      </c>
      <c r="L1033" s="51">
        <v>1.1000000000000001</v>
      </c>
      <c r="M1033" s="51">
        <v>14.719999999999999</v>
      </c>
      <c r="N1033" s="51">
        <v>0.25</v>
      </c>
      <c r="O1033" s="51">
        <v>1.39</v>
      </c>
      <c r="P1033" s="45">
        <v>458.01031827679151</v>
      </c>
    </row>
    <row r="1034" spans="1:16" x14ac:dyDescent="0.2">
      <c r="A1034" s="5" t="s">
        <v>13</v>
      </c>
      <c r="B1034" s="71" t="s">
        <v>22</v>
      </c>
      <c r="C1034" s="5" t="s">
        <v>28</v>
      </c>
      <c r="D1034" s="5" t="s">
        <v>82</v>
      </c>
      <c r="E1034" s="5">
        <v>2008</v>
      </c>
      <c r="F1034" s="5">
        <v>3</v>
      </c>
      <c r="G1034" s="44">
        <v>273</v>
      </c>
      <c r="H1034" s="51">
        <v>0.52</v>
      </c>
      <c r="I1034" s="51">
        <v>140.31</v>
      </c>
      <c r="J1034" s="51">
        <v>0.52</v>
      </c>
      <c r="K1034" s="51">
        <v>5.27</v>
      </c>
      <c r="L1034" s="51">
        <v>9.41</v>
      </c>
      <c r="M1034" s="51">
        <v>125.63</v>
      </c>
      <c r="N1034" s="51">
        <v>2.17</v>
      </c>
      <c r="O1034" s="51">
        <v>11.92</v>
      </c>
      <c r="P1034" s="45">
        <v>516.40490260112119</v>
      </c>
    </row>
    <row r="1035" spans="1:16" x14ac:dyDescent="0.2">
      <c r="A1035" s="5" t="s">
        <v>13</v>
      </c>
      <c r="B1035" s="71" t="s">
        <v>22</v>
      </c>
      <c r="C1035" s="5" t="s">
        <v>28</v>
      </c>
      <c r="D1035" s="5" t="s">
        <v>82</v>
      </c>
      <c r="E1035" s="5">
        <v>2009</v>
      </c>
      <c r="F1035" s="5">
        <v>3</v>
      </c>
      <c r="G1035" s="44">
        <v>41</v>
      </c>
      <c r="H1035" s="51">
        <v>0.06</v>
      </c>
      <c r="I1035" s="51">
        <v>17.28</v>
      </c>
      <c r="J1035" s="51">
        <v>0.06</v>
      </c>
      <c r="K1035" s="51">
        <v>0.65</v>
      </c>
      <c r="L1035" s="51">
        <v>1.1599999999999999</v>
      </c>
      <c r="M1035" s="51">
        <v>15.469999999999999</v>
      </c>
      <c r="N1035" s="51">
        <v>0.27</v>
      </c>
      <c r="O1035" s="51">
        <v>1.46</v>
      </c>
      <c r="P1035" s="45">
        <v>423.45258938992856</v>
      </c>
    </row>
    <row r="1036" spans="1:16" x14ac:dyDescent="0.2">
      <c r="A1036" s="5" t="s">
        <v>13</v>
      </c>
      <c r="B1036" s="71" t="s">
        <v>22</v>
      </c>
      <c r="C1036" s="5" t="s">
        <v>28</v>
      </c>
      <c r="D1036" s="5" t="s">
        <v>82</v>
      </c>
      <c r="E1036" s="5">
        <v>2010</v>
      </c>
      <c r="F1036" s="5">
        <v>3</v>
      </c>
      <c r="G1036" s="44">
        <v>44</v>
      </c>
      <c r="H1036" s="51">
        <v>0.08</v>
      </c>
      <c r="I1036" s="51">
        <v>22.500000000000004</v>
      </c>
      <c r="J1036" s="51">
        <v>0.08</v>
      </c>
      <c r="K1036" s="51">
        <v>0.84</v>
      </c>
      <c r="L1036" s="51">
        <v>1.51</v>
      </c>
      <c r="M1036" s="51">
        <v>20.150000000000002</v>
      </c>
      <c r="N1036" s="51">
        <v>0.35</v>
      </c>
      <c r="O1036" s="51">
        <v>1.91</v>
      </c>
      <c r="P1036" s="45">
        <v>506.9347091924318</v>
      </c>
    </row>
    <row r="1037" spans="1:16" x14ac:dyDescent="0.2">
      <c r="A1037" s="5" t="s">
        <v>13</v>
      </c>
      <c r="B1037" s="71" t="s">
        <v>22</v>
      </c>
      <c r="C1037" s="5" t="s">
        <v>28</v>
      </c>
      <c r="D1037" s="5" t="s">
        <v>82</v>
      </c>
      <c r="E1037" s="5">
        <v>2011</v>
      </c>
      <c r="F1037" s="5">
        <v>3</v>
      </c>
      <c r="G1037" s="44">
        <v>91</v>
      </c>
      <c r="H1037" s="51">
        <v>0.21</v>
      </c>
      <c r="I1037" s="51">
        <v>55.98</v>
      </c>
      <c r="J1037" s="51">
        <v>0.21</v>
      </c>
      <c r="K1037" s="51">
        <v>2.1</v>
      </c>
      <c r="L1037" s="51">
        <v>3.76</v>
      </c>
      <c r="M1037" s="51">
        <v>50.12</v>
      </c>
      <c r="N1037" s="51">
        <v>0.86</v>
      </c>
      <c r="O1037" s="51">
        <v>4.76</v>
      </c>
      <c r="P1037" s="45">
        <v>618.79114684328749</v>
      </c>
    </row>
    <row r="1038" spans="1:16" x14ac:dyDescent="0.2">
      <c r="A1038" s="5" t="s">
        <v>13</v>
      </c>
      <c r="B1038" s="71" t="s">
        <v>22</v>
      </c>
      <c r="C1038" s="5" t="s">
        <v>28</v>
      </c>
      <c r="D1038" s="5" t="s">
        <v>82</v>
      </c>
      <c r="E1038" s="5">
        <v>2012</v>
      </c>
      <c r="F1038" s="5">
        <v>3</v>
      </c>
      <c r="G1038" s="44">
        <v>133</v>
      </c>
      <c r="H1038" s="51">
        <v>0.27</v>
      </c>
      <c r="I1038" s="51">
        <v>72.39</v>
      </c>
      <c r="J1038" s="51">
        <v>0.27</v>
      </c>
      <c r="K1038" s="51">
        <v>2.71</v>
      </c>
      <c r="L1038" s="51">
        <v>4.8499999999999996</v>
      </c>
      <c r="M1038" s="51">
        <v>64.83</v>
      </c>
      <c r="N1038" s="51">
        <v>1.1200000000000001</v>
      </c>
      <c r="O1038" s="51">
        <v>6.1499999999999995</v>
      </c>
      <c r="P1038" s="45">
        <v>543.84405085222943</v>
      </c>
    </row>
    <row r="1039" spans="1:16" x14ac:dyDescent="0.2">
      <c r="A1039" s="5" t="s">
        <v>13</v>
      </c>
      <c r="B1039" s="71" t="s">
        <v>22</v>
      </c>
      <c r="C1039" s="5" t="s">
        <v>28</v>
      </c>
      <c r="D1039" s="5" t="s">
        <v>82</v>
      </c>
      <c r="E1039" s="5">
        <v>2013</v>
      </c>
      <c r="F1039" s="5">
        <v>2</v>
      </c>
      <c r="G1039" s="44">
        <v>44</v>
      </c>
      <c r="H1039" s="51">
        <v>0.78</v>
      </c>
      <c r="I1039" s="51">
        <v>24.779999999999998</v>
      </c>
      <c r="J1039" s="51">
        <v>0.78</v>
      </c>
      <c r="K1039" s="51">
        <v>0.36</v>
      </c>
      <c r="L1039" s="51">
        <v>24.419999999999998</v>
      </c>
      <c r="M1039" s="51">
        <v>0</v>
      </c>
      <c r="N1039" s="51">
        <v>0.01</v>
      </c>
      <c r="O1039" s="51">
        <v>2.1800000000000002</v>
      </c>
      <c r="P1039" s="45">
        <v>582.06872747759064</v>
      </c>
    </row>
    <row r="1040" spans="1:16" x14ac:dyDescent="0.2">
      <c r="A1040" s="5" t="s">
        <v>13</v>
      </c>
      <c r="B1040" s="71" t="s">
        <v>22</v>
      </c>
      <c r="C1040" s="5" t="s">
        <v>28</v>
      </c>
      <c r="D1040" s="5" t="s">
        <v>82</v>
      </c>
      <c r="E1040" s="5">
        <v>2014</v>
      </c>
      <c r="F1040" s="5">
        <v>2</v>
      </c>
      <c r="G1040" s="44">
        <v>17</v>
      </c>
      <c r="H1040" s="51">
        <v>0.1</v>
      </c>
      <c r="I1040" s="51">
        <v>9.65</v>
      </c>
      <c r="J1040" s="51">
        <v>0.1</v>
      </c>
      <c r="K1040" s="51">
        <v>0.05</v>
      </c>
      <c r="L1040" s="51">
        <v>9.6</v>
      </c>
      <c r="M1040" s="51">
        <v>0</v>
      </c>
      <c r="N1040" s="51">
        <v>0.08</v>
      </c>
      <c r="O1040" s="51">
        <v>0.42000000000000004</v>
      </c>
      <c r="P1040" s="45">
        <v>571.5258826060915</v>
      </c>
    </row>
    <row r="1041" spans="1:16" x14ac:dyDescent="0.2">
      <c r="A1041" s="5" t="s">
        <v>13</v>
      </c>
      <c r="B1041" s="71" t="s">
        <v>22</v>
      </c>
      <c r="C1041" s="5" t="s">
        <v>28</v>
      </c>
      <c r="D1041" s="5" t="s">
        <v>82</v>
      </c>
      <c r="E1041" s="5">
        <v>2015</v>
      </c>
      <c r="F1041" s="5">
        <v>2</v>
      </c>
      <c r="G1041" s="44">
        <v>72</v>
      </c>
      <c r="H1041" s="51">
        <v>1.18</v>
      </c>
      <c r="I1041" s="51">
        <v>37.67</v>
      </c>
      <c r="J1041" s="51">
        <v>1.18</v>
      </c>
      <c r="K1041" s="51">
        <v>0.55000000000000004</v>
      </c>
      <c r="L1041" s="51">
        <v>37.120000000000005</v>
      </c>
      <c r="M1041" s="51">
        <v>0</v>
      </c>
      <c r="N1041" s="51">
        <v>0.01</v>
      </c>
      <c r="O1041" s="51">
        <v>3.32</v>
      </c>
      <c r="P1041" s="45">
        <v>540.01199633606143</v>
      </c>
    </row>
    <row r="1042" spans="1:16" x14ac:dyDescent="0.2">
      <c r="A1042" s="5" t="s">
        <v>13</v>
      </c>
      <c r="B1042" s="71" t="s">
        <v>22</v>
      </c>
      <c r="C1042" s="5" t="s">
        <v>28</v>
      </c>
      <c r="D1042" s="5" t="s">
        <v>82</v>
      </c>
      <c r="E1042" s="5">
        <v>2016</v>
      </c>
      <c r="F1042" s="5">
        <v>2</v>
      </c>
      <c r="G1042" s="44">
        <v>61</v>
      </c>
      <c r="H1042" s="51">
        <v>1.1000000000000001</v>
      </c>
      <c r="I1042" s="51">
        <v>35.229999999999997</v>
      </c>
      <c r="J1042" s="51">
        <v>1.1000000000000001</v>
      </c>
      <c r="K1042" s="51">
        <v>0.52</v>
      </c>
      <c r="L1042" s="51">
        <v>34.709999999999994</v>
      </c>
      <c r="M1042" s="51">
        <v>0</v>
      </c>
      <c r="N1042" s="51">
        <v>0.01</v>
      </c>
      <c r="O1042" s="51">
        <v>3.1</v>
      </c>
      <c r="P1042" s="45">
        <v>592.69995284254207</v>
      </c>
    </row>
    <row r="1043" spans="1:16" x14ac:dyDescent="0.2">
      <c r="A1043" s="5" t="s">
        <v>13</v>
      </c>
      <c r="B1043" s="71" t="s">
        <v>22</v>
      </c>
      <c r="C1043" s="5" t="s">
        <v>28</v>
      </c>
      <c r="D1043" s="5" t="s">
        <v>82</v>
      </c>
      <c r="E1043" s="5">
        <v>2017</v>
      </c>
      <c r="F1043" s="5">
        <v>2</v>
      </c>
      <c r="G1043" s="44">
        <v>185</v>
      </c>
      <c r="H1043" s="51">
        <v>4.1399999999999997</v>
      </c>
      <c r="I1043" s="51">
        <v>131.74999999999997</v>
      </c>
      <c r="J1043" s="51">
        <v>4.1399999999999997</v>
      </c>
      <c r="K1043" s="51">
        <v>1.95</v>
      </c>
      <c r="L1043" s="51">
        <v>129.80000000000001</v>
      </c>
      <c r="M1043" s="51">
        <v>0</v>
      </c>
      <c r="N1043" s="51">
        <v>0.03</v>
      </c>
      <c r="O1043" s="51">
        <v>11.59</v>
      </c>
      <c r="P1043" s="45">
        <v>733.43886388190526</v>
      </c>
    </row>
    <row r="1044" spans="1:16" x14ac:dyDescent="0.2">
      <c r="A1044" s="5" t="s">
        <v>13</v>
      </c>
      <c r="B1044" s="71" t="s">
        <v>22</v>
      </c>
      <c r="C1044" s="5" t="s">
        <v>28</v>
      </c>
      <c r="D1044" s="5" t="s">
        <v>82</v>
      </c>
      <c r="E1044" s="5">
        <v>2018</v>
      </c>
      <c r="F1044" s="5">
        <v>1</v>
      </c>
      <c r="G1044" s="44">
        <v>72</v>
      </c>
      <c r="H1044" s="51">
        <v>1.95</v>
      </c>
      <c r="I1044" s="51">
        <v>44.800000000000004</v>
      </c>
      <c r="J1044" s="51">
        <v>1.95</v>
      </c>
      <c r="K1044" s="51">
        <v>44.800000000000004</v>
      </c>
      <c r="L1044" s="51">
        <v>0</v>
      </c>
      <c r="M1044" s="51">
        <v>0</v>
      </c>
      <c r="N1044" s="51">
        <v>0.04</v>
      </c>
      <c r="O1044" s="51">
        <v>0.9</v>
      </c>
      <c r="P1044" s="45">
        <v>649.99472754205544</v>
      </c>
    </row>
    <row r="1045" spans="1:16" x14ac:dyDescent="0.2">
      <c r="A1045" s="5" t="s">
        <v>13</v>
      </c>
      <c r="B1045" s="71" t="s">
        <v>22</v>
      </c>
      <c r="C1045" s="5" t="s">
        <v>28</v>
      </c>
      <c r="D1045" s="5" t="s">
        <v>82</v>
      </c>
      <c r="E1045" s="5">
        <v>2019</v>
      </c>
      <c r="F1045" s="5">
        <v>1</v>
      </c>
      <c r="G1045" s="44">
        <v>200</v>
      </c>
      <c r="H1045" s="51">
        <v>5.5</v>
      </c>
      <c r="I1045" s="51">
        <v>126.43</v>
      </c>
      <c r="J1045" s="51">
        <v>5.5</v>
      </c>
      <c r="K1045" s="51">
        <v>126.43</v>
      </c>
      <c r="L1045" s="51">
        <v>0</v>
      </c>
      <c r="M1045" s="51">
        <v>0</v>
      </c>
      <c r="N1045" s="51">
        <v>0.1</v>
      </c>
      <c r="O1045" s="51">
        <v>2.5599999999999996</v>
      </c>
      <c r="P1045" s="45">
        <v>659.00246993470671</v>
      </c>
    </row>
    <row r="1046" spans="1:16" x14ac:dyDescent="0.2">
      <c r="A1046" s="5" t="s">
        <v>13</v>
      </c>
      <c r="B1046" s="71" t="s">
        <v>22</v>
      </c>
      <c r="C1046" s="5" t="s">
        <v>28</v>
      </c>
      <c r="D1046" s="5" t="s">
        <v>82</v>
      </c>
      <c r="E1046" s="5">
        <v>2020</v>
      </c>
      <c r="F1046" s="5">
        <v>1</v>
      </c>
      <c r="G1046" s="44">
        <v>104</v>
      </c>
      <c r="H1046" s="51">
        <v>2.85</v>
      </c>
      <c r="I1046" s="51">
        <v>65.5</v>
      </c>
      <c r="J1046" s="51">
        <v>2.85</v>
      </c>
      <c r="K1046" s="51">
        <v>65.5</v>
      </c>
      <c r="L1046" s="51">
        <v>0</v>
      </c>
      <c r="M1046" s="51">
        <v>0</v>
      </c>
      <c r="N1046" s="51">
        <v>0.05</v>
      </c>
      <c r="O1046" s="51">
        <v>1.33</v>
      </c>
      <c r="P1046" s="45">
        <v>659.19503523910214</v>
      </c>
    </row>
    <row r="1047" spans="1:16" x14ac:dyDescent="0.2">
      <c r="A1047" s="5" t="s">
        <v>13</v>
      </c>
      <c r="B1047" s="71" t="s">
        <v>22</v>
      </c>
      <c r="C1047" s="5" t="s">
        <v>28</v>
      </c>
      <c r="D1047" s="5" t="s">
        <v>82</v>
      </c>
      <c r="E1047" s="5">
        <v>2021</v>
      </c>
      <c r="F1047" s="5">
        <v>0</v>
      </c>
      <c r="G1047" s="44">
        <v>24</v>
      </c>
      <c r="H1047" s="51">
        <v>16.75</v>
      </c>
      <c r="I1047" s="51">
        <v>0</v>
      </c>
      <c r="J1047" s="51">
        <v>16.75</v>
      </c>
      <c r="K1047" s="51">
        <v>0</v>
      </c>
      <c r="L1047" s="51">
        <v>0</v>
      </c>
      <c r="M1047" s="51">
        <v>0</v>
      </c>
      <c r="N1047" s="51">
        <v>0.02</v>
      </c>
      <c r="O1047" s="51">
        <v>0.11</v>
      </c>
      <c r="P1047" s="45">
        <v>684.37161521002031</v>
      </c>
    </row>
    <row r="1048" spans="1:16" x14ac:dyDescent="0.2">
      <c r="A1048" s="5" t="s">
        <v>13</v>
      </c>
      <c r="B1048" s="71" t="s">
        <v>22</v>
      </c>
      <c r="C1048" s="5" t="s">
        <v>28</v>
      </c>
      <c r="D1048" s="5" t="s">
        <v>82</v>
      </c>
      <c r="E1048" s="5">
        <v>2022</v>
      </c>
      <c r="F1048" s="5">
        <v>0</v>
      </c>
      <c r="G1048" s="44">
        <v>18</v>
      </c>
      <c r="H1048" s="51">
        <v>12.9</v>
      </c>
      <c r="I1048" s="51">
        <v>0</v>
      </c>
      <c r="J1048" s="51">
        <v>12.9</v>
      </c>
      <c r="K1048" s="51">
        <v>0</v>
      </c>
      <c r="L1048" s="51">
        <v>0</v>
      </c>
      <c r="M1048" s="51">
        <v>0</v>
      </c>
      <c r="N1048" s="51">
        <v>0</v>
      </c>
      <c r="O1048" s="51">
        <v>0</v>
      </c>
      <c r="P1048" s="45">
        <v>718.23601235313743</v>
      </c>
    </row>
    <row r="1049" spans="1:16" x14ac:dyDescent="0.2">
      <c r="A1049" s="5" t="s">
        <v>13</v>
      </c>
      <c r="B1049" s="71" t="s">
        <v>22</v>
      </c>
      <c r="C1049" s="5" t="s">
        <v>28</v>
      </c>
      <c r="D1049" s="5" t="s">
        <v>83</v>
      </c>
      <c r="E1049" s="5">
        <v>2005</v>
      </c>
      <c r="F1049" s="5">
        <v>3</v>
      </c>
      <c r="G1049" s="44">
        <v>12</v>
      </c>
      <c r="H1049" s="51">
        <v>0.02</v>
      </c>
      <c r="I1049" s="51">
        <v>4.6099999999999994</v>
      </c>
      <c r="J1049" s="51">
        <v>0.02</v>
      </c>
      <c r="K1049" s="51">
        <v>0.17</v>
      </c>
      <c r="L1049" s="51">
        <v>0.31</v>
      </c>
      <c r="M1049" s="51">
        <v>4.13</v>
      </c>
      <c r="N1049" s="51">
        <v>7.0000000000000007E-2</v>
      </c>
      <c r="O1049" s="51">
        <v>0.39</v>
      </c>
      <c r="P1049" s="45">
        <v>385.79438068796918</v>
      </c>
    </row>
    <row r="1050" spans="1:16" x14ac:dyDescent="0.2">
      <c r="A1050" s="5" t="s">
        <v>13</v>
      </c>
      <c r="B1050" s="71" t="s">
        <v>22</v>
      </c>
      <c r="C1050" s="5" t="s">
        <v>28</v>
      </c>
      <c r="D1050" s="5" t="s">
        <v>83</v>
      </c>
      <c r="E1050" s="5">
        <v>2006</v>
      </c>
      <c r="F1050" s="5">
        <v>3</v>
      </c>
      <c r="G1050" s="44">
        <v>10</v>
      </c>
      <c r="H1050" s="51">
        <v>0.02</v>
      </c>
      <c r="I1050" s="51">
        <v>4.1900000000000004</v>
      </c>
      <c r="J1050" s="51">
        <v>0.02</v>
      </c>
      <c r="K1050" s="51">
        <v>0.16</v>
      </c>
      <c r="L1050" s="51">
        <v>0.28000000000000003</v>
      </c>
      <c r="M1050" s="51">
        <v>3.75</v>
      </c>
      <c r="N1050" s="51">
        <v>0.06</v>
      </c>
      <c r="O1050" s="51">
        <v>0.35</v>
      </c>
      <c r="P1050" s="45">
        <v>428.4218528870714</v>
      </c>
    </row>
    <row r="1051" spans="1:16" x14ac:dyDescent="0.2">
      <c r="A1051" s="5" t="s">
        <v>13</v>
      </c>
      <c r="B1051" s="71" t="s">
        <v>22</v>
      </c>
      <c r="C1051" s="5" t="s">
        <v>28</v>
      </c>
      <c r="D1051" s="5" t="s">
        <v>83</v>
      </c>
      <c r="E1051" s="5">
        <v>2007</v>
      </c>
      <c r="F1051" s="5">
        <v>3</v>
      </c>
      <c r="G1051" s="44">
        <v>24</v>
      </c>
      <c r="H1051" s="51">
        <v>0.04</v>
      </c>
      <c r="I1051" s="51">
        <v>11.45</v>
      </c>
      <c r="J1051" s="51">
        <v>0.04</v>
      </c>
      <c r="K1051" s="51">
        <v>0.43</v>
      </c>
      <c r="L1051" s="51">
        <v>0.77</v>
      </c>
      <c r="M1051" s="51">
        <v>10.25</v>
      </c>
      <c r="N1051" s="51">
        <v>0.18</v>
      </c>
      <c r="O1051" s="51">
        <v>0.97</v>
      </c>
      <c r="P1051" s="45">
        <v>480.6199296302072</v>
      </c>
    </row>
    <row r="1052" spans="1:16" x14ac:dyDescent="0.2">
      <c r="A1052" s="5" t="s">
        <v>13</v>
      </c>
      <c r="B1052" s="71" t="s">
        <v>22</v>
      </c>
      <c r="C1052" s="5" t="s">
        <v>28</v>
      </c>
      <c r="D1052" s="5" t="s">
        <v>83</v>
      </c>
      <c r="E1052" s="5">
        <v>2008</v>
      </c>
      <c r="F1052" s="5">
        <v>3</v>
      </c>
      <c r="G1052" s="44">
        <v>12</v>
      </c>
      <c r="H1052" s="51">
        <v>0.02</v>
      </c>
      <c r="I1052" s="51">
        <v>4.79</v>
      </c>
      <c r="J1052" s="51">
        <v>0.02</v>
      </c>
      <c r="K1052" s="51">
        <v>0.18</v>
      </c>
      <c r="L1052" s="51">
        <v>0.32</v>
      </c>
      <c r="M1052" s="51">
        <v>4.29</v>
      </c>
      <c r="N1052" s="51">
        <v>7.0000000000000007E-2</v>
      </c>
      <c r="O1052" s="51">
        <v>0.41</v>
      </c>
      <c r="P1052" s="45">
        <v>385.87576622356892</v>
      </c>
    </row>
    <row r="1053" spans="1:16" x14ac:dyDescent="0.2">
      <c r="A1053" s="5" t="s">
        <v>13</v>
      </c>
      <c r="B1053" s="71" t="s">
        <v>22</v>
      </c>
      <c r="C1053" s="5" t="s">
        <v>28</v>
      </c>
      <c r="D1053" s="5" t="s">
        <v>83</v>
      </c>
      <c r="E1053" s="5">
        <v>2010</v>
      </c>
      <c r="F1053" s="5">
        <v>3</v>
      </c>
      <c r="G1053" s="44">
        <v>7</v>
      </c>
      <c r="H1053" s="51">
        <v>0.01</v>
      </c>
      <c r="I1053" s="51">
        <v>2.9499999999999997</v>
      </c>
      <c r="J1053" s="51">
        <v>0.01</v>
      </c>
      <c r="K1053" s="51">
        <v>0.11</v>
      </c>
      <c r="L1053" s="51">
        <v>0.2</v>
      </c>
      <c r="M1053" s="51">
        <v>2.6399999999999997</v>
      </c>
      <c r="N1053" s="51">
        <v>0.05</v>
      </c>
      <c r="O1053" s="51">
        <v>0.25</v>
      </c>
      <c r="P1053" s="45">
        <v>421.01939405395166</v>
      </c>
    </row>
    <row r="1054" spans="1:16" x14ac:dyDescent="0.2">
      <c r="A1054" s="5" t="s">
        <v>13</v>
      </c>
      <c r="B1054" s="71" t="s">
        <v>22</v>
      </c>
      <c r="C1054" s="5" t="s">
        <v>28</v>
      </c>
      <c r="D1054" s="5" t="s">
        <v>83</v>
      </c>
      <c r="E1054" s="5">
        <v>2012</v>
      </c>
      <c r="F1054" s="5">
        <v>3</v>
      </c>
      <c r="G1054" s="44">
        <v>2</v>
      </c>
      <c r="H1054" s="51">
        <v>0</v>
      </c>
      <c r="I1054" s="51">
        <v>0.78999999999999992</v>
      </c>
      <c r="J1054" s="51">
        <v>0</v>
      </c>
      <c r="K1054" s="51">
        <v>0.03</v>
      </c>
      <c r="L1054" s="51">
        <v>0.05</v>
      </c>
      <c r="M1054" s="51">
        <v>0.71</v>
      </c>
      <c r="N1054" s="51">
        <v>0.01</v>
      </c>
      <c r="O1054" s="51">
        <v>7.0000000000000007E-2</v>
      </c>
      <c r="P1054" s="45">
        <v>492.8989399407634</v>
      </c>
    </row>
    <row r="1055" spans="1:16" x14ac:dyDescent="0.2">
      <c r="A1055" s="5" t="s">
        <v>13</v>
      </c>
      <c r="B1055" s="71" t="s">
        <v>22</v>
      </c>
      <c r="C1055" s="5" t="s">
        <v>28</v>
      </c>
      <c r="D1055" s="5" t="s">
        <v>83</v>
      </c>
      <c r="E1055" s="5">
        <v>2013</v>
      </c>
      <c r="F1055" s="5">
        <v>2</v>
      </c>
      <c r="G1055" s="44">
        <v>6</v>
      </c>
      <c r="H1055" s="51">
        <v>0.09</v>
      </c>
      <c r="I1055" s="51">
        <v>3</v>
      </c>
      <c r="J1055" s="51">
        <v>0.09</v>
      </c>
      <c r="K1055" s="51">
        <v>0.04</v>
      </c>
      <c r="L1055" s="51">
        <v>2.96</v>
      </c>
      <c r="M1055" s="51">
        <v>0</v>
      </c>
      <c r="N1055" s="51">
        <v>0</v>
      </c>
      <c r="O1055" s="51">
        <v>0.26</v>
      </c>
      <c r="P1055" s="45">
        <v>503.58763275363538</v>
      </c>
    </row>
    <row r="1056" spans="1:16" x14ac:dyDescent="0.2">
      <c r="A1056" s="5" t="s">
        <v>13</v>
      </c>
      <c r="B1056" s="71" t="s">
        <v>22</v>
      </c>
      <c r="C1056" s="5" t="s">
        <v>28</v>
      </c>
      <c r="D1056" s="5" t="s">
        <v>83</v>
      </c>
      <c r="E1056" s="5">
        <v>2017</v>
      </c>
      <c r="F1056" s="5">
        <v>2</v>
      </c>
      <c r="G1056" s="44">
        <v>30</v>
      </c>
      <c r="H1056" s="51">
        <v>0.55000000000000004</v>
      </c>
      <c r="I1056" s="51">
        <v>17.600000000000005</v>
      </c>
      <c r="J1056" s="51">
        <v>0.55000000000000004</v>
      </c>
      <c r="K1056" s="51">
        <v>0.26</v>
      </c>
      <c r="L1056" s="51">
        <v>17.340000000000003</v>
      </c>
      <c r="M1056" s="51">
        <v>0</v>
      </c>
      <c r="N1056" s="51">
        <v>0</v>
      </c>
      <c r="O1056" s="51">
        <v>1.55</v>
      </c>
      <c r="P1056" s="45">
        <v>591.42239083294726</v>
      </c>
    </row>
    <row r="1057" spans="1:16" x14ac:dyDescent="0.2">
      <c r="A1057" s="5" t="s">
        <v>13</v>
      </c>
      <c r="B1057" s="71" t="s">
        <v>22</v>
      </c>
      <c r="C1057" s="5" t="s">
        <v>28</v>
      </c>
      <c r="D1057" s="5" t="s">
        <v>83</v>
      </c>
      <c r="E1057" s="5">
        <v>2019</v>
      </c>
      <c r="F1057" s="5">
        <v>1</v>
      </c>
      <c r="G1057" s="44">
        <v>58</v>
      </c>
      <c r="H1057" s="51">
        <v>1.53</v>
      </c>
      <c r="I1057" s="51">
        <v>35.07</v>
      </c>
      <c r="J1057" s="51">
        <v>1.53</v>
      </c>
      <c r="K1057" s="51">
        <v>35.07</v>
      </c>
      <c r="L1057" s="51">
        <v>0</v>
      </c>
      <c r="M1057" s="51">
        <v>0</v>
      </c>
      <c r="N1057" s="51">
        <v>0.03</v>
      </c>
      <c r="O1057" s="51">
        <v>0.71</v>
      </c>
      <c r="P1057" s="45">
        <v>631.95582096506666</v>
      </c>
    </row>
    <row r="1058" spans="1:16" x14ac:dyDescent="0.2">
      <c r="A1058" s="5" t="s">
        <v>13</v>
      </c>
      <c r="B1058" s="71" t="s">
        <v>22</v>
      </c>
      <c r="C1058" s="5" t="s">
        <v>28</v>
      </c>
      <c r="D1058" s="5" t="s">
        <v>83</v>
      </c>
      <c r="E1058" s="5">
        <v>2020</v>
      </c>
      <c r="F1058" s="5">
        <v>1</v>
      </c>
      <c r="G1058" s="44">
        <v>20</v>
      </c>
      <c r="H1058" s="51">
        <v>0.53</v>
      </c>
      <c r="I1058" s="51">
        <v>12.080000000000002</v>
      </c>
      <c r="J1058" s="51">
        <v>0.53</v>
      </c>
      <c r="K1058" s="51">
        <v>12.080000000000002</v>
      </c>
      <c r="L1058" s="51">
        <v>0</v>
      </c>
      <c r="M1058" s="51">
        <v>0</v>
      </c>
      <c r="N1058" s="51">
        <v>0.01</v>
      </c>
      <c r="O1058" s="51">
        <v>0.24000000000000002</v>
      </c>
      <c r="P1058" s="45">
        <v>618.01265914107478</v>
      </c>
    </row>
    <row r="1059" spans="1:16" x14ac:dyDescent="0.2">
      <c r="A1059" s="5" t="s">
        <v>13</v>
      </c>
      <c r="B1059" s="71" t="s">
        <v>22</v>
      </c>
      <c r="C1059" s="5" t="s">
        <v>28</v>
      </c>
      <c r="D1059" s="5" t="s">
        <v>83</v>
      </c>
      <c r="E1059" s="5">
        <v>2021</v>
      </c>
      <c r="F1059" s="5">
        <v>0</v>
      </c>
      <c r="G1059" s="44">
        <v>16</v>
      </c>
      <c r="H1059" s="51">
        <v>13.120000000000001</v>
      </c>
      <c r="I1059" s="51">
        <v>0</v>
      </c>
      <c r="J1059" s="51">
        <v>13.120000000000001</v>
      </c>
      <c r="K1059" s="51">
        <v>0</v>
      </c>
      <c r="L1059" s="51">
        <v>0</v>
      </c>
      <c r="M1059" s="51">
        <v>0</v>
      </c>
      <c r="N1059" s="51">
        <v>0.01</v>
      </c>
      <c r="O1059" s="51">
        <v>0.08</v>
      </c>
      <c r="P1059" s="45">
        <v>800.25238667062263</v>
      </c>
    </row>
    <row r="1060" spans="1:16" x14ac:dyDescent="0.2">
      <c r="A1060" s="5" t="s">
        <v>13</v>
      </c>
      <c r="B1060" s="71" t="s">
        <v>22</v>
      </c>
      <c r="C1060" s="5" t="s">
        <v>28</v>
      </c>
      <c r="D1060" s="5" t="s">
        <v>83</v>
      </c>
      <c r="E1060" s="5">
        <v>2022</v>
      </c>
      <c r="F1060" s="5">
        <v>0</v>
      </c>
      <c r="G1060" s="44">
        <v>0</v>
      </c>
      <c r="H1060" s="51">
        <v>0.18</v>
      </c>
      <c r="I1060" s="51">
        <v>0</v>
      </c>
      <c r="J1060" s="51">
        <v>0.18</v>
      </c>
      <c r="K1060" s="51">
        <v>0</v>
      </c>
      <c r="L1060" s="51">
        <v>0</v>
      </c>
      <c r="M1060" s="51">
        <v>0</v>
      </c>
      <c r="N1060" s="51">
        <v>0</v>
      </c>
      <c r="O1060" s="51">
        <v>0</v>
      </c>
      <c r="P1060" s="45">
        <v>718.23601235313754</v>
      </c>
    </row>
    <row r="1061" spans="1:16" x14ac:dyDescent="0.2">
      <c r="A1061" s="5" t="s">
        <v>13</v>
      </c>
      <c r="B1061" s="71" t="s">
        <v>22</v>
      </c>
      <c r="C1061" s="5" t="s">
        <v>29</v>
      </c>
      <c r="D1061" s="5" t="s">
        <v>90</v>
      </c>
      <c r="E1061" s="5">
        <v>2016</v>
      </c>
      <c r="F1061" s="5">
        <v>2</v>
      </c>
      <c r="G1061" s="44">
        <v>7</v>
      </c>
      <c r="H1061" s="51">
        <v>0</v>
      </c>
      <c r="I1061" s="51">
        <v>6.16</v>
      </c>
      <c r="J1061" s="51">
        <v>0</v>
      </c>
      <c r="K1061" s="51">
        <v>0</v>
      </c>
      <c r="L1061" s="51">
        <v>6.16</v>
      </c>
      <c r="M1061" s="51">
        <v>0</v>
      </c>
      <c r="N1061" s="51">
        <v>0.01</v>
      </c>
      <c r="O1061" s="51">
        <v>0.19</v>
      </c>
      <c r="P1061" s="45">
        <v>936.36186144183978</v>
      </c>
    </row>
    <row r="1062" spans="1:16" x14ac:dyDescent="0.2">
      <c r="A1062" s="5" t="s">
        <v>13</v>
      </c>
      <c r="B1062" s="71" t="s">
        <v>22</v>
      </c>
      <c r="C1062" s="5" t="s">
        <v>29</v>
      </c>
      <c r="D1062" s="5" t="s">
        <v>90</v>
      </c>
      <c r="E1062" s="5">
        <v>2017</v>
      </c>
      <c r="F1062" s="5">
        <v>2</v>
      </c>
      <c r="G1062" s="44">
        <v>20</v>
      </c>
      <c r="H1062" s="51">
        <v>0.01</v>
      </c>
      <c r="I1062" s="51">
        <v>14.45</v>
      </c>
      <c r="J1062" s="51">
        <v>0.01</v>
      </c>
      <c r="K1062" s="51">
        <v>0</v>
      </c>
      <c r="L1062" s="51">
        <v>14.45</v>
      </c>
      <c r="M1062" s="51">
        <v>0</v>
      </c>
      <c r="N1062" s="51">
        <v>0.02</v>
      </c>
      <c r="O1062" s="51">
        <v>0.44</v>
      </c>
      <c r="P1062" s="45">
        <v>739.01317651892509</v>
      </c>
    </row>
    <row r="1063" spans="1:16" x14ac:dyDescent="0.2">
      <c r="A1063" s="5" t="s">
        <v>13</v>
      </c>
      <c r="B1063" s="71" t="s">
        <v>22</v>
      </c>
      <c r="C1063" s="5" t="s">
        <v>29</v>
      </c>
      <c r="D1063" s="5" t="s">
        <v>90</v>
      </c>
      <c r="E1063" s="5">
        <v>2022</v>
      </c>
      <c r="F1063" s="5">
        <v>0</v>
      </c>
      <c r="G1063" s="44">
        <v>95</v>
      </c>
      <c r="H1063" s="51">
        <v>58.86</v>
      </c>
      <c r="I1063" s="51">
        <v>0</v>
      </c>
      <c r="J1063" s="51">
        <v>58.86</v>
      </c>
      <c r="K1063" s="51">
        <v>0</v>
      </c>
      <c r="L1063" s="51">
        <v>0</v>
      </c>
      <c r="M1063" s="51">
        <v>0</v>
      </c>
      <c r="N1063" s="51">
        <v>0.19</v>
      </c>
      <c r="O1063" s="51">
        <v>5.42</v>
      </c>
      <c r="P1063" s="45">
        <v>620.03480605075379</v>
      </c>
    </row>
    <row r="1064" spans="1:16" x14ac:dyDescent="0.2">
      <c r="A1064" s="5" t="s">
        <v>13</v>
      </c>
      <c r="B1064" s="71" t="s">
        <v>22</v>
      </c>
      <c r="C1064" s="5" t="s">
        <v>29</v>
      </c>
      <c r="D1064" s="5" t="s">
        <v>84</v>
      </c>
      <c r="E1064" s="5">
        <v>2004</v>
      </c>
      <c r="F1064" s="5">
        <v>3</v>
      </c>
      <c r="G1064" s="44">
        <v>6</v>
      </c>
      <c r="H1064" s="51">
        <v>0</v>
      </c>
      <c r="I1064" s="51">
        <v>2.59</v>
      </c>
      <c r="J1064" s="51">
        <v>0</v>
      </c>
      <c r="K1064" s="51">
        <v>0</v>
      </c>
      <c r="L1064" s="51">
        <v>0.12</v>
      </c>
      <c r="M1064" s="51">
        <v>2.4699999999999998</v>
      </c>
      <c r="N1064" s="51">
        <v>0.06</v>
      </c>
      <c r="O1064" s="51">
        <v>0.18</v>
      </c>
      <c r="P1064" s="45">
        <v>443.37920028564116</v>
      </c>
    </row>
    <row r="1065" spans="1:16" x14ac:dyDescent="0.2">
      <c r="A1065" s="5" t="s">
        <v>13</v>
      </c>
      <c r="B1065" s="71" t="s">
        <v>22</v>
      </c>
      <c r="C1065" s="5" t="s">
        <v>29</v>
      </c>
      <c r="D1065" s="5" t="s">
        <v>84</v>
      </c>
      <c r="E1065" s="5">
        <v>2012</v>
      </c>
      <c r="F1065" s="5">
        <v>3</v>
      </c>
      <c r="G1065" s="44">
        <v>18</v>
      </c>
      <c r="H1065" s="51">
        <v>0</v>
      </c>
      <c r="I1065" s="51">
        <v>13.19</v>
      </c>
      <c r="J1065" s="51">
        <v>0</v>
      </c>
      <c r="K1065" s="51">
        <v>0.02</v>
      </c>
      <c r="L1065" s="51">
        <v>0.61</v>
      </c>
      <c r="M1065" s="51">
        <v>12.559999999999999</v>
      </c>
      <c r="N1065" s="51">
        <v>0.28000000000000003</v>
      </c>
      <c r="O1065" s="51">
        <v>0.89</v>
      </c>
      <c r="P1065" s="45">
        <v>716.21509088152197</v>
      </c>
    </row>
    <row r="1066" spans="1:16" x14ac:dyDescent="0.2">
      <c r="A1066" s="5" t="s">
        <v>13</v>
      </c>
      <c r="B1066" s="71" t="s">
        <v>22</v>
      </c>
      <c r="C1066" s="5" t="s">
        <v>29</v>
      </c>
      <c r="D1066" s="5" t="s">
        <v>84</v>
      </c>
      <c r="E1066" s="5">
        <v>2016</v>
      </c>
      <c r="F1066" s="5">
        <v>2</v>
      </c>
      <c r="G1066" s="44">
        <v>5</v>
      </c>
      <c r="H1066" s="51">
        <v>7.0000000000000007E-2</v>
      </c>
      <c r="I1066" s="51">
        <v>2.99</v>
      </c>
      <c r="J1066" s="51">
        <v>7.0000000000000007E-2</v>
      </c>
      <c r="K1066" s="51">
        <v>0.39</v>
      </c>
      <c r="L1066" s="51">
        <v>2.6</v>
      </c>
      <c r="M1066" s="51">
        <v>0</v>
      </c>
      <c r="N1066" s="51">
        <v>0</v>
      </c>
      <c r="O1066" s="51">
        <v>0.47</v>
      </c>
      <c r="P1066" s="45">
        <v>580.33396291039969</v>
      </c>
    </row>
    <row r="1067" spans="1:16" x14ac:dyDescent="0.2">
      <c r="A1067" s="5" t="s">
        <v>13</v>
      </c>
      <c r="B1067" s="71" t="s">
        <v>22</v>
      </c>
      <c r="C1067" s="5" t="s">
        <v>29</v>
      </c>
      <c r="D1067" s="5" t="s">
        <v>84</v>
      </c>
      <c r="E1067" s="5">
        <v>2018</v>
      </c>
      <c r="F1067" s="5">
        <v>1</v>
      </c>
      <c r="G1067" s="44">
        <v>12</v>
      </c>
      <c r="H1067" s="51">
        <v>0.65</v>
      </c>
      <c r="I1067" s="51">
        <v>6.3000000000000007</v>
      </c>
      <c r="J1067" s="51">
        <v>0.65</v>
      </c>
      <c r="K1067" s="51">
        <v>6.3000000000000007</v>
      </c>
      <c r="L1067" s="51">
        <v>0</v>
      </c>
      <c r="M1067" s="51">
        <v>0</v>
      </c>
      <c r="N1067" s="51">
        <v>0</v>
      </c>
      <c r="O1067" s="51">
        <v>0.09</v>
      </c>
      <c r="P1067" s="45">
        <v>588.56512904485533</v>
      </c>
    </row>
    <row r="1068" spans="1:16" x14ac:dyDescent="0.2">
      <c r="A1068" s="5" t="s">
        <v>13</v>
      </c>
      <c r="B1068" s="71" t="s">
        <v>22</v>
      </c>
      <c r="C1068" s="5" t="s">
        <v>29</v>
      </c>
      <c r="D1068" s="5" t="s">
        <v>84</v>
      </c>
      <c r="E1068" s="5">
        <v>2019</v>
      </c>
      <c r="F1068" s="5">
        <v>1</v>
      </c>
      <c r="G1068" s="44">
        <v>13</v>
      </c>
      <c r="H1068" s="51">
        <v>0.82000000000000006</v>
      </c>
      <c r="I1068" s="51">
        <v>7.9700000000000006</v>
      </c>
      <c r="J1068" s="51">
        <v>0.82000000000000006</v>
      </c>
      <c r="K1068" s="51">
        <v>7.9700000000000006</v>
      </c>
      <c r="L1068" s="51">
        <v>0</v>
      </c>
      <c r="M1068" s="51">
        <v>0</v>
      </c>
      <c r="N1068" s="51">
        <v>0</v>
      </c>
      <c r="O1068" s="51">
        <v>0.12</v>
      </c>
      <c r="P1068" s="45">
        <v>672.60797873896809</v>
      </c>
    </row>
    <row r="1069" spans="1:16" x14ac:dyDescent="0.2">
      <c r="A1069" s="5" t="s">
        <v>13</v>
      </c>
      <c r="B1069" s="71" t="s">
        <v>22</v>
      </c>
      <c r="C1069" s="5" t="s">
        <v>29</v>
      </c>
      <c r="D1069" s="5" t="s">
        <v>84</v>
      </c>
      <c r="E1069" s="5">
        <v>2022</v>
      </c>
      <c r="F1069" s="5">
        <v>0</v>
      </c>
      <c r="G1069" s="44">
        <v>19</v>
      </c>
      <c r="H1069" s="51">
        <v>11.84</v>
      </c>
      <c r="I1069" s="51">
        <v>0</v>
      </c>
      <c r="J1069" s="51">
        <v>11.84</v>
      </c>
      <c r="K1069" s="51">
        <v>0</v>
      </c>
      <c r="L1069" s="51">
        <v>0</v>
      </c>
      <c r="M1069" s="51">
        <v>0</v>
      </c>
      <c r="N1069" s="51">
        <v>0</v>
      </c>
      <c r="O1069" s="51">
        <v>0</v>
      </c>
      <c r="P1069" s="45">
        <v>612.93288385024334</v>
      </c>
    </row>
    <row r="1070" spans="1:16" x14ac:dyDescent="0.2">
      <c r="A1070" s="5" t="s">
        <v>13</v>
      </c>
      <c r="B1070" s="71" t="s">
        <v>22</v>
      </c>
      <c r="C1070" s="5" t="s">
        <v>29</v>
      </c>
      <c r="D1070" s="5" t="s">
        <v>89</v>
      </c>
      <c r="E1070" s="5">
        <v>2010</v>
      </c>
      <c r="F1070" s="5">
        <v>3</v>
      </c>
      <c r="G1070" s="44">
        <v>31</v>
      </c>
      <c r="H1070" s="51">
        <v>0.01</v>
      </c>
      <c r="I1070" s="51">
        <v>17.53</v>
      </c>
      <c r="J1070" s="51">
        <v>0.01</v>
      </c>
      <c r="K1070" s="51">
        <v>0.03</v>
      </c>
      <c r="L1070" s="51">
        <v>0.82</v>
      </c>
      <c r="M1070" s="51">
        <v>16.68</v>
      </c>
      <c r="N1070" s="51">
        <v>0.37</v>
      </c>
      <c r="O1070" s="51">
        <v>1.18</v>
      </c>
      <c r="P1070" s="45">
        <v>572.23355841995863</v>
      </c>
    </row>
    <row r="1071" spans="1:16" x14ac:dyDescent="0.2">
      <c r="A1071" s="5" t="s">
        <v>13</v>
      </c>
      <c r="B1071" s="71" t="s">
        <v>22</v>
      </c>
      <c r="C1071" s="5" t="s">
        <v>29</v>
      </c>
      <c r="D1071" s="5" t="s">
        <v>85</v>
      </c>
      <c r="E1071" s="5">
        <v>2001</v>
      </c>
      <c r="F1071" s="5">
        <v>3</v>
      </c>
      <c r="G1071" s="44">
        <v>9</v>
      </c>
      <c r="H1071" s="51">
        <v>0</v>
      </c>
      <c r="I1071" s="51">
        <v>5.13</v>
      </c>
      <c r="J1071" s="51">
        <v>0</v>
      </c>
      <c r="K1071" s="51">
        <v>0.01</v>
      </c>
      <c r="L1071" s="51">
        <v>0.24</v>
      </c>
      <c r="M1071" s="51">
        <v>4.88</v>
      </c>
      <c r="N1071" s="51">
        <v>0.11</v>
      </c>
      <c r="O1071" s="51">
        <v>0.35</v>
      </c>
      <c r="P1071" s="45">
        <v>573.50628648395968</v>
      </c>
    </row>
    <row r="1072" spans="1:16" x14ac:dyDescent="0.2">
      <c r="A1072" s="5" t="s">
        <v>13</v>
      </c>
      <c r="B1072" s="71" t="s">
        <v>22</v>
      </c>
      <c r="C1072" s="5" t="s">
        <v>29</v>
      </c>
      <c r="D1072" s="5" t="s">
        <v>85</v>
      </c>
      <c r="E1072" s="5">
        <v>2003</v>
      </c>
      <c r="F1072" s="5">
        <v>3</v>
      </c>
      <c r="G1072" s="44">
        <v>39</v>
      </c>
      <c r="H1072" s="51">
        <v>0</v>
      </c>
      <c r="I1072" s="51">
        <v>11.34</v>
      </c>
      <c r="J1072" s="51">
        <v>0</v>
      </c>
      <c r="K1072" s="51">
        <v>0.02</v>
      </c>
      <c r="L1072" s="51">
        <v>0.53</v>
      </c>
      <c r="M1072" s="51">
        <v>10.79</v>
      </c>
      <c r="N1072" s="51">
        <v>0.24</v>
      </c>
      <c r="O1072" s="51">
        <v>0.76</v>
      </c>
      <c r="P1072" s="45">
        <v>288.89996224223188</v>
      </c>
    </row>
    <row r="1073" spans="1:16" x14ac:dyDescent="0.2">
      <c r="A1073" s="5" t="s">
        <v>13</v>
      </c>
      <c r="B1073" s="71" t="s">
        <v>22</v>
      </c>
      <c r="C1073" s="5" t="s">
        <v>29</v>
      </c>
      <c r="D1073" s="5" t="s">
        <v>85</v>
      </c>
      <c r="E1073" s="5">
        <v>2004</v>
      </c>
      <c r="F1073" s="5">
        <v>3</v>
      </c>
      <c r="G1073" s="44">
        <v>98</v>
      </c>
      <c r="H1073" s="51">
        <v>0.01</v>
      </c>
      <c r="I1073" s="51">
        <v>34.640000000000008</v>
      </c>
      <c r="J1073" s="51">
        <v>0.01</v>
      </c>
      <c r="K1073" s="51">
        <v>0.06</v>
      </c>
      <c r="L1073" s="51">
        <v>1.61</v>
      </c>
      <c r="M1073" s="51">
        <v>32.970000000000006</v>
      </c>
      <c r="N1073" s="51">
        <v>0.73</v>
      </c>
      <c r="O1073" s="51">
        <v>2.3499999999999996</v>
      </c>
      <c r="P1073" s="45">
        <v>353.85934768359687</v>
      </c>
    </row>
    <row r="1074" spans="1:16" x14ac:dyDescent="0.2">
      <c r="A1074" s="5" t="s">
        <v>13</v>
      </c>
      <c r="B1074" s="71" t="s">
        <v>22</v>
      </c>
      <c r="C1074" s="5" t="s">
        <v>29</v>
      </c>
      <c r="D1074" s="5" t="s">
        <v>85</v>
      </c>
      <c r="E1074" s="5">
        <v>2005</v>
      </c>
      <c r="F1074" s="5">
        <v>3</v>
      </c>
      <c r="G1074" s="44">
        <v>55</v>
      </c>
      <c r="H1074" s="51">
        <v>0.01</v>
      </c>
      <c r="I1074" s="51">
        <v>33.499999999999993</v>
      </c>
      <c r="J1074" s="51">
        <v>0.01</v>
      </c>
      <c r="K1074" s="51">
        <v>0.06</v>
      </c>
      <c r="L1074" s="51">
        <v>1.56</v>
      </c>
      <c r="M1074" s="51">
        <v>31.88</v>
      </c>
      <c r="N1074" s="51">
        <v>0.71</v>
      </c>
      <c r="O1074" s="51">
        <v>2.2599999999999998</v>
      </c>
      <c r="P1074" s="45">
        <v>603.42105175389349</v>
      </c>
    </row>
    <row r="1075" spans="1:16" x14ac:dyDescent="0.2">
      <c r="A1075" s="5" t="s">
        <v>13</v>
      </c>
      <c r="B1075" s="71" t="s">
        <v>22</v>
      </c>
      <c r="C1075" s="5" t="s">
        <v>29</v>
      </c>
      <c r="D1075" s="5" t="s">
        <v>85</v>
      </c>
      <c r="E1075" s="5">
        <v>2006</v>
      </c>
      <c r="F1075" s="5">
        <v>3</v>
      </c>
      <c r="G1075" s="44">
        <v>182</v>
      </c>
      <c r="H1075" s="51">
        <v>0.03</v>
      </c>
      <c r="I1075" s="51">
        <v>81.690000000000012</v>
      </c>
      <c r="J1075" s="51">
        <v>0.03</v>
      </c>
      <c r="K1075" s="51">
        <v>0.15</v>
      </c>
      <c r="L1075" s="51">
        <v>3.8099999999999996</v>
      </c>
      <c r="M1075" s="51">
        <v>77.73</v>
      </c>
      <c r="N1075" s="51">
        <v>1.73</v>
      </c>
      <c r="O1075" s="51">
        <v>5.52</v>
      </c>
      <c r="P1075" s="45">
        <v>448.93434688865636</v>
      </c>
    </row>
    <row r="1076" spans="1:16" x14ac:dyDescent="0.2">
      <c r="A1076" s="5" t="s">
        <v>13</v>
      </c>
      <c r="B1076" s="71" t="s">
        <v>22</v>
      </c>
      <c r="C1076" s="5" t="s">
        <v>29</v>
      </c>
      <c r="D1076" s="5" t="s">
        <v>85</v>
      </c>
      <c r="E1076" s="5">
        <v>2007</v>
      </c>
      <c r="F1076" s="5">
        <v>3</v>
      </c>
      <c r="G1076" s="44">
        <v>340</v>
      </c>
      <c r="H1076" s="51">
        <v>0.03</v>
      </c>
      <c r="I1076" s="51">
        <v>156.82999999999998</v>
      </c>
      <c r="J1076" s="51">
        <v>0.03</v>
      </c>
      <c r="K1076" s="51">
        <v>0.18</v>
      </c>
      <c r="L1076" s="51">
        <v>4.63</v>
      </c>
      <c r="M1076" s="51">
        <v>152.01999999999998</v>
      </c>
      <c r="N1076" s="51">
        <v>13.17</v>
      </c>
      <c r="O1076" s="51">
        <v>19.18</v>
      </c>
      <c r="P1076" s="45">
        <v>460.21105420692527</v>
      </c>
    </row>
    <row r="1077" spans="1:16" x14ac:dyDescent="0.2">
      <c r="A1077" s="5" t="s">
        <v>13</v>
      </c>
      <c r="B1077" s="71" t="s">
        <v>22</v>
      </c>
      <c r="C1077" s="5" t="s">
        <v>29</v>
      </c>
      <c r="D1077" s="5" t="s">
        <v>85</v>
      </c>
      <c r="E1077" s="5">
        <v>2008</v>
      </c>
      <c r="F1077" s="5">
        <v>3</v>
      </c>
      <c r="G1077" s="44">
        <v>239</v>
      </c>
      <c r="H1077" s="51">
        <v>0.04</v>
      </c>
      <c r="I1077" s="51">
        <v>120.34</v>
      </c>
      <c r="J1077" s="51">
        <v>0.04</v>
      </c>
      <c r="K1077" s="51">
        <v>0.22</v>
      </c>
      <c r="L1077" s="51">
        <v>5.6099999999999994</v>
      </c>
      <c r="M1077" s="51">
        <v>114.51</v>
      </c>
      <c r="N1077" s="51">
        <v>2.5499999999999998</v>
      </c>
      <c r="O1077" s="51">
        <v>8.1399999999999988</v>
      </c>
      <c r="P1077" s="45">
        <v>502.62375993599613</v>
      </c>
    </row>
    <row r="1078" spans="1:16" x14ac:dyDescent="0.2">
      <c r="A1078" s="5" t="s">
        <v>13</v>
      </c>
      <c r="B1078" s="71" t="s">
        <v>22</v>
      </c>
      <c r="C1078" s="5" t="s">
        <v>29</v>
      </c>
      <c r="D1078" s="5" t="s">
        <v>85</v>
      </c>
      <c r="E1078" s="5">
        <v>2009</v>
      </c>
      <c r="F1078" s="5">
        <v>3</v>
      </c>
      <c r="G1078" s="44">
        <v>94</v>
      </c>
      <c r="H1078" s="51">
        <v>0.01</v>
      </c>
      <c r="I1078" s="51">
        <v>47.53</v>
      </c>
      <c r="J1078" s="51">
        <v>0.01</v>
      </c>
      <c r="K1078" s="51">
        <v>0.08</v>
      </c>
      <c r="L1078" s="51">
        <v>2.02</v>
      </c>
      <c r="M1078" s="51">
        <v>45.43</v>
      </c>
      <c r="N1078" s="51">
        <v>1.74</v>
      </c>
      <c r="O1078" s="51">
        <v>3.86</v>
      </c>
      <c r="P1078" s="45">
        <v>505.49313198888819</v>
      </c>
    </row>
    <row r="1079" spans="1:16" x14ac:dyDescent="0.2">
      <c r="A1079" s="5" t="s">
        <v>13</v>
      </c>
      <c r="B1079" s="71" t="s">
        <v>22</v>
      </c>
      <c r="C1079" s="5" t="s">
        <v>29</v>
      </c>
      <c r="D1079" s="5" t="s">
        <v>85</v>
      </c>
      <c r="E1079" s="5">
        <v>2010</v>
      </c>
      <c r="F1079" s="5">
        <v>3</v>
      </c>
      <c r="G1079" s="44">
        <v>24</v>
      </c>
      <c r="H1079" s="51">
        <v>0</v>
      </c>
      <c r="I1079" s="51">
        <v>10.989999999999998</v>
      </c>
      <c r="J1079" s="51">
        <v>0</v>
      </c>
      <c r="K1079" s="51">
        <v>0.02</v>
      </c>
      <c r="L1079" s="51">
        <v>0.51</v>
      </c>
      <c r="M1079" s="51">
        <v>10.459999999999999</v>
      </c>
      <c r="N1079" s="51">
        <v>0.23</v>
      </c>
      <c r="O1079" s="51">
        <v>0.74</v>
      </c>
      <c r="P1079" s="45">
        <v>457.10465991924798</v>
      </c>
    </row>
    <row r="1080" spans="1:16" x14ac:dyDescent="0.2">
      <c r="A1080" s="5" t="s">
        <v>13</v>
      </c>
      <c r="B1080" s="71" t="s">
        <v>22</v>
      </c>
      <c r="C1080" s="5" t="s">
        <v>29</v>
      </c>
      <c r="D1080" s="5" t="s">
        <v>85</v>
      </c>
      <c r="E1080" s="5">
        <v>2011</v>
      </c>
      <c r="F1080" s="5">
        <v>3</v>
      </c>
      <c r="G1080" s="44">
        <v>102</v>
      </c>
      <c r="H1080" s="51">
        <v>0.02</v>
      </c>
      <c r="I1080" s="51">
        <v>61.190000000000005</v>
      </c>
      <c r="J1080" s="51">
        <v>0.02</v>
      </c>
      <c r="K1080" s="51">
        <v>0.11</v>
      </c>
      <c r="L1080" s="51">
        <v>2.85</v>
      </c>
      <c r="M1080" s="51">
        <v>58.230000000000004</v>
      </c>
      <c r="N1080" s="51">
        <v>1.3</v>
      </c>
      <c r="O1080" s="51">
        <v>4.1399999999999997</v>
      </c>
      <c r="P1080" s="45">
        <v>601.84517073046936</v>
      </c>
    </row>
    <row r="1081" spans="1:16" x14ac:dyDescent="0.2">
      <c r="A1081" s="5" t="s">
        <v>13</v>
      </c>
      <c r="B1081" s="71" t="s">
        <v>22</v>
      </c>
      <c r="C1081" s="5" t="s">
        <v>29</v>
      </c>
      <c r="D1081" s="5" t="s">
        <v>85</v>
      </c>
      <c r="E1081" s="5">
        <v>2012</v>
      </c>
      <c r="F1081" s="5">
        <v>3</v>
      </c>
      <c r="G1081" s="44">
        <v>56</v>
      </c>
      <c r="H1081" s="51">
        <v>0.01</v>
      </c>
      <c r="I1081" s="51">
        <v>31.18</v>
      </c>
      <c r="J1081" s="51">
        <v>0.01</v>
      </c>
      <c r="K1081" s="51">
        <v>0.05</v>
      </c>
      <c r="L1081" s="51">
        <v>1.37</v>
      </c>
      <c r="M1081" s="51">
        <v>29.759999999999998</v>
      </c>
      <c r="N1081" s="51">
        <v>0.9</v>
      </c>
      <c r="O1081" s="51">
        <v>2.2999999999999998</v>
      </c>
      <c r="P1081" s="45">
        <v>556.99946710705706</v>
      </c>
    </row>
    <row r="1082" spans="1:16" x14ac:dyDescent="0.2">
      <c r="A1082" s="5" t="s">
        <v>13</v>
      </c>
      <c r="B1082" s="71" t="s">
        <v>22</v>
      </c>
      <c r="C1082" s="5" t="s">
        <v>29</v>
      </c>
      <c r="D1082" s="5" t="s">
        <v>85</v>
      </c>
      <c r="E1082" s="5">
        <v>2013</v>
      </c>
      <c r="F1082" s="5">
        <v>2</v>
      </c>
      <c r="G1082" s="44">
        <v>402</v>
      </c>
      <c r="H1082" s="51">
        <v>25.159999999999997</v>
      </c>
      <c r="I1082" s="51">
        <v>209.17000000000002</v>
      </c>
      <c r="J1082" s="51">
        <v>25.159999999999997</v>
      </c>
      <c r="K1082" s="51">
        <v>6.75</v>
      </c>
      <c r="L1082" s="51">
        <v>202.42000000000002</v>
      </c>
      <c r="M1082" s="51">
        <v>0</v>
      </c>
      <c r="N1082" s="51">
        <v>0.21</v>
      </c>
      <c r="O1082" s="51">
        <v>13.57</v>
      </c>
      <c r="P1082" s="45">
        <v>582.68812680302347</v>
      </c>
    </row>
    <row r="1083" spans="1:16" x14ac:dyDescent="0.2">
      <c r="A1083" s="5" t="s">
        <v>13</v>
      </c>
      <c r="B1083" s="71" t="s">
        <v>22</v>
      </c>
      <c r="C1083" s="5" t="s">
        <v>29</v>
      </c>
      <c r="D1083" s="5" t="s">
        <v>85</v>
      </c>
      <c r="E1083" s="5">
        <v>2015</v>
      </c>
      <c r="F1083" s="5">
        <v>2</v>
      </c>
      <c r="G1083" s="44">
        <v>111</v>
      </c>
      <c r="H1083" s="51">
        <v>1.2</v>
      </c>
      <c r="I1083" s="51">
        <v>52.93</v>
      </c>
      <c r="J1083" s="51">
        <v>1.2</v>
      </c>
      <c r="K1083" s="51">
        <v>6.91</v>
      </c>
      <c r="L1083" s="51">
        <v>46.019999999999996</v>
      </c>
      <c r="M1083" s="51">
        <v>0</v>
      </c>
      <c r="N1083" s="51">
        <v>0</v>
      </c>
      <c r="O1083" s="51">
        <v>8.33</v>
      </c>
      <c r="P1083" s="45">
        <v>485.76850348476307</v>
      </c>
    </row>
    <row r="1084" spans="1:16" x14ac:dyDescent="0.2">
      <c r="A1084" s="5" t="s">
        <v>13</v>
      </c>
      <c r="B1084" s="71" t="s">
        <v>22</v>
      </c>
      <c r="C1084" s="5" t="s">
        <v>29</v>
      </c>
      <c r="D1084" s="5" t="s">
        <v>85</v>
      </c>
      <c r="E1084" s="5">
        <v>2016</v>
      </c>
      <c r="F1084" s="5">
        <v>2</v>
      </c>
      <c r="G1084" s="44">
        <v>75</v>
      </c>
      <c r="H1084" s="51">
        <v>0.94</v>
      </c>
      <c r="I1084" s="51">
        <v>41.35</v>
      </c>
      <c r="J1084" s="51">
        <v>0.94</v>
      </c>
      <c r="K1084" s="51">
        <v>5.3999999999999995</v>
      </c>
      <c r="L1084" s="51">
        <v>35.950000000000003</v>
      </c>
      <c r="M1084" s="51">
        <v>0</v>
      </c>
      <c r="N1084" s="51">
        <v>0</v>
      </c>
      <c r="O1084" s="51">
        <v>6.51</v>
      </c>
      <c r="P1084" s="45">
        <v>565.93371866022346</v>
      </c>
    </row>
    <row r="1085" spans="1:16" x14ac:dyDescent="0.2">
      <c r="A1085" s="5" t="s">
        <v>13</v>
      </c>
      <c r="B1085" s="71" t="s">
        <v>22</v>
      </c>
      <c r="C1085" s="5" t="s">
        <v>29</v>
      </c>
      <c r="D1085" s="5" t="s">
        <v>85</v>
      </c>
      <c r="E1085" s="5">
        <v>2017</v>
      </c>
      <c r="F1085" s="5">
        <v>2</v>
      </c>
      <c r="G1085" s="44">
        <v>322</v>
      </c>
      <c r="H1085" s="51">
        <v>2.5899999999999994</v>
      </c>
      <c r="I1085" s="51">
        <v>178.25</v>
      </c>
      <c r="J1085" s="51">
        <v>2.5899999999999994</v>
      </c>
      <c r="K1085" s="51">
        <v>14.620000000000001</v>
      </c>
      <c r="L1085" s="51">
        <v>163.63</v>
      </c>
      <c r="M1085" s="51">
        <v>0</v>
      </c>
      <c r="N1085" s="51">
        <v>0.08</v>
      </c>
      <c r="O1085" s="51">
        <v>19.78</v>
      </c>
      <c r="P1085" s="45">
        <v>562.51908318866674</v>
      </c>
    </row>
    <row r="1086" spans="1:16" x14ac:dyDescent="0.2">
      <c r="A1086" s="5" t="s">
        <v>13</v>
      </c>
      <c r="B1086" s="71" t="s">
        <v>22</v>
      </c>
      <c r="C1086" s="5" t="s">
        <v>29</v>
      </c>
      <c r="D1086" s="5" t="s">
        <v>85</v>
      </c>
      <c r="E1086" s="5">
        <v>2018</v>
      </c>
      <c r="F1086" s="5">
        <v>1</v>
      </c>
      <c r="G1086" s="44">
        <v>211</v>
      </c>
      <c r="H1086" s="51">
        <v>10.18</v>
      </c>
      <c r="I1086" s="51">
        <v>98.97</v>
      </c>
      <c r="J1086" s="51">
        <v>10.18</v>
      </c>
      <c r="K1086" s="51">
        <v>98.97</v>
      </c>
      <c r="L1086" s="51">
        <v>0</v>
      </c>
      <c r="M1086" s="51">
        <v>0</v>
      </c>
      <c r="N1086" s="51">
        <v>0.03</v>
      </c>
      <c r="O1086" s="51">
        <v>1.48</v>
      </c>
      <c r="P1086" s="45">
        <v>517.17553847188788</v>
      </c>
    </row>
    <row r="1087" spans="1:16" x14ac:dyDescent="0.2">
      <c r="A1087" s="5" t="s">
        <v>13</v>
      </c>
      <c r="B1087" s="71" t="s">
        <v>22</v>
      </c>
      <c r="C1087" s="5" t="s">
        <v>29</v>
      </c>
      <c r="D1087" s="5" t="s">
        <v>85</v>
      </c>
      <c r="E1087" s="5">
        <v>2019</v>
      </c>
      <c r="F1087" s="5">
        <v>1</v>
      </c>
      <c r="G1087" s="44">
        <v>211</v>
      </c>
      <c r="H1087" s="51">
        <v>12.02</v>
      </c>
      <c r="I1087" s="51">
        <v>116.82</v>
      </c>
      <c r="J1087" s="51">
        <v>12.02</v>
      </c>
      <c r="K1087" s="51">
        <v>116.82</v>
      </c>
      <c r="L1087" s="51">
        <v>0</v>
      </c>
      <c r="M1087" s="51">
        <v>0</v>
      </c>
      <c r="N1087" s="51">
        <v>0.03</v>
      </c>
      <c r="O1087" s="51">
        <v>1.75</v>
      </c>
      <c r="P1087" s="45">
        <v>610.6079685879439</v>
      </c>
    </row>
    <row r="1088" spans="1:16" x14ac:dyDescent="0.2">
      <c r="A1088" s="5" t="s">
        <v>13</v>
      </c>
      <c r="B1088" s="71" t="s">
        <v>22</v>
      </c>
      <c r="C1088" s="5" t="s">
        <v>29</v>
      </c>
      <c r="D1088" s="5" t="s">
        <v>85</v>
      </c>
      <c r="E1088" s="5">
        <v>2020</v>
      </c>
      <c r="F1088" s="5">
        <v>1</v>
      </c>
      <c r="G1088" s="44">
        <v>326</v>
      </c>
      <c r="H1088" s="51">
        <v>21.16</v>
      </c>
      <c r="I1088" s="51">
        <v>205.5</v>
      </c>
      <c r="J1088" s="51">
        <v>21.16</v>
      </c>
      <c r="K1088" s="51">
        <v>205.5</v>
      </c>
      <c r="L1088" s="51">
        <v>0</v>
      </c>
      <c r="M1088" s="51">
        <v>0</v>
      </c>
      <c r="N1088" s="51">
        <v>0.05</v>
      </c>
      <c r="O1088" s="51">
        <v>3.0700000000000003</v>
      </c>
      <c r="P1088" s="45">
        <v>693.93941156177789</v>
      </c>
    </row>
    <row r="1089" spans="1:16" x14ac:dyDescent="0.2">
      <c r="A1089" s="5" t="s">
        <v>13</v>
      </c>
      <c r="B1089" s="71" t="s">
        <v>22</v>
      </c>
      <c r="C1089" s="5" t="s">
        <v>29</v>
      </c>
      <c r="D1089" s="5" t="s">
        <v>85</v>
      </c>
      <c r="E1089" s="5">
        <v>2021</v>
      </c>
      <c r="F1089" s="5">
        <v>0</v>
      </c>
      <c r="G1089" s="44">
        <v>481</v>
      </c>
      <c r="H1089" s="51">
        <v>325.51000000000005</v>
      </c>
      <c r="I1089" s="51">
        <v>0</v>
      </c>
      <c r="J1089" s="51">
        <v>325.51000000000005</v>
      </c>
      <c r="K1089" s="51">
        <v>0</v>
      </c>
      <c r="L1089" s="51">
        <v>0</v>
      </c>
      <c r="M1089" s="51">
        <v>0</v>
      </c>
      <c r="N1089" s="51">
        <v>0.16</v>
      </c>
      <c r="O1089" s="51">
        <v>1.02</v>
      </c>
      <c r="P1089" s="45">
        <v>677.43178628590908</v>
      </c>
    </row>
    <row r="1090" spans="1:16" x14ac:dyDescent="0.2">
      <c r="A1090" s="5" t="s">
        <v>13</v>
      </c>
      <c r="B1090" s="71" t="s">
        <v>22</v>
      </c>
      <c r="C1090" s="5" t="s">
        <v>29</v>
      </c>
      <c r="D1090" s="5" t="s">
        <v>85</v>
      </c>
      <c r="E1090" s="5">
        <v>2022</v>
      </c>
      <c r="F1090" s="5">
        <v>0</v>
      </c>
      <c r="G1090" s="44">
        <v>308</v>
      </c>
      <c r="H1090" s="51">
        <v>188.53</v>
      </c>
      <c r="I1090" s="51">
        <v>0</v>
      </c>
      <c r="J1090" s="51">
        <v>188.53</v>
      </c>
      <c r="K1090" s="51">
        <v>0</v>
      </c>
      <c r="L1090" s="51">
        <v>0</v>
      </c>
      <c r="M1090" s="51">
        <v>0</v>
      </c>
      <c r="N1090" s="51">
        <v>0</v>
      </c>
      <c r="O1090" s="51">
        <v>0</v>
      </c>
      <c r="P1090" s="45">
        <v>612.93288385024323</v>
      </c>
    </row>
    <row r="1091" spans="1:16" x14ac:dyDescent="0.2">
      <c r="A1091" s="5" t="s">
        <v>13</v>
      </c>
      <c r="B1091" s="71" t="s">
        <v>22</v>
      </c>
      <c r="C1091" s="5" t="s">
        <v>30</v>
      </c>
      <c r="D1091" s="5" t="s">
        <v>86</v>
      </c>
      <c r="E1091" s="5">
        <v>1995</v>
      </c>
      <c r="F1091" s="5">
        <v>3</v>
      </c>
      <c r="G1091" s="44">
        <v>1</v>
      </c>
      <c r="H1091" s="51">
        <v>0</v>
      </c>
      <c r="I1091" s="51">
        <v>0.71000000000000008</v>
      </c>
      <c r="J1091" s="51">
        <v>0</v>
      </c>
      <c r="K1091" s="51">
        <v>0.01</v>
      </c>
      <c r="L1091" s="51">
        <v>0.02</v>
      </c>
      <c r="M1091" s="51">
        <v>0.68</v>
      </c>
      <c r="N1091" s="51">
        <v>0.02</v>
      </c>
      <c r="O1091" s="51">
        <v>0.04</v>
      </c>
      <c r="P1091" s="45">
        <v>505.59431587870586</v>
      </c>
    </row>
    <row r="1092" spans="1:16" x14ac:dyDescent="0.2">
      <c r="A1092" s="5" t="s">
        <v>13</v>
      </c>
      <c r="B1092" s="71" t="s">
        <v>22</v>
      </c>
      <c r="C1092" s="5" t="s">
        <v>30</v>
      </c>
      <c r="D1092" s="5" t="s">
        <v>86</v>
      </c>
      <c r="E1092" s="5">
        <v>1997</v>
      </c>
      <c r="F1092" s="5">
        <v>3</v>
      </c>
      <c r="G1092" s="44">
        <v>50</v>
      </c>
      <c r="H1092" s="51">
        <v>0.15</v>
      </c>
      <c r="I1092" s="51">
        <v>21.56</v>
      </c>
      <c r="J1092" s="51">
        <v>0.15</v>
      </c>
      <c r="K1092" s="51">
        <v>0.38</v>
      </c>
      <c r="L1092" s="51">
        <v>0.66</v>
      </c>
      <c r="M1092" s="51">
        <v>20.52</v>
      </c>
      <c r="N1092" s="51">
        <v>0.53</v>
      </c>
      <c r="O1092" s="51">
        <v>1.33</v>
      </c>
      <c r="P1092" s="45">
        <v>435.44890574188486</v>
      </c>
    </row>
    <row r="1093" spans="1:16" x14ac:dyDescent="0.2">
      <c r="A1093" s="5" t="s">
        <v>13</v>
      </c>
      <c r="B1093" s="71" t="s">
        <v>22</v>
      </c>
      <c r="C1093" s="5" t="s">
        <v>30</v>
      </c>
      <c r="D1093" s="5" t="s">
        <v>86</v>
      </c>
      <c r="E1093" s="5">
        <v>1998</v>
      </c>
      <c r="F1093" s="5">
        <v>3</v>
      </c>
      <c r="G1093" s="44">
        <v>2</v>
      </c>
      <c r="H1093" s="51">
        <v>0.01</v>
      </c>
      <c r="I1093" s="51">
        <v>0.8600000000000001</v>
      </c>
      <c r="J1093" s="51">
        <v>0.01</v>
      </c>
      <c r="K1093" s="51">
        <v>0.02</v>
      </c>
      <c r="L1093" s="51">
        <v>0.03</v>
      </c>
      <c r="M1093" s="51">
        <v>0.81</v>
      </c>
      <c r="N1093" s="51">
        <v>0.02</v>
      </c>
      <c r="O1093" s="51">
        <v>0.05</v>
      </c>
      <c r="P1093" s="45">
        <v>360.89010681011138</v>
      </c>
    </row>
    <row r="1094" spans="1:16" x14ac:dyDescent="0.2">
      <c r="A1094" s="5" t="s">
        <v>13</v>
      </c>
      <c r="B1094" s="71" t="s">
        <v>22</v>
      </c>
      <c r="C1094" s="5" t="s">
        <v>30</v>
      </c>
      <c r="D1094" s="5" t="s">
        <v>86</v>
      </c>
      <c r="E1094" s="5">
        <v>2000</v>
      </c>
      <c r="F1094" s="5">
        <v>3</v>
      </c>
      <c r="G1094" s="44">
        <v>106</v>
      </c>
      <c r="H1094" s="51">
        <v>0.3</v>
      </c>
      <c r="I1094" s="51">
        <v>45.320000000000007</v>
      </c>
      <c r="J1094" s="51">
        <v>0.3</v>
      </c>
      <c r="K1094" s="51">
        <v>0.81</v>
      </c>
      <c r="L1094" s="51">
        <v>1.39</v>
      </c>
      <c r="M1094" s="51">
        <v>43.120000000000005</v>
      </c>
      <c r="N1094" s="51">
        <v>1.1100000000000001</v>
      </c>
      <c r="O1094" s="51">
        <v>2.8</v>
      </c>
      <c r="P1094" s="45">
        <v>430.60215924423073</v>
      </c>
    </row>
    <row r="1095" spans="1:16" x14ac:dyDescent="0.2">
      <c r="A1095" s="5" t="s">
        <v>13</v>
      </c>
      <c r="B1095" s="71" t="s">
        <v>22</v>
      </c>
      <c r="C1095" s="5" t="s">
        <v>30</v>
      </c>
      <c r="D1095" s="5" t="s">
        <v>86</v>
      </c>
      <c r="E1095" s="5">
        <v>2001</v>
      </c>
      <c r="F1095" s="5">
        <v>3</v>
      </c>
      <c r="G1095" s="44">
        <v>70</v>
      </c>
      <c r="H1095" s="51">
        <v>0.23</v>
      </c>
      <c r="I1095" s="51">
        <v>34.400000000000006</v>
      </c>
      <c r="J1095" s="51">
        <v>0.23</v>
      </c>
      <c r="K1095" s="51">
        <v>0.61</v>
      </c>
      <c r="L1095" s="51">
        <v>1.05</v>
      </c>
      <c r="M1095" s="51">
        <v>32.74</v>
      </c>
      <c r="N1095" s="51">
        <v>0.85</v>
      </c>
      <c r="O1095" s="51">
        <v>2.12</v>
      </c>
      <c r="P1095" s="45">
        <v>494.42210605681976</v>
      </c>
    </row>
    <row r="1096" spans="1:16" x14ac:dyDescent="0.2">
      <c r="A1096" s="5" t="s">
        <v>13</v>
      </c>
      <c r="B1096" s="71" t="s">
        <v>22</v>
      </c>
      <c r="C1096" s="5" t="s">
        <v>30</v>
      </c>
      <c r="D1096" s="5" t="s">
        <v>86</v>
      </c>
      <c r="E1096" s="5">
        <v>2002</v>
      </c>
      <c r="F1096" s="5">
        <v>3</v>
      </c>
      <c r="G1096" s="44">
        <v>35</v>
      </c>
      <c r="H1096" s="51">
        <v>0.09</v>
      </c>
      <c r="I1096" s="51">
        <v>13.209999999999999</v>
      </c>
      <c r="J1096" s="51">
        <v>0.09</v>
      </c>
      <c r="K1096" s="51">
        <v>0.24</v>
      </c>
      <c r="L1096" s="51">
        <v>0.4</v>
      </c>
      <c r="M1096" s="51">
        <v>12.569999999999999</v>
      </c>
      <c r="N1096" s="51">
        <v>0.33</v>
      </c>
      <c r="O1096" s="51">
        <v>0.81</v>
      </c>
      <c r="P1096" s="45">
        <v>380.907351350775</v>
      </c>
    </row>
    <row r="1097" spans="1:16" x14ac:dyDescent="0.2">
      <c r="A1097" s="5" t="s">
        <v>13</v>
      </c>
      <c r="B1097" s="71" t="s">
        <v>22</v>
      </c>
      <c r="C1097" s="5" t="s">
        <v>30</v>
      </c>
      <c r="D1097" s="5" t="s">
        <v>86</v>
      </c>
      <c r="E1097" s="5">
        <v>2003</v>
      </c>
      <c r="F1097" s="5">
        <v>3</v>
      </c>
      <c r="G1097" s="44">
        <v>187</v>
      </c>
      <c r="H1097" s="51">
        <v>0.51</v>
      </c>
      <c r="I1097" s="51">
        <v>75.37</v>
      </c>
      <c r="J1097" s="51">
        <v>0.51</v>
      </c>
      <c r="K1097" s="51">
        <v>1.34</v>
      </c>
      <c r="L1097" s="51">
        <v>2.3099999999999996</v>
      </c>
      <c r="M1097" s="51">
        <v>71.72</v>
      </c>
      <c r="N1097" s="51">
        <v>1.85</v>
      </c>
      <c r="O1097" s="51">
        <v>4.6499999999999995</v>
      </c>
      <c r="P1097" s="45">
        <v>405.69466722311216</v>
      </c>
    </row>
    <row r="1098" spans="1:16" x14ac:dyDescent="0.2">
      <c r="A1098" s="5" t="s">
        <v>13</v>
      </c>
      <c r="B1098" s="71" t="s">
        <v>22</v>
      </c>
      <c r="C1098" s="5" t="s">
        <v>30</v>
      </c>
      <c r="D1098" s="5" t="s">
        <v>86</v>
      </c>
      <c r="E1098" s="5">
        <v>2004</v>
      </c>
      <c r="F1098" s="5">
        <v>3</v>
      </c>
      <c r="G1098" s="44">
        <v>894</v>
      </c>
      <c r="H1098" s="51">
        <v>1.1600000000000001</v>
      </c>
      <c r="I1098" s="51">
        <v>380.67</v>
      </c>
      <c r="J1098" s="51">
        <v>1.1600000000000001</v>
      </c>
      <c r="K1098" s="51">
        <v>2.8699999999999997</v>
      </c>
      <c r="L1098" s="51">
        <v>4.92</v>
      </c>
      <c r="M1098" s="51">
        <v>372.88</v>
      </c>
      <c r="N1098" s="51">
        <v>24.830000000000002</v>
      </c>
      <c r="O1098" s="51">
        <v>29.22</v>
      </c>
      <c r="P1098" s="45">
        <v>427.13799454357428</v>
      </c>
    </row>
    <row r="1099" spans="1:16" x14ac:dyDescent="0.2">
      <c r="A1099" s="5" t="s">
        <v>13</v>
      </c>
      <c r="B1099" s="71" t="s">
        <v>22</v>
      </c>
      <c r="C1099" s="5" t="s">
        <v>30</v>
      </c>
      <c r="D1099" s="5" t="s">
        <v>86</v>
      </c>
      <c r="E1099" s="5">
        <v>2005</v>
      </c>
      <c r="F1099" s="5">
        <v>3</v>
      </c>
      <c r="G1099" s="44">
        <v>1542</v>
      </c>
      <c r="H1099" s="51">
        <v>2.0700000000000003</v>
      </c>
      <c r="I1099" s="51">
        <v>639.43000000000006</v>
      </c>
      <c r="J1099" s="51">
        <v>2.0700000000000003</v>
      </c>
      <c r="K1099" s="51">
        <v>4.8899999999999997</v>
      </c>
      <c r="L1099" s="51">
        <v>8.41</v>
      </c>
      <c r="M1099" s="51">
        <v>626.13000000000011</v>
      </c>
      <c r="N1099" s="51">
        <v>61.55</v>
      </c>
      <c r="O1099" s="51">
        <v>55.53</v>
      </c>
      <c r="P1099" s="45">
        <v>415.9422389316079</v>
      </c>
    </row>
    <row r="1100" spans="1:16" x14ac:dyDescent="0.2">
      <c r="A1100" s="5" t="s">
        <v>13</v>
      </c>
      <c r="B1100" s="71" t="s">
        <v>22</v>
      </c>
      <c r="C1100" s="5" t="s">
        <v>30</v>
      </c>
      <c r="D1100" s="5" t="s">
        <v>86</v>
      </c>
      <c r="E1100" s="5">
        <v>2006</v>
      </c>
      <c r="F1100" s="5">
        <v>3</v>
      </c>
      <c r="G1100" s="44">
        <v>773</v>
      </c>
      <c r="H1100" s="51">
        <v>2.35</v>
      </c>
      <c r="I1100" s="51">
        <v>349.49000000000007</v>
      </c>
      <c r="J1100" s="51">
        <v>2.35</v>
      </c>
      <c r="K1100" s="51">
        <v>6.2299999999999995</v>
      </c>
      <c r="L1100" s="51">
        <v>10.709999999999999</v>
      </c>
      <c r="M1100" s="51">
        <v>332.55</v>
      </c>
      <c r="N1100" s="51">
        <v>8.6199999999999992</v>
      </c>
      <c r="O1100" s="51">
        <v>21.57</v>
      </c>
      <c r="P1100" s="45">
        <v>455.63019381513521</v>
      </c>
    </row>
    <row r="1101" spans="1:16" x14ac:dyDescent="0.2">
      <c r="A1101" s="5" t="s">
        <v>13</v>
      </c>
      <c r="B1101" s="71" t="s">
        <v>22</v>
      </c>
      <c r="C1101" s="5" t="s">
        <v>30</v>
      </c>
      <c r="D1101" s="5" t="s">
        <v>86</v>
      </c>
      <c r="E1101" s="5">
        <v>2007</v>
      </c>
      <c r="F1101" s="5">
        <v>3</v>
      </c>
      <c r="G1101" s="44">
        <v>1679</v>
      </c>
      <c r="H1101" s="51">
        <v>3.2899999999999996</v>
      </c>
      <c r="I1101" s="51">
        <v>772.34999999999991</v>
      </c>
      <c r="J1101" s="51">
        <v>3.2899999999999996</v>
      </c>
      <c r="K1101" s="51">
        <v>9.41</v>
      </c>
      <c r="L1101" s="51">
        <v>14.94</v>
      </c>
      <c r="M1101" s="51">
        <v>748</v>
      </c>
      <c r="N1101" s="51">
        <v>59.92</v>
      </c>
      <c r="O1101" s="51">
        <v>61.21</v>
      </c>
      <c r="P1101" s="45">
        <v>462.00607687908513</v>
      </c>
    </row>
    <row r="1102" spans="1:16" x14ac:dyDescent="0.2">
      <c r="A1102" s="5" t="s">
        <v>13</v>
      </c>
      <c r="B1102" s="71" t="s">
        <v>22</v>
      </c>
      <c r="C1102" s="5" t="s">
        <v>30</v>
      </c>
      <c r="D1102" s="5" t="s">
        <v>86</v>
      </c>
      <c r="E1102" s="5">
        <v>2008</v>
      </c>
      <c r="F1102" s="5">
        <v>3</v>
      </c>
      <c r="G1102" s="44">
        <v>1942</v>
      </c>
      <c r="H1102" s="51">
        <v>6.3199999999999994</v>
      </c>
      <c r="I1102" s="51">
        <v>990.48</v>
      </c>
      <c r="J1102" s="51">
        <v>6.3199999999999994</v>
      </c>
      <c r="K1102" s="51">
        <v>24.41</v>
      </c>
      <c r="L1102" s="51">
        <v>22.029999999999998</v>
      </c>
      <c r="M1102" s="51">
        <v>944.04</v>
      </c>
      <c r="N1102" s="51">
        <v>58.36</v>
      </c>
      <c r="O1102" s="51">
        <v>70.77</v>
      </c>
      <c r="P1102" s="45">
        <v>513.27764299449564</v>
      </c>
    </row>
    <row r="1103" spans="1:16" x14ac:dyDescent="0.2">
      <c r="A1103" s="5" t="s">
        <v>13</v>
      </c>
      <c r="B1103" s="71" t="s">
        <v>22</v>
      </c>
      <c r="C1103" s="5" t="s">
        <v>30</v>
      </c>
      <c r="D1103" s="5" t="s">
        <v>86</v>
      </c>
      <c r="E1103" s="5">
        <v>2009</v>
      </c>
      <c r="F1103" s="5">
        <v>3</v>
      </c>
      <c r="G1103" s="44">
        <v>514</v>
      </c>
      <c r="H1103" s="51">
        <v>1.25</v>
      </c>
      <c r="I1103" s="51">
        <v>252.25</v>
      </c>
      <c r="J1103" s="51">
        <v>1.25</v>
      </c>
      <c r="K1103" s="51">
        <v>3.3099999999999996</v>
      </c>
      <c r="L1103" s="51">
        <v>5.68</v>
      </c>
      <c r="M1103" s="51">
        <v>243.26</v>
      </c>
      <c r="N1103" s="51">
        <v>14.370000000000001</v>
      </c>
      <c r="O1103" s="51">
        <v>17.8</v>
      </c>
      <c r="P1103" s="45">
        <v>493.59094175424468</v>
      </c>
    </row>
    <row r="1104" spans="1:16" x14ac:dyDescent="0.2">
      <c r="A1104" s="5" t="s">
        <v>13</v>
      </c>
      <c r="B1104" s="71" t="s">
        <v>22</v>
      </c>
      <c r="C1104" s="5" t="s">
        <v>30</v>
      </c>
      <c r="D1104" s="5" t="s">
        <v>86</v>
      </c>
      <c r="E1104" s="5">
        <v>2010</v>
      </c>
      <c r="F1104" s="5">
        <v>3</v>
      </c>
      <c r="G1104" s="44">
        <v>595</v>
      </c>
      <c r="H1104" s="51">
        <v>9.5</v>
      </c>
      <c r="I1104" s="51">
        <v>291.77999999999997</v>
      </c>
      <c r="J1104" s="51">
        <v>9.5</v>
      </c>
      <c r="K1104" s="51">
        <v>4.42</v>
      </c>
      <c r="L1104" s="51">
        <v>7.5699999999999994</v>
      </c>
      <c r="M1104" s="51">
        <v>279.78999999999996</v>
      </c>
      <c r="N1104" s="51">
        <v>10.58</v>
      </c>
      <c r="O1104" s="51">
        <v>19.41</v>
      </c>
      <c r="P1104" s="45">
        <v>506.75307797937387</v>
      </c>
    </row>
    <row r="1105" spans="1:16" x14ac:dyDescent="0.2">
      <c r="A1105" s="5" t="s">
        <v>13</v>
      </c>
      <c r="B1105" s="71" t="s">
        <v>22</v>
      </c>
      <c r="C1105" s="5" t="s">
        <v>30</v>
      </c>
      <c r="D1105" s="5" t="s">
        <v>86</v>
      </c>
      <c r="E1105" s="5">
        <v>2011</v>
      </c>
      <c r="F1105" s="5">
        <v>3</v>
      </c>
      <c r="G1105" s="44">
        <v>609</v>
      </c>
      <c r="H1105" s="51">
        <v>9.61</v>
      </c>
      <c r="I1105" s="51">
        <v>335.80999999999995</v>
      </c>
      <c r="J1105" s="51">
        <v>9.61</v>
      </c>
      <c r="K1105" s="51">
        <v>4.7299999999999995</v>
      </c>
      <c r="L1105" s="51">
        <v>7.4399999999999995</v>
      </c>
      <c r="M1105" s="51">
        <v>323.64</v>
      </c>
      <c r="N1105" s="51">
        <v>17.009999999999998</v>
      </c>
      <c r="O1105" s="51">
        <v>23.91</v>
      </c>
      <c r="P1105" s="45">
        <v>567.70094839650915</v>
      </c>
    </row>
    <row r="1106" spans="1:16" x14ac:dyDescent="0.2">
      <c r="A1106" s="5" t="s">
        <v>13</v>
      </c>
      <c r="B1106" s="71" t="s">
        <v>22</v>
      </c>
      <c r="C1106" s="5" t="s">
        <v>30</v>
      </c>
      <c r="D1106" s="5" t="s">
        <v>86</v>
      </c>
      <c r="E1106" s="5">
        <v>2012</v>
      </c>
      <c r="F1106" s="5">
        <v>3</v>
      </c>
      <c r="G1106" s="44">
        <v>909</v>
      </c>
      <c r="H1106" s="51">
        <v>5.87</v>
      </c>
      <c r="I1106" s="51">
        <v>507.11</v>
      </c>
      <c r="J1106" s="51">
        <v>5.87</v>
      </c>
      <c r="K1106" s="51">
        <v>6.3999999999999995</v>
      </c>
      <c r="L1106" s="51">
        <v>10.99</v>
      </c>
      <c r="M1106" s="51">
        <v>489.71999999999997</v>
      </c>
      <c r="N1106" s="51">
        <v>25.58</v>
      </c>
      <c r="O1106" s="51">
        <v>35.92</v>
      </c>
      <c r="P1106" s="45">
        <v>564.32539115308339</v>
      </c>
    </row>
    <row r="1107" spans="1:16" x14ac:dyDescent="0.2">
      <c r="A1107" s="5" t="s">
        <v>13</v>
      </c>
      <c r="B1107" s="71" t="s">
        <v>22</v>
      </c>
      <c r="C1107" s="5" t="s">
        <v>30</v>
      </c>
      <c r="D1107" s="5" t="s">
        <v>86</v>
      </c>
      <c r="E1107" s="5">
        <v>2013</v>
      </c>
      <c r="F1107" s="5">
        <v>2</v>
      </c>
      <c r="G1107" s="44">
        <v>995</v>
      </c>
      <c r="H1107" s="51">
        <v>28.87</v>
      </c>
      <c r="I1107" s="51">
        <v>567.77</v>
      </c>
      <c r="J1107" s="51">
        <v>28.87</v>
      </c>
      <c r="K1107" s="51">
        <v>22.67</v>
      </c>
      <c r="L1107" s="51">
        <v>545.1</v>
      </c>
      <c r="M1107" s="51">
        <v>0</v>
      </c>
      <c r="N1107" s="51">
        <v>5.74</v>
      </c>
      <c r="O1107" s="51">
        <v>22.93</v>
      </c>
      <c r="P1107" s="45">
        <v>599.60257874028196</v>
      </c>
    </row>
    <row r="1108" spans="1:16" x14ac:dyDescent="0.2">
      <c r="A1108" s="5" t="s">
        <v>13</v>
      </c>
      <c r="B1108" s="71" t="s">
        <v>22</v>
      </c>
      <c r="C1108" s="5" t="s">
        <v>30</v>
      </c>
      <c r="D1108" s="5" t="s">
        <v>86</v>
      </c>
      <c r="E1108" s="5">
        <v>2014</v>
      </c>
      <c r="F1108" s="5">
        <v>2</v>
      </c>
      <c r="G1108" s="44">
        <v>667</v>
      </c>
      <c r="H1108" s="51">
        <v>25.45</v>
      </c>
      <c r="I1108" s="51">
        <v>418.52</v>
      </c>
      <c r="J1108" s="51">
        <v>25.45</v>
      </c>
      <c r="K1108" s="51">
        <v>21.939999999999998</v>
      </c>
      <c r="L1108" s="51">
        <v>396.58</v>
      </c>
      <c r="M1108" s="51">
        <v>0</v>
      </c>
      <c r="N1108" s="51">
        <v>1.75</v>
      </c>
      <c r="O1108" s="51">
        <v>18.200000000000003</v>
      </c>
      <c r="P1108" s="45">
        <v>665.43382788869758</v>
      </c>
    </row>
    <row r="1109" spans="1:16" x14ac:dyDescent="0.2">
      <c r="A1109" s="5" t="s">
        <v>13</v>
      </c>
      <c r="B1109" s="71" t="s">
        <v>22</v>
      </c>
      <c r="C1109" s="5" t="s">
        <v>30</v>
      </c>
      <c r="D1109" s="5" t="s">
        <v>86</v>
      </c>
      <c r="E1109" s="5">
        <v>2015</v>
      </c>
      <c r="F1109" s="5">
        <v>2</v>
      </c>
      <c r="G1109" s="44">
        <v>600</v>
      </c>
      <c r="H1109" s="51">
        <v>22.599999999999998</v>
      </c>
      <c r="I1109" s="51">
        <v>371.55</v>
      </c>
      <c r="J1109" s="51">
        <v>22.599999999999998</v>
      </c>
      <c r="K1109" s="51">
        <v>19.470000000000002</v>
      </c>
      <c r="L1109" s="51">
        <v>352.08</v>
      </c>
      <c r="M1109" s="51">
        <v>0</v>
      </c>
      <c r="N1109" s="51">
        <v>1.55</v>
      </c>
      <c r="O1109" s="51">
        <v>16.16</v>
      </c>
      <c r="P1109" s="45">
        <v>657.09259577129023</v>
      </c>
    </row>
    <row r="1110" spans="1:16" x14ac:dyDescent="0.2">
      <c r="A1110" s="5" t="s">
        <v>13</v>
      </c>
      <c r="B1110" s="71" t="s">
        <v>22</v>
      </c>
      <c r="C1110" s="5" t="s">
        <v>30</v>
      </c>
      <c r="D1110" s="5" t="s">
        <v>86</v>
      </c>
      <c r="E1110" s="5">
        <v>2016</v>
      </c>
      <c r="F1110" s="5">
        <v>2</v>
      </c>
      <c r="G1110" s="44">
        <v>755</v>
      </c>
      <c r="H1110" s="51">
        <v>24.330000000000002</v>
      </c>
      <c r="I1110" s="51">
        <v>470.40999999999997</v>
      </c>
      <c r="J1110" s="51">
        <v>24.330000000000002</v>
      </c>
      <c r="K1110" s="51">
        <v>20.939999999999998</v>
      </c>
      <c r="L1110" s="51">
        <v>449.46999999999997</v>
      </c>
      <c r="M1110" s="51">
        <v>0</v>
      </c>
      <c r="N1110" s="51">
        <v>1.75</v>
      </c>
      <c r="O1110" s="51">
        <v>21.720000000000002</v>
      </c>
      <c r="P1110" s="45">
        <v>654.68938454871295</v>
      </c>
    </row>
    <row r="1111" spans="1:16" x14ac:dyDescent="0.2">
      <c r="A1111" s="5" t="s">
        <v>13</v>
      </c>
      <c r="B1111" s="71" t="s">
        <v>22</v>
      </c>
      <c r="C1111" s="5" t="s">
        <v>30</v>
      </c>
      <c r="D1111" s="5" t="s">
        <v>86</v>
      </c>
      <c r="E1111" s="5">
        <v>2017</v>
      </c>
      <c r="F1111" s="5">
        <v>2</v>
      </c>
      <c r="G1111" s="44">
        <v>1131</v>
      </c>
      <c r="H1111" s="51">
        <v>38.099999999999994</v>
      </c>
      <c r="I1111" s="51">
        <v>626.56000000000006</v>
      </c>
      <c r="J1111" s="51">
        <v>38.099999999999994</v>
      </c>
      <c r="K1111" s="51">
        <v>32.840000000000003</v>
      </c>
      <c r="L1111" s="51">
        <v>593.72</v>
      </c>
      <c r="M1111" s="51">
        <v>0</v>
      </c>
      <c r="N1111" s="51">
        <v>2.6199999999999997</v>
      </c>
      <c r="O1111" s="51">
        <v>27.25</v>
      </c>
      <c r="P1111" s="45">
        <v>587.4622532928762</v>
      </c>
    </row>
    <row r="1112" spans="1:16" x14ac:dyDescent="0.2">
      <c r="A1112" s="5" t="s">
        <v>13</v>
      </c>
      <c r="B1112" s="71" t="s">
        <v>22</v>
      </c>
      <c r="C1112" s="5" t="s">
        <v>30</v>
      </c>
      <c r="D1112" s="5" t="s">
        <v>86</v>
      </c>
      <c r="E1112" s="5">
        <v>2018</v>
      </c>
      <c r="F1112" s="5">
        <v>1</v>
      </c>
      <c r="G1112" s="44">
        <v>2400</v>
      </c>
      <c r="H1112" s="51">
        <v>91.06</v>
      </c>
      <c r="I1112" s="51">
        <v>1464.1699999999998</v>
      </c>
      <c r="J1112" s="51">
        <v>91.06</v>
      </c>
      <c r="K1112" s="51">
        <v>1464.1699999999998</v>
      </c>
      <c r="L1112" s="51">
        <v>0</v>
      </c>
      <c r="M1112" s="51">
        <v>0</v>
      </c>
      <c r="N1112" s="51">
        <v>1.19</v>
      </c>
      <c r="O1112" s="51">
        <v>96.579999999999984</v>
      </c>
      <c r="P1112" s="45">
        <v>648.1460308081472</v>
      </c>
    </row>
    <row r="1113" spans="1:16" x14ac:dyDescent="0.2">
      <c r="A1113" s="5" t="s">
        <v>13</v>
      </c>
      <c r="B1113" s="71" t="s">
        <v>22</v>
      </c>
      <c r="C1113" s="5" t="s">
        <v>30</v>
      </c>
      <c r="D1113" s="5" t="s">
        <v>86</v>
      </c>
      <c r="E1113" s="5">
        <v>2019</v>
      </c>
      <c r="F1113" s="5">
        <v>1</v>
      </c>
      <c r="G1113" s="44">
        <v>1137</v>
      </c>
      <c r="H1113" s="51">
        <v>40.209999999999994</v>
      </c>
      <c r="I1113" s="51">
        <v>644.91000000000008</v>
      </c>
      <c r="J1113" s="51">
        <v>40.209999999999994</v>
      </c>
      <c r="K1113" s="51">
        <v>644.91000000000008</v>
      </c>
      <c r="L1113" s="51">
        <v>0</v>
      </c>
      <c r="M1113" s="51">
        <v>0</v>
      </c>
      <c r="N1113" s="51">
        <v>0.35</v>
      </c>
      <c r="O1113" s="51">
        <v>42.51</v>
      </c>
      <c r="P1113" s="45">
        <v>602.45180085196785</v>
      </c>
    </row>
    <row r="1114" spans="1:16" x14ac:dyDescent="0.2">
      <c r="A1114" s="5" t="s">
        <v>13</v>
      </c>
      <c r="B1114" s="71" t="s">
        <v>22</v>
      </c>
      <c r="C1114" s="5" t="s">
        <v>30</v>
      </c>
      <c r="D1114" s="5" t="s">
        <v>86</v>
      </c>
      <c r="E1114" s="5">
        <v>2020</v>
      </c>
      <c r="F1114" s="5">
        <v>1</v>
      </c>
      <c r="G1114" s="44">
        <v>1565</v>
      </c>
      <c r="H1114" s="51">
        <v>56.69</v>
      </c>
      <c r="I1114" s="51">
        <v>909.16000000000008</v>
      </c>
      <c r="J1114" s="51">
        <v>56.69</v>
      </c>
      <c r="K1114" s="51">
        <v>909.16000000000008</v>
      </c>
      <c r="L1114" s="51">
        <v>0</v>
      </c>
      <c r="M1114" s="51">
        <v>0</v>
      </c>
      <c r="N1114" s="51">
        <v>0.5</v>
      </c>
      <c r="O1114" s="51">
        <v>59.919999999999995</v>
      </c>
      <c r="P1114" s="45">
        <v>616.9391910490416</v>
      </c>
    </row>
    <row r="1115" spans="1:16" x14ac:dyDescent="0.2">
      <c r="A1115" s="5" t="s">
        <v>13</v>
      </c>
      <c r="B1115" s="71" t="s">
        <v>22</v>
      </c>
      <c r="C1115" s="5" t="s">
        <v>30</v>
      </c>
      <c r="D1115" s="5" t="s">
        <v>86</v>
      </c>
      <c r="E1115" s="5">
        <v>2021</v>
      </c>
      <c r="F1115" s="5">
        <v>0</v>
      </c>
      <c r="G1115" s="44">
        <v>1156</v>
      </c>
      <c r="H1115" s="51">
        <v>642.16000000000008</v>
      </c>
      <c r="I1115" s="51">
        <v>0</v>
      </c>
      <c r="J1115" s="51">
        <v>642.16000000000008</v>
      </c>
      <c r="K1115" s="51">
        <v>0</v>
      </c>
      <c r="L1115" s="51">
        <v>0</v>
      </c>
      <c r="M1115" s="51">
        <v>0</v>
      </c>
      <c r="N1115" s="51">
        <v>0.69000000000000006</v>
      </c>
      <c r="O1115" s="51">
        <v>8.629999999999999</v>
      </c>
      <c r="P1115" s="45">
        <v>555.38092187962604</v>
      </c>
    </row>
    <row r="1116" spans="1:16" x14ac:dyDescent="0.2">
      <c r="A1116" s="5" t="s">
        <v>13</v>
      </c>
      <c r="B1116" s="71" t="s">
        <v>22</v>
      </c>
      <c r="C1116" s="5" t="s">
        <v>30</v>
      </c>
      <c r="D1116" s="5" t="s">
        <v>86</v>
      </c>
      <c r="E1116" s="5">
        <v>2022</v>
      </c>
      <c r="F1116" s="5">
        <v>0</v>
      </c>
      <c r="G1116" s="44">
        <v>1547</v>
      </c>
      <c r="H1116" s="51">
        <v>804.28</v>
      </c>
      <c r="I1116" s="51">
        <v>0</v>
      </c>
      <c r="J1116" s="51">
        <v>804.28</v>
      </c>
      <c r="K1116" s="51">
        <v>0</v>
      </c>
      <c r="L1116" s="51">
        <v>0</v>
      </c>
      <c r="M1116" s="51">
        <v>0</v>
      </c>
      <c r="N1116" s="51">
        <v>0.16</v>
      </c>
      <c r="O1116" s="51">
        <v>3.24</v>
      </c>
      <c r="P1116" s="45">
        <v>520.1297361059203</v>
      </c>
    </row>
    <row r="1117" spans="1:16" x14ac:dyDescent="0.2">
      <c r="A1117" s="5" t="s">
        <v>13</v>
      </c>
      <c r="B1117" s="71" t="s">
        <v>22</v>
      </c>
      <c r="C1117" s="5" t="s">
        <v>80</v>
      </c>
      <c r="D1117" s="5" t="s">
        <v>87</v>
      </c>
      <c r="E1117" s="5">
        <v>1996</v>
      </c>
      <c r="F1117" s="5">
        <v>3</v>
      </c>
      <c r="G1117" s="44">
        <v>47</v>
      </c>
      <c r="H1117" s="51">
        <v>0.18</v>
      </c>
      <c r="I1117" s="51">
        <v>21.939999999999998</v>
      </c>
      <c r="J1117" s="51">
        <v>0.18</v>
      </c>
      <c r="K1117" s="51">
        <v>0.32</v>
      </c>
      <c r="L1117" s="51">
        <v>1.06</v>
      </c>
      <c r="M1117" s="51">
        <v>20.56</v>
      </c>
      <c r="N1117" s="51">
        <v>0.55000000000000004</v>
      </c>
      <c r="O1117" s="51">
        <v>1.06</v>
      </c>
      <c r="P1117" s="45">
        <v>470.12874321244567</v>
      </c>
    </row>
    <row r="1118" spans="1:16" x14ac:dyDescent="0.2">
      <c r="A1118" s="5" t="s">
        <v>13</v>
      </c>
      <c r="B1118" s="71" t="s">
        <v>22</v>
      </c>
      <c r="C1118" s="5" t="s">
        <v>80</v>
      </c>
      <c r="D1118" s="5" t="s">
        <v>87</v>
      </c>
      <c r="E1118" s="5">
        <v>1998</v>
      </c>
      <c r="F1118" s="5">
        <v>3</v>
      </c>
      <c r="G1118" s="44">
        <v>118</v>
      </c>
      <c r="H1118" s="51">
        <v>0.59</v>
      </c>
      <c r="I1118" s="51">
        <v>70.13</v>
      </c>
      <c r="J1118" s="51">
        <v>0.59</v>
      </c>
      <c r="K1118" s="51">
        <v>1.03</v>
      </c>
      <c r="L1118" s="51">
        <v>3.4</v>
      </c>
      <c r="M1118" s="51">
        <v>65.699999999999989</v>
      </c>
      <c r="N1118" s="51">
        <v>1.77</v>
      </c>
      <c r="O1118" s="51">
        <v>3.3899999999999997</v>
      </c>
      <c r="P1118" s="45">
        <v>596.10941592348252</v>
      </c>
    </row>
    <row r="1119" spans="1:16" x14ac:dyDescent="0.2">
      <c r="A1119" s="5" t="s">
        <v>13</v>
      </c>
      <c r="B1119" s="71" t="s">
        <v>22</v>
      </c>
      <c r="C1119" s="5" t="s">
        <v>80</v>
      </c>
      <c r="D1119" s="5" t="s">
        <v>87</v>
      </c>
      <c r="E1119" s="5">
        <v>2000</v>
      </c>
      <c r="F1119" s="5">
        <v>3</v>
      </c>
      <c r="G1119" s="44">
        <v>16</v>
      </c>
      <c r="H1119" s="51">
        <v>0.06</v>
      </c>
      <c r="I1119" s="51">
        <v>7.3999999999999995</v>
      </c>
      <c r="J1119" s="51">
        <v>0.06</v>
      </c>
      <c r="K1119" s="51">
        <v>0.11</v>
      </c>
      <c r="L1119" s="51">
        <v>0.36</v>
      </c>
      <c r="M1119" s="51">
        <v>6.93</v>
      </c>
      <c r="N1119" s="51">
        <v>0.19</v>
      </c>
      <c r="O1119" s="51">
        <v>0.36</v>
      </c>
      <c r="P1119" s="45">
        <v>453.61677649293256</v>
      </c>
    </row>
    <row r="1120" spans="1:16" x14ac:dyDescent="0.2">
      <c r="A1120" s="5" t="s">
        <v>13</v>
      </c>
      <c r="B1120" s="71" t="s">
        <v>22</v>
      </c>
      <c r="C1120" s="5" t="s">
        <v>80</v>
      </c>
      <c r="D1120" s="5" t="s">
        <v>87</v>
      </c>
      <c r="E1120" s="5">
        <v>2001</v>
      </c>
      <c r="F1120" s="5">
        <v>3</v>
      </c>
      <c r="G1120" s="44">
        <v>70</v>
      </c>
      <c r="H1120" s="51">
        <v>0.22</v>
      </c>
      <c r="I1120" s="51">
        <v>25.79</v>
      </c>
      <c r="J1120" s="51">
        <v>0.22</v>
      </c>
      <c r="K1120" s="51">
        <v>0.38</v>
      </c>
      <c r="L1120" s="51">
        <v>1.24</v>
      </c>
      <c r="M1120" s="51">
        <v>24.169999999999998</v>
      </c>
      <c r="N1120" s="51">
        <v>0.65</v>
      </c>
      <c r="O1120" s="51">
        <v>1.24</v>
      </c>
      <c r="P1120" s="45">
        <v>369.74244861915128</v>
      </c>
    </row>
    <row r="1121" spans="1:16" x14ac:dyDescent="0.2">
      <c r="A1121" s="5" t="s">
        <v>13</v>
      </c>
      <c r="B1121" s="71" t="s">
        <v>22</v>
      </c>
      <c r="C1121" s="5" t="s">
        <v>80</v>
      </c>
      <c r="D1121" s="5" t="s">
        <v>87</v>
      </c>
      <c r="E1121" s="5">
        <v>2002</v>
      </c>
      <c r="F1121" s="5">
        <v>3</v>
      </c>
      <c r="G1121" s="44">
        <v>11</v>
      </c>
      <c r="H1121" s="51">
        <v>0.03</v>
      </c>
      <c r="I1121" s="51">
        <v>4.1499999999999995</v>
      </c>
      <c r="J1121" s="51">
        <v>0.03</v>
      </c>
      <c r="K1121" s="51">
        <v>0.06</v>
      </c>
      <c r="L1121" s="51">
        <v>0.2</v>
      </c>
      <c r="M1121" s="51">
        <v>3.8899999999999997</v>
      </c>
      <c r="N1121" s="51">
        <v>0.1</v>
      </c>
      <c r="O1121" s="51">
        <v>0.2</v>
      </c>
      <c r="P1121" s="45">
        <v>395.87536134316309</v>
      </c>
    </row>
    <row r="1122" spans="1:16" x14ac:dyDescent="0.2">
      <c r="A1122" s="5" t="s">
        <v>13</v>
      </c>
      <c r="B1122" s="71" t="s">
        <v>22</v>
      </c>
      <c r="C1122" s="5" t="s">
        <v>80</v>
      </c>
      <c r="D1122" s="5" t="s">
        <v>87</v>
      </c>
      <c r="E1122" s="5">
        <v>2003</v>
      </c>
      <c r="F1122" s="5">
        <v>3</v>
      </c>
      <c r="G1122" s="44">
        <v>17</v>
      </c>
      <c r="H1122" s="51">
        <v>0.05</v>
      </c>
      <c r="I1122" s="51">
        <v>6.08</v>
      </c>
      <c r="J1122" s="51">
        <v>0.05</v>
      </c>
      <c r="K1122" s="51">
        <v>0.09</v>
      </c>
      <c r="L1122" s="51">
        <v>0.28999999999999998</v>
      </c>
      <c r="M1122" s="51">
        <v>5.7</v>
      </c>
      <c r="N1122" s="51">
        <v>0.15</v>
      </c>
      <c r="O1122" s="51">
        <v>0.28999999999999998</v>
      </c>
      <c r="P1122" s="45">
        <v>356.34712479103649</v>
      </c>
    </row>
    <row r="1123" spans="1:16" x14ac:dyDescent="0.2">
      <c r="A1123" s="5" t="s">
        <v>13</v>
      </c>
      <c r="B1123" s="71" t="s">
        <v>22</v>
      </c>
      <c r="C1123" s="5" t="s">
        <v>80</v>
      </c>
      <c r="D1123" s="5" t="s">
        <v>87</v>
      </c>
      <c r="E1123" s="5">
        <v>2004</v>
      </c>
      <c r="F1123" s="5">
        <v>3</v>
      </c>
      <c r="G1123" s="44">
        <v>99</v>
      </c>
      <c r="H1123" s="51">
        <v>0.35</v>
      </c>
      <c r="I1123" s="51">
        <v>41.699999999999996</v>
      </c>
      <c r="J1123" s="51">
        <v>0.35</v>
      </c>
      <c r="K1123" s="51">
        <v>0.61</v>
      </c>
      <c r="L1123" s="51">
        <v>2.0099999999999998</v>
      </c>
      <c r="M1123" s="51">
        <v>39.08</v>
      </c>
      <c r="N1123" s="51">
        <v>1.05</v>
      </c>
      <c r="O1123" s="51">
        <v>2.0099999999999998</v>
      </c>
      <c r="P1123" s="45">
        <v>424.73138673418947</v>
      </c>
    </row>
    <row r="1124" spans="1:16" x14ac:dyDescent="0.2">
      <c r="A1124" s="5" t="s">
        <v>13</v>
      </c>
      <c r="B1124" s="71" t="s">
        <v>22</v>
      </c>
      <c r="C1124" s="5" t="s">
        <v>80</v>
      </c>
      <c r="D1124" s="5" t="s">
        <v>87</v>
      </c>
      <c r="E1124" s="5">
        <v>2005</v>
      </c>
      <c r="F1124" s="5">
        <v>3</v>
      </c>
      <c r="G1124" s="44">
        <v>103</v>
      </c>
      <c r="H1124" s="51">
        <v>0.37</v>
      </c>
      <c r="I1124" s="51">
        <v>44.58</v>
      </c>
      <c r="J1124" s="51">
        <v>0.37</v>
      </c>
      <c r="K1124" s="51">
        <v>0.65</v>
      </c>
      <c r="L1124" s="51">
        <v>2.15</v>
      </c>
      <c r="M1124" s="51">
        <v>41.78</v>
      </c>
      <c r="N1124" s="51">
        <v>1.1200000000000001</v>
      </c>
      <c r="O1124" s="51">
        <v>2.15</v>
      </c>
      <c r="P1124" s="45">
        <v>433.85327208570328</v>
      </c>
    </row>
    <row r="1125" spans="1:16" x14ac:dyDescent="0.2">
      <c r="A1125" s="5" t="s">
        <v>13</v>
      </c>
      <c r="B1125" s="71" t="s">
        <v>22</v>
      </c>
      <c r="C1125" s="5" t="s">
        <v>80</v>
      </c>
      <c r="D1125" s="5" t="s">
        <v>87</v>
      </c>
      <c r="E1125" s="5">
        <v>2006</v>
      </c>
      <c r="F1125" s="5">
        <v>3</v>
      </c>
      <c r="G1125" s="44">
        <v>150</v>
      </c>
      <c r="H1125" s="51">
        <v>0.66</v>
      </c>
      <c r="I1125" s="51">
        <v>78.77</v>
      </c>
      <c r="J1125" s="51">
        <v>0.66</v>
      </c>
      <c r="K1125" s="51">
        <v>1.1599999999999999</v>
      </c>
      <c r="L1125" s="51">
        <v>3.8099999999999996</v>
      </c>
      <c r="M1125" s="51">
        <v>73.800000000000011</v>
      </c>
      <c r="N1125" s="51">
        <v>1.99</v>
      </c>
      <c r="O1125" s="51">
        <v>3.8099999999999996</v>
      </c>
      <c r="P1125" s="45">
        <v>530.03939808498046</v>
      </c>
    </row>
    <row r="1126" spans="1:16" x14ac:dyDescent="0.2">
      <c r="A1126" s="5" t="s">
        <v>13</v>
      </c>
      <c r="B1126" s="71" t="s">
        <v>22</v>
      </c>
      <c r="C1126" s="5" t="s">
        <v>80</v>
      </c>
      <c r="D1126" s="5" t="s">
        <v>87</v>
      </c>
      <c r="E1126" s="5">
        <v>2007</v>
      </c>
      <c r="F1126" s="5">
        <v>3</v>
      </c>
      <c r="G1126" s="44">
        <v>182</v>
      </c>
      <c r="H1126" s="51">
        <v>0.89</v>
      </c>
      <c r="I1126" s="51">
        <v>106.25</v>
      </c>
      <c r="J1126" s="51">
        <v>0.89</v>
      </c>
      <c r="K1126" s="51">
        <v>1.56</v>
      </c>
      <c r="L1126" s="51">
        <v>5.14</v>
      </c>
      <c r="M1126" s="51">
        <v>99.550000000000011</v>
      </c>
      <c r="N1126" s="51">
        <v>2.68</v>
      </c>
      <c r="O1126" s="51">
        <v>5.14</v>
      </c>
      <c r="P1126" s="45">
        <v>585.99578790165071</v>
      </c>
    </row>
    <row r="1127" spans="1:16" x14ac:dyDescent="0.2">
      <c r="A1127" s="5" t="s">
        <v>13</v>
      </c>
      <c r="B1127" s="71" t="s">
        <v>22</v>
      </c>
      <c r="C1127" s="5" t="s">
        <v>80</v>
      </c>
      <c r="D1127" s="5" t="s">
        <v>87</v>
      </c>
      <c r="E1127" s="5">
        <v>2008</v>
      </c>
      <c r="F1127" s="5">
        <v>3</v>
      </c>
      <c r="G1127" s="44">
        <v>162</v>
      </c>
      <c r="H1127" s="51">
        <v>0.72</v>
      </c>
      <c r="I1127" s="51">
        <v>86.08</v>
      </c>
      <c r="J1127" s="51">
        <v>0.72</v>
      </c>
      <c r="K1127" s="51">
        <v>1.26</v>
      </c>
      <c r="L1127" s="51">
        <v>4.17</v>
      </c>
      <c r="M1127" s="51">
        <v>80.649999999999991</v>
      </c>
      <c r="N1127" s="51">
        <v>2.17</v>
      </c>
      <c r="O1127" s="51">
        <v>4.16</v>
      </c>
      <c r="P1127" s="45">
        <v>536.10683996122373</v>
      </c>
    </row>
    <row r="1128" spans="1:16" x14ac:dyDescent="0.2">
      <c r="A1128" s="5" t="s">
        <v>13</v>
      </c>
      <c r="B1128" s="71" t="s">
        <v>22</v>
      </c>
      <c r="C1128" s="5" t="s">
        <v>80</v>
      </c>
      <c r="D1128" s="5" t="s">
        <v>87</v>
      </c>
      <c r="E1128" s="5">
        <v>2009</v>
      </c>
      <c r="F1128" s="5">
        <v>3</v>
      </c>
      <c r="G1128" s="44">
        <v>43</v>
      </c>
      <c r="H1128" s="51">
        <v>0.2</v>
      </c>
      <c r="I1128" s="51">
        <v>23.54</v>
      </c>
      <c r="J1128" s="51">
        <v>0.2</v>
      </c>
      <c r="K1128" s="51">
        <v>0.35</v>
      </c>
      <c r="L1128" s="51">
        <v>1.1399999999999999</v>
      </c>
      <c r="M1128" s="51">
        <v>22.05</v>
      </c>
      <c r="N1128" s="51">
        <v>0.59</v>
      </c>
      <c r="O1128" s="51">
        <v>1.1399999999999999</v>
      </c>
      <c r="P1128" s="45">
        <v>552.77799049463533</v>
      </c>
    </row>
    <row r="1129" spans="1:16" x14ac:dyDescent="0.2">
      <c r="A1129" s="5" t="s">
        <v>13</v>
      </c>
      <c r="B1129" s="71" t="s">
        <v>22</v>
      </c>
      <c r="C1129" s="5" t="s">
        <v>80</v>
      </c>
      <c r="D1129" s="5" t="s">
        <v>87</v>
      </c>
      <c r="E1129" s="5">
        <v>2010</v>
      </c>
      <c r="F1129" s="5">
        <v>3</v>
      </c>
      <c r="G1129" s="44">
        <v>60</v>
      </c>
      <c r="H1129" s="51">
        <v>0.3</v>
      </c>
      <c r="I1129" s="51">
        <v>36.08</v>
      </c>
      <c r="J1129" s="51">
        <v>0.3</v>
      </c>
      <c r="K1129" s="51">
        <v>0.53</v>
      </c>
      <c r="L1129" s="51">
        <v>1.74</v>
      </c>
      <c r="M1129" s="51">
        <v>33.809999999999995</v>
      </c>
      <c r="N1129" s="51">
        <v>0.91</v>
      </c>
      <c r="O1129" s="51">
        <v>1.74</v>
      </c>
      <c r="P1129" s="45">
        <v>607.56713669901251</v>
      </c>
    </row>
    <row r="1130" spans="1:16" x14ac:dyDescent="0.2">
      <c r="A1130" s="5" t="s">
        <v>13</v>
      </c>
      <c r="B1130" s="71" t="s">
        <v>22</v>
      </c>
      <c r="C1130" s="5" t="s">
        <v>80</v>
      </c>
      <c r="D1130" s="5" t="s">
        <v>87</v>
      </c>
      <c r="E1130" s="5">
        <v>2011</v>
      </c>
      <c r="F1130" s="5">
        <v>3</v>
      </c>
      <c r="G1130" s="44">
        <v>95</v>
      </c>
      <c r="H1130" s="51">
        <v>0.57999999999999996</v>
      </c>
      <c r="I1130" s="51">
        <v>68.900000000000006</v>
      </c>
      <c r="J1130" s="51">
        <v>0.57999999999999996</v>
      </c>
      <c r="K1130" s="51">
        <v>1.01</v>
      </c>
      <c r="L1130" s="51">
        <v>3.33</v>
      </c>
      <c r="M1130" s="51">
        <v>64.56</v>
      </c>
      <c r="N1130" s="51">
        <v>1.74</v>
      </c>
      <c r="O1130" s="51">
        <v>3.32</v>
      </c>
      <c r="P1130" s="45">
        <v>726.16956454584317</v>
      </c>
    </row>
    <row r="1131" spans="1:16" x14ac:dyDescent="0.2">
      <c r="A1131" s="5" t="s">
        <v>13</v>
      </c>
      <c r="B1131" s="71" t="s">
        <v>22</v>
      </c>
      <c r="C1131" s="5" t="s">
        <v>80</v>
      </c>
      <c r="D1131" s="5" t="s">
        <v>87</v>
      </c>
      <c r="E1131" s="5">
        <v>2012</v>
      </c>
      <c r="F1131" s="5">
        <v>3</v>
      </c>
      <c r="G1131" s="44">
        <v>65</v>
      </c>
      <c r="H1131" s="51">
        <v>0.31</v>
      </c>
      <c r="I1131" s="51">
        <v>37.65</v>
      </c>
      <c r="J1131" s="51">
        <v>0.31</v>
      </c>
      <c r="K1131" s="51">
        <v>0.55000000000000004</v>
      </c>
      <c r="L1131" s="51">
        <v>1.82</v>
      </c>
      <c r="M1131" s="51">
        <v>35.28</v>
      </c>
      <c r="N1131" s="51">
        <v>0.95</v>
      </c>
      <c r="O1131" s="51">
        <v>1.82</v>
      </c>
      <c r="P1131" s="45">
        <v>582.88631110083259</v>
      </c>
    </row>
    <row r="1132" spans="1:16" x14ac:dyDescent="0.2">
      <c r="A1132" s="5" t="s">
        <v>13</v>
      </c>
      <c r="B1132" s="71" t="s">
        <v>22</v>
      </c>
      <c r="C1132" s="5" t="s">
        <v>80</v>
      </c>
      <c r="D1132" s="5" t="s">
        <v>87</v>
      </c>
      <c r="E1132" s="5">
        <v>2013</v>
      </c>
      <c r="F1132" s="5">
        <v>2</v>
      </c>
      <c r="G1132" s="44">
        <v>103</v>
      </c>
      <c r="H1132" s="51">
        <v>1.47</v>
      </c>
      <c r="I1132" s="51">
        <v>71.75</v>
      </c>
      <c r="J1132" s="51">
        <v>1.47</v>
      </c>
      <c r="K1132" s="51">
        <v>3.04</v>
      </c>
      <c r="L1132" s="51">
        <v>68.709999999999994</v>
      </c>
      <c r="M1132" s="51">
        <v>0</v>
      </c>
      <c r="N1132" s="51">
        <v>0.15</v>
      </c>
      <c r="O1132" s="51">
        <v>5.34</v>
      </c>
      <c r="P1132" s="45">
        <v>712.3361533192832</v>
      </c>
    </row>
    <row r="1133" spans="1:16" x14ac:dyDescent="0.2">
      <c r="A1133" s="5" t="s">
        <v>13</v>
      </c>
      <c r="B1133" s="71" t="s">
        <v>22</v>
      </c>
      <c r="C1133" s="5" t="s">
        <v>80</v>
      </c>
      <c r="D1133" s="5" t="s">
        <v>87</v>
      </c>
      <c r="E1133" s="5">
        <v>2014</v>
      </c>
      <c r="F1133" s="5">
        <v>2</v>
      </c>
      <c r="G1133" s="44">
        <v>78</v>
      </c>
      <c r="H1133" s="51">
        <v>0.9</v>
      </c>
      <c r="I1133" s="51">
        <v>44.05</v>
      </c>
      <c r="J1133" s="51">
        <v>0.9</v>
      </c>
      <c r="K1133" s="51">
        <v>1.86</v>
      </c>
      <c r="L1133" s="51">
        <v>42.19</v>
      </c>
      <c r="M1133" s="51">
        <v>0</v>
      </c>
      <c r="N1133" s="51">
        <v>0.09</v>
      </c>
      <c r="O1133" s="51">
        <v>3.28</v>
      </c>
      <c r="P1133" s="45">
        <v>578.41095363478928</v>
      </c>
    </row>
    <row r="1134" spans="1:16" x14ac:dyDescent="0.2">
      <c r="A1134" s="5" t="s">
        <v>13</v>
      </c>
      <c r="B1134" s="71" t="s">
        <v>22</v>
      </c>
      <c r="C1134" s="5" t="s">
        <v>80</v>
      </c>
      <c r="D1134" s="5" t="s">
        <v>87</v>
      </c>
      <c r="E1134" s="5">
        <v>2015</v>
      </c>
      <c r="F1134" s="5">
        <v>2</v>
      </c>
      <c r="G1134" s="44">
        <v>203</v>
      </c>
      <c r="H1134" s="51">
        <v>2.5299999999999998</v>
      </c>
      <c r="I1134" s="51">
        <v>123.50999999999999</v>
      </c>
      <c r="J1134" s="51">
        <v>2.5299999999999998</v>
      </c>
      <c r="K1134" s="51">
        <v>5.24</v>
      </c>
      <c r="L1134" s="51">
        <v>118.27</v>
      </c>
      <c r="M1134" s="51">
        <v>0</v>
      </c>
      <c r="N1134" s="51">
        <v>0.26</v>
      </c>
      <c r="O1134" s="51">
        <v>9.1999999999999993</v>
      </c>
      <c r="P1134" s="45">
        <v>619.36749852484422</v>
      </c>
    </row>
    <row r="1135" spans="1:16" x14ac:dyDescent="0.2">
      <c r="A1135" s="5" t="s">
        <v>13</v>
      </c>
      <c r="B1135" s="71" t="s">
        <v>22</v>
      </c>
      <c r="C1135" s="5" t="s">
        <v>80</v>
      </c>
      <c r="D1135" s="5" t="s">
        <v>87</v>
      </c>
      <c r="E1135" s="5">
        <v>2016</v>
      </c>
      <c r="F1135" s="5">
        <v>2</v>
      </c>
      <c r="G1135" s="44">
        <v>75</v>
      </c>
      <c r="H1135" s="51">
        <v>1.06</v>
      </c>
      <c r="I1135" s="51">
        <v>51.980000000000004</v>
      </c>
      <c r="J1135" s="51">
        <v>1.06</v>
      </c>
      <c r="K1135" s="51">
        <v>2.2000000000000002</v>
      </c>
      <c r="L1135" s="51">
        <v>49.78</v>
      </c>
      <c r="M1135" s="51">
        <v>0</v>
      </c>
      <c r="N1135" s="51">
        <v>0.11</v>
      </c>
      <c r="O1135" s="51">
        <v>3.8699999999999997</v>
      </c>
      <c r="P1135" s="45">
        <v>706.81481467213052</v>
      </c>
    </row>
    <row r="1136" spans="1:16" x14ac:dyDescent="0.2">
      <c r="A1136" s="5" t="s">
        <v>13</v>
      </c>
      <c r="B1136" s="71" t="s">
        <v>22</v>
      </c>
      <c r="C1136" s="5" t="s">
        <v>80</v>
      </c>
      <c r="D1136" s="5" t="s">
        <v>87</v>
      </c>
      <c r="E1136" s="5">
        <v>2017</v>
      </c>
      <c r="F1136" s="5">
        <v>2</v>
      </c>
      <c r="G1136" s="44">
        <v>126</v>
      </c>
      <c r="H1136" s="51">
        <v>1.24</v>
      </c>
      <c r="I1136" s="51">
        <v>60.499999999999993</v>
      </c>
      <c r="J1136" s="51">
        <v>1.24</v>
      </c>
      <c r="K1136" s="51">
        <v>2.5599999999999996</v>
      </c>
      <c r="L1136" s="51">
        <v>57.94</v>
      </c>
      <c r="M1136" s="51">
        <v>0</v>
      </c>
      <c r="N1136" s="51">
        <v>0.12</v>
      </c>
      <c r="O1136" s="51">
        <v>4.5</v>
      </c>
      <c r="P1136" s="45">
        <v>488.76777457548229</v>
      </c>
    </row>
    <row r="1137" spans="1:16" x14ac:dyDescent="0.2">
      <c r="A1137" s="5" t="s">
        <v>13</v>
      </c>
      <c r="B1137" s="71" t="s">
        <v>22</v>
      </c>
      <c r="C1137" s="5" t="s">
        <v>80</v>
      </c>
      <c r="D1137" s="5" t="s">
        <v>87</v>
      </c>
      <c r="E1137" s="5">
        <v>2018</v>
      </c>
      <c r="F1137" s="5">
        <v>1</v>
      </c>
      <c r="G1137" s="44">
        <v>462</v>
      </c>
      <c r="H1137" s="51">
        <v>12.520000000000001</v>
      </c>
      <c r="I1137" s="51">
        <v>287.74</v>
      </c>
      <c r="J1137" s="51">
        <v>12.520000000000001</v>
      </c>
      <c r="K1137" s="51">
        <v>287.74</v>
      </c>
      <c r="L1137" s="51">
        <v>0</v>
      </c>
      <c r="M1137" s="51">
        <v>0</v>
      </c>
      <c r="N1137" s="51">
        <v>0.25</v>
      </c>
      <c r="O1137" s="51">
        <v>8.07</v>
      </c>
      <c r="P1137" s="45">
        <v>650.27114954553463</v>
      </c>
    </row>
    <row r="1138" spans="1:16" x14ac:dyDescent="0.2">
      <c r="A1138" s="5" t="s">
        <v>13</v>
      </c>
      <c r="B1138" s="71" t="s">
        <v>22</v>
      </c>
      <c r="C1138" s="5" t="s">
        <v>80</v>
      </c>
      <c r="D1138" s="5" t="s">
        <v>87</v>
      </c>
      <c r="E1138" s="5">
        <v>2019</v>
      </c>
      <c r="F1138" s="5">
        <v>1</v>
      </c>
      <c r="G1138" s="44">
        <v>202</v>
      </c>
      <c r="H1138" s="51">
        <v>4.54</v>
      </c>
      <c r="I1138" s="51">
        <v>104.19</v>
      </c>
      <c r="J1138" s="51">
        <v>4.54</v>
      </c>
      <c r="K1138" s="51">
        <v>104.19</v>
      </c>
      <c r="L1138" s="51">
        <v>0</v>
      </c>
      <c r="M1138" s="51">
        <v>0</v>
      </c>
      <c r="N1138" s="51">
        <v>0.09</v>
      </c>
      <c r="O1138" s="51">
        <v>2.93</v>
      </c>
      <c r="P1138" s="45">
        <v>536.22995433734968</v>
      </c>
    </row>
    <row r="1139" spans="1:16" x14ac:dyDescent="0.2">
      <c r="A1139" s="5" t="s">
        <v>13</v>
      </c>
      <c r="B1139" s="71" t="s">
        <v>22</v>
      </c>
      <c r="C1139" s="5" t="s">
        <v>80</v>
      </c>
      <c r="D1139" s="5" t="s">
        <v>87</v>
      </c>
      <c r="E1139" s="5">
        <v>2020</v>
      </c>
      <c r="F1139" s="5">
        <v>1</v>
      </c>
      <c r="G1139" s="44">
        <v>412</v>
      </c>
      <c r="H1139" s="51">
        <v>11.18</v>
      </c>
      <c r="I1139" s="51">
        <v>256.94</v>
      </c>
      <c r="J1139" s="51">
        <v>11.18</v>
      </c>
      <c r="K1139" s="51">
        <v>256.94</v>
      </c>
      <c r="L1139" s="51">
        <v>0</v>
      </c>
      <c r="M1139" s="51">
        <v>0</v>
      </c>
      <c r="N1139" s="51">
        <v>0.22</v>
      </c>
      <c r="O1139" s="51">
        <v>7.2099999999999991</v>
      </c>
      <c r="P1139" s="45">
        <v>649.86805735140149</v>
      </c>
    </row>
    <row r="1140" spans="1:16" x14ac:dyDescent="0.2">
      <c r="A1140" s="5" t="s">
        <v>13</v>
      </c>
      <c r="B1140" s="71" t="s">
        <v>22</v>
      </c>
      <c r="C1140" s="5" t="s">
        <v>80</v>
      </c>
      <c r="D1140" s="5" t="s">
        <v>87</v>
      </c>
      <c r="E1140" s="5">
        <v>2021</v>
      </c>
      <c r="F1140" s="5">
        <v>0</v>
      </c>
      <c r="G1140" s="44">
        <v>445</v>
      </c>
      <c r="H1140" s="51">
        <v>306.82000000000005</v>
      </c>
      <c r="I1140" s="51">
        <v>0</v>
      </c>
      <c r="J1140" s="51">
        <v>306.82000000000005</v>
      </c>
      <c r="K1140" s="51">
        <v>0</v>
      </c>
      <c r="L1140" s="51">
        <v>0</v>
      </c>
      <c r="M1140" s="51">
        <v>0</v>
      </c>
      <c r="N1140" s="51">
        <v>1.6900000000000002</v>
      </c>
      <c r="O1140" s="51">
        <v>2.4499999999999997</v>
      </c>
      <c r="P1140" s="45">
        <v>691.04153906298041</v>
      </c>
    </row>
    <row r="1141" spans="1:16" x14ac:dyDescent="0.2">
      <c r="A1141" s="5" t="s">
        <v>13</v>
      </c>
      <c r="B1141" s="71" t="s">
        <v>22</v>
      </c>
      <c r="C1141" s="5" t="s">
        <v>80</v>
      </c>
      <c r="D1141" s="5" t="s">
        <v>87</v>
      </c>
      <c r="E1141" s="5">
        <v>2022</v>
      </c>
      <c r="F1141" s="5">
        <v>0</v>
      </c>
      <c r="G1141" s="44">
        <v>470</v>
      </c>
      <c r="H1141" s="51">
        <v>247.42</v>
      </c>
      <c r="I1141" s="51">
        <v>0</v>
      </c>
      <c r="J1141" s="51">
        <v>247.42</v>
      </c>
      <c r="K1141" s="51">
        <v>0</v>
      </c>
      <c r="L1141" s="51">
        <v>0</v>
      </c>
      <c r="M1141" s="51">
        <v>0</v>
      </c>
      <c r="N1141" s="51">
        <v>0</v>
      </c>
      <c r="O1141" s="51">
        <v>0</v>
      </c>
      <c r="P1141" s="45">
        <v>526.94790816571901</v>
      </c>
    </row>
    <row r="1142" spans="1:16" x14ac:dyDescent="0.2">
      <c r="A1142" s="5" t="s">
        <v>13</v>
      </c>
      <c r="B1142" s="71" t="s">
        <v>22</v>
      </c>
      <c r="C1142" s="5" t="s">
        <v>80</v>
      </c>
      <c r="D1142" s="5" t="s">
        <v>111</v>
      </c>
      <c r="E1142" s="5">
        <v>1988</v>
      </c>
      <c r="F1142" s="5">
        <v>3</v>
      </c>
      <c r="G1142" s="44">
        <v>18</v>
      </c>
      <c r="H1142" s="51">
        <v>0.04</v>
      </c>
      <c r="I1142" s="51">
        <v>4.8</v>
      </c>
      <c r="J1142" s="51">
        <v>0.04</v>
      </c>
      <c r="K1142" s="51">
        <v>7.0000000000000007E-2</v>
      </c>
      <c r="L1142" s="51">
        <v>0.23</v>
      </c>
      <c r="M1142" s="51">
        <v>4.5</v>
      </c>
      <c r="N1142" s="51">
        <v>0.12</v>
      </c>
      <c r="O1142" s="51">
        <v>0.23</v>
      </c>
      <c r="P1142" s="45">
        <v>269.25922699069577</v>
      </c>
    </row>
    <row r="1143" spans="1:16" x14ac:dyDescent="0.2">
      <c r="A1143" s="5" t="s">
        <v>13</v>
      </c>
      <c r="B1143" s="71" t="s">
        <v>22</v>
      </c>
      <c r="C1143" s="5" t="s">
        <v>80</v>
      </c>
      <c r="D1143" s="5" t="s">
        <v>111</v>
      </c>
      <c r="E1143" s="5">
        <v>1999</v>
      </c>
      <c r="F1143" s="5">
        <v>3</v>
      </c>
      <c r="G1143" s="44">
        <v>13</v>
      </c>
      <c r="H1143" s="51">
        <v>0.03</v>
      </c>
      <c r="I1143" s="51">
        <v>3.46</v>
      </c>
      <c r="J1143" s="51">
        <v>0.03</v>
      </c>
      <c r="K1143" s="51">
        <v>0.05</v>
      </c>
      <c r="L1143" s="51">
        <v>0.17</v>
      </c>
      <c r="M1143" s="51">
        <v>3.2399999999999998</v>
      </c>
      <c r="N1143" s="51">
        <v>0.09</v>
      </c>
      <c r="O1143" s="51">
        <v>0.17</v>
      </c>
      <c r="P1143" s="45">
        <v>268.0666205148903</v>
      </c>
    </row>
    <row r="1144" spans="1:16" x14ac:dyDescent="0.2">
      <c r="A1144" s="5" t="s">
        <v>13</v>
      </c>
      <c r="B1144" s="71" t="s">
        <v>22</v>
      </c>
      <c r="C1144" s="5" t="s">
        <v>80</v>
      </c>
      <c r="D1144" s="5" t="s">
        <v>111</v>
      </c>
      <c r="E1144" s="5">
        <v>2000</v>
      </c>
      <c r="F1144" s="5">
        <v>3</v>
      </c>
      <c r="G1144" s="44">
        <v>57</v>
      </c>
      <c r="H1144" s="51">
        <v>0.16</v>
      </c>
      <c r="I1144" s="51">
        <v>19.360000000000003</v>
      </c>
      <c r="J1144" s="51">
        <v>0.16</v>
      </c>
      <c r="K1144" s="51">
        <v>0.28000000000000003</v>
      </c>
      <c r="L1144" s="51">
        <v>0.93</v>
      </c>
      <c r="M1144" s="51">
        <v>18.150000000000002</v>
      </c>
      <c r="N1144" s="51">
        <v>0.49</v>
      </c>
      <c r="O1144" s="51">
        <v>0.93</v>
      </c>
      <c r="P1144" s="45">
        <v>342.26965528067922</v>
      </c>
    </row>
    <row r="1145" spans="1:16" x14ac:dyDescent="0.2">
      <c r="A1145" s="5" t="s">
        <v>13</v>
      </c>
      <c r="B1145" s="71" t="s">
        <v>22</v>
      </c>
      <c r="C1145" s="5" t="s">
        <v>80</v>
      </c>
      <c r="D1145" s="5" t="s">
        <v>111</v>
      </c>
      <c r="E1145" s="5">
        <v>2001</v>
      </c>
      <c r="F1145" s="5">
        <v>3</v>
      </c>
      <c r="G1145" s="44">
        <v>73</v>
      </c>
      <c r="H1145" s="51">
        <v>0.26</v>
      </c>
      <c r="I1145" s="51">
        <v>31.319999999999997</v>
      </c>
      <c r="J1145" s="51">
        <v>0.26</v>
      </c>
      <c r="K1145" s="51">
        <v>0.46</v>
      </c>
      <c r="L1145" s="51">
        <v>1.51</v>
      </c>
      <c r="M1145" s="51">
        <v>29.349999999999998</v>
      </c>
      <c r="N1145" s="51">
        <v>0.79</v>
      </c>
      <c r="O1145" s="51">
        <v>1.51</v>
      </c>
      <c r="P1145" s="45">
        <v>433.9629418076733</v>
      </c>
    </row>
    <row r="1146" spans="1:16" x14ac:dyDescent="0.2">
      <c r="A1146" s="5" t="s">
        <v>13</v>
      </c>
      <c r="B1146" s="71" t="s">
        <v>22</v>
      </c>
      <c r="C1146" s="5" t="s">
        <v>80</v>
      </c>
      <c r="D1146" s="5" t="s">
        <v>111</v>
      </c>
      <c r="E1146" s="5">
        <v>2002</v>
      </c>
      <c r="F1146" s="5">
        <v>3</v>
      </c>
      <c r="G1146" s="44">
        <v>228</v>
      </c>
      <c r="H1146" s="51">
        <v>0.69</v>
      </c>
      <c r="I1146" s="51">
        <v>83.04</v>
      </c>
      <c r="J1146" s="51">
        <v>0.69</v>
      </c>
      <c r="K1146" s="51">
        <v>1.22</v>
      </c>
      <c r="L1146" s="51">
        <v>4.0199999999999996</v>
      </c>
      <c r="M1146" s="51">
        <v>77.8</v>
      </c>
      <c r="N1146" s="51">
        <v>2.0999999999999996</v>
      </c>
      <c r="O1146" s="51">
        <v>4.01</v>
      </c>
      <c r="P1146" s="45">
        <v>366.04191121737637</v>
      </c>
    </row>
    <row r="1147" spans="1:16" x14ac:dyDescent="0.2">
      <c r="A1147" s="5" t="s">
        <v>13</v>
      </c>
      <c r="B1147" s="71" t="s">
        <v>22</v>
      </c>
      <c r="C1147" s="5" t="s">
        <v>80</v>
      </c>
      <c r="D1147" s="5" t="s">
        <v>111</v>
      </c>
      <c r="E1147" s="5">
        <v>2003</v>
      </c>
      <c r="F1147" s="5">
        <v>3</v>
      </c>
      <c r="G1147" s="44">
        <v>535</v>
      </c>
      <c r="H1147" s="51">
        <v>0.93</v>
      </c>
      <c r="I1147" s="51">
        <v>171.18</v>
      </c>
      <c r="J1147" s="51">
        <v>0.93</v>
      </c>
      <c r="K1147" s="51">
        <v>1.63</v>
      </c>
      <c r="L1147" s="51">
        <v>5.38</v>
      </c>
      <c r="M1147" s="51">
        <v>164.17</v>
      </c>
      <c r="N1147" s="51">
        <v>5.38</v>
      </c>
      <c r="O1147" s="51">
        <v>14.68</v>
      </c>
      <c r="P1147" s="45">
        <v>321.85277685555309</v>
      </c>
    </row>
    <row r="1148" spans="1:16" x14ac:dyDescent="0.2">
      <c r="A1148" s="5" t="s">
        <v>13</v>
      </c>
      <c r="B1148" s="71" t="s">
        <v>22</v>
      </c>
      <c r="C1148" s="5" t="s">
        <v>80</v>
      </c>
      <c r="D1148" s="5" t="s">
        <v>111</v>
      </c>
      <c r="E1148" s="5">
        <v>2004</v>
      </c>
      <c r="F1148" s="5">
        <v>3</v>
      </c>
      <c r="G1148" s="44">
        <v>799</v>
      </c>
      <c r="H1148" s="51">
        <v>2.5499999999999998</v>
      </c>
      <c r="I1148" s="51">
        <v>323.77000000000004</v>
      </c>
      <c r="J1148" s="51">
        <v>2.5499999999999998</v>
      </c>
      <c r="K1148" s="51">
        <v>4.08</v>
      </c>
      <c r="L1148" s="51">
        <v>13.44</v>
      </c>
      <c r="M1148" s="51">
        <v>306.25</v>
      </c>
      <c r="N1148" s="51">
        <v>8.5399999999999991</v>
      </c>
      <c r="O1148" s="51">
        <v>18.93</v>
      </c>
      <c r="P1148" s="45">
        <v>408.53040694408895</v>
      </c>
    </row>
    <row r="1149" spans="1:16" x14ac:dyDescent="0.2">
      <c r="A1149" s="5" t="s">
        <v>13</v>
      </c>
      <c r="B1149" s="71" t="s">
        <v>22</v>
      </c>
      <c r="C1149" s="5" t="s">
        <v>80</v>
      </c>
      <c r="D1149" s="5" t="s">
        <v>111</v>
      </c>
      <c r="E1149" s="5">
        <v>2005</v>
      </c>
      <c r="F1149" s="5">
        <v>3</v>
      </c>
      <c r="G1149" s="44">
        <v>1464</v>
      </c>
      <c r="H1149" s="51">
        <v>3.28</v>
      </c>
      <c r="I1149" s="51">
        <v>613.14</v>
      </c>
      <c r="J1149" s="51">
        <v>3.28</v>
      </c>
      <c r="K1149" s="51">
        <v>5.1899999999999995</v>
      </c>
      <c r="L1149" s="51">
        <v>17.079999999999998</v>
      </c>
      <c r="M1149" s="51">
        <v>590.87</v>
      </c>
      <c r="N1149" s="51">
        <v>20.759999999999998</v>
      </c>
      <c r="O1149" s="51">
        <v>39.14</v>
      </c>
      <c r="P1149" s="45">
        <v>420.86829483951567</v>
      </c>
    </row>
    <row r="1150" spans="1:16" x14ac:dyDescent="0.2">
      <c r="A1150" s="5" t="s">
        <v>13</v>
      </c>
      <c r="B1150" s="71" t="s">
        <v>22</v>
      </c>
      <c r="C1150" s="5" t="s">
        <v>80</v>
      </c>
      <c r="D1150" s="5" t="s">
        <v>111</v>
      </c>
      <c r="E1150" s="5">
        <v>2006</v>
      </c>
      <c r="F1150" s="5">
        <v>3</v>
      </c>
      <c r="G1150" s="44">
        <v>878</v>
      </c>
      <c r="H1150" s="51">
        <v>3.15</v>
      </c>
      <c r="I1150" s="51">
        <v>379.53</v>
      </c>
      <c r="J1150" s="51">
        <v>3.15</v>
      </c>
      <c r="K1150" s="51">
        <v>5.54</v>
      </c>
      <c r="L1150" s="51">
        <v>18.23</v>
      </c>
      <c r="M1150" s="51">
        <v>355.76</v>
      </c>
      <c r="N1150" s="51">
        <v>9.77</v>
      </c>
      <c r="O1150" s="51">
        <v>18.310000000000002</v>
      </c>
      <c r="P1150" s="45">
        <v>436.13907660094941</v>
      </c>
    </row>
    <row r="1151" spans="1:16" x14ac:dyDescent="0.2">
      <c r="A1151" s="5" t="s">
        <v>13</v>
      </c>
      <c r="B1151" s="71" t="s">
        <v>22</v>
      </c>
      <c r="C1151" s="5" t="s">
        <v>80</v>
      </c>
      <c r="D1151" s="5" t="s">
        <v>111</v>
      </c>
      <c r="E1151" s="5">
        <v>2007</v>
      </c>
      <c r="F1151" s="5">
        <v>3</v>
      </c>
      <c r="G1151" s="44">
        <v>954</v>
      </c>
      <c r="H1151" s="51">
        <v>1.9</v>
      </c>
      <c r="I1151" s="51">
        <v>463.81</v>
      </c>
      <c r="J1151" s="51">
        <v>1.9</v>
      </c>
      <c r="K1151" s="51">
        <v>3.3499999999999996</v>
      </c>
      <c r="L1151" s="51">
        <v>11</v>
      </c>
      <c r="M1151" s="51">
        <v>449.46000000000004</v>
      </c>
      <c r="N1151" s="51">
        <v>20.68</v>
      </c>
      <c r="O1151" s="51">
        <v>17.11</v>
      </c>
      <c r="P1151" s="45">
        <v>487.80921582473695</v>
      </c>
    </row>
    <row r="1152" spans="1:16" x14ac:dyDescent="0.2">
      <c r="A1152" s="5" t="s">
        <v>13</v>
      </c>
      <c r="B1152" s="71" t="s">
        <v>22</v>
      </c>
      <c r="C1152" s="5" t="s">
        <v>80</v>
      </c>
      <c r="D1152" s="5" t="s">
        <v>111</v>
      </c>
      <c r="E1152" s="5">
        <v>2008</v>
      </c>
      <c r="F1152" s="5">
        <v>3</v>
      </c>
      <c r="G1152" s="44">
        <v>1399</v>
      </c>
      <c r="H1152" s="51">
        <v>4.5299999999999994</v>
      </c>
      <c r="I1152" s="51">
        <v>664.61</v>
      </c>
      <c r="J1152" s="51">
        <v>4.5299999999999994</v>
      </c>
      <c r="K1152" s="51">
        <v>8.91</v>
      </c>
      <c r="L1152" s="51">
        <v>18.86</v>
      </c>
      <c r="M1152" s="51">
        <v>636.84</v>
      </c>
      <c r="N1152" s="51">
        <v>27.099999999999998</v>
      </c>
      <c r="O1152" s="51">
        <v>25.9</v>
      </c>
      <c r="P1152" s="45">
        <v>478.56289976743977</v>
      </c>
    </row>
    <row r="1153" spans="1:16" x14ac:dyDescent="0.2">
      <c r="A1153" s="5" t="s">
        <v>13</v>
      </c>
      <c r="B1153" s="71" t="s">
        <v>22</v>
      </c>
      <c r="C1153" s="5" t="s">
        <v>80</v>
      </c>
      <c r="D1153" s="5" t="s">
        <v>111</v>
      </c>
      <c r="E1153" s="5">
        <v>2009</v>
      </c>
      <c r="F1153" s="5">
        <v>3</v>
      </c>
      <c r="G1153" s="44">
        <v>425</v>
      </c>
      <c r="H1153" s="51">
        <v>0.98</v>
      </c>
      <c r="I1153" s="51">
        <v>201.06</v>
      </c>
      <c r="J1153" s="51">
        <v>0.98</v>
      </c>
      <c r="K1153" s="51">
        <v>1.73</v>
      </c>
      <c r="L1153" s="51">
        <v>5.71</v>
      </c>
      <c r="M1153" s="51">
        <v>193.62</v>
      </c>
      <c r="N1153" s="51">
        <v>7.91</v>
      </c>
      <c r="O1153" s="51">
        <v>7.7200000000000006</v>
      </c>
      <c r="P1153" s="45">
        <v>475.63637180224953</v>
      </c>
    </row>
    <row r="1154" spans="1:16" x14ac:dyDescent="0.2">
      <c r="A1154" s="5" t="s">
        <v>13</v>
      </c>
      <c r="B1154" s="71" t="s">
        <v>22</v>
      </c>
      <c r="C1154" s="5" t="s">
        <v>80</v>
      </c>
      <c r="D1154" s="5" t="s">
        <v>111</v>
      </c>
      <c r="E1154" s="5">
        <v>2010</v>
      </c>
      <c r="F1154" s="5">
        <v>3</v>
      </c>
      <c r="G1154" s="44">
        <v>280</v>
      </c>
      <c r="H1154" s="51">
        <v>1.21</v>
      </c>
      <c r="I1154" s="51">
        <v>144.81</v>
      </c>
      <c r="J1154" s="51">
        <v>1.21</v>
      </c>
      <c r="K1154" s="51">
        <v>2.12</v>
      </c>
      <c r="L1154" s="51">
        <v>7</v>
      </c>
      <c r="M1154" s="51">
        <v>135.69</v>
      </c>
      <c r="N1154" s="51">
        <v>3.6599999999999997</v>
      </c>
      <c r="O1154" s="51">
        <v>6.99</v>
      </c>
      <c r="P1154" s="45">
        <v>521.65679029190539</v>
      </c>
    </row>
    <row r="1155" spans="1:16" x14ac:dyDescent="0.2">
      <c r="A1155" s="5" t="s">
        <v>13</v>
      </c>
      <c r="B1155" s="71" t="s">
        <v>22</v>
      </c>
      <c r="C1155" s="5" t="s">
        <v>80</v>
      </c>
      <c r="D1155" s="5" t="s">
        <v>111</v>
      </c>
      <c r="E1155" s="5">
        <v>2011</v>
      </c>
      <c r="F1155" s="5">
        <v>3</v>
      </c>
      <c r="G1155" s="44">
        <v>491</v>
      </c>
      <c r="H1155" s="51">
        <v>0.88</v>
      </c>
      <c r="I1155" s="51">
        <v>259.45000000000005</v>
      </c>
      <c r="J1155" s="51">
        <v>0.88</v>
      </c>
      <c r="K1155" s="51">
        <v>1.9100000000000001</v>
      </c>
      <c r="L1155" s="51">
        <v>5.08</v>
      </c>
      <c r="M1155" s="51">
        <v>252.46</v>
      </c>
      <c r="N1155" s="51">
        <v>11.81</v>
      </c>
      <c r="O1155" s="51">
        <v>8.8299999999999983</v>
      </c>
      <c r="P1155" s="45">
        <v>529.424051412587</v>
      </c>
    </row>
    <row r="1156" spans="1:16" x14ac:dyDescent="0.2">
      <c r="A1156" s="5" t="s">
        <v>13</v>
      </c>
      <c r="B1156" s="71" t="s">
        <v>22</v>
      </c>
      <c r="C1156" s="5" t="s">
        <v>80</v>
      </c>
      <c r="D1156" s="5" t="s">
        <v>111</v>
      </c>
      <c r="E1156" s="5">
        <v>2012</v>
      </c>
      <c r="F1156" s="5">
        <v>3</v>
      </c>
      <c r="G1156" s="44">
        <v>437</v>
      </c>
      <c r="H1156" s="51">
        <v>1.59</v>
      </c>
      <c r="I1156" s="51">
        <v>249.08</v>
      </c>
      <c r="J1156" s="51">
        <v>1.59</v>
      </c>
      <c r="K1156" s="51">
        <v>3.1399999999999997</v>
      </c>
      <c r="L1156" s="51">
        <v>9.24</v>
      </c>
      <c r="M1156" s="51">
        <v>236.7</v>
      </c>
      <c r="N1156" s="51">
        <v>7.8599999999999994</v>
      </c>
      <c r="O1156" s="51">
        <v>10.47</v>
      </c>
      <c r="P1156" s="45">
        <v>574.78095190511158</v>
      </c>
    </row>
    <row r="1157" spans="1:16" x14ac:dyDescent="0.2">
      <c r="A1157" s="5" t="s">
        <v>13</v>
      </c>
      <c r="B1157" s="71" t="s">
        <v>22</v>
      </c>
      <c r="C1157" s="5" t="s">
        <v>80</v>
      </c>
      <c r="D1157" s="5" t="s">
        <v>111</v>
      </c>
      <c r="E1157" s="5">
        <v>2013</v>
      </c>
      <c r="F1157" s="5">
        <v>2</v>
      </c>
      <c r="G1157" s="44">
        <v>479</v>
      </c>
      <c r="H1157" s="51">
        <v>4.34</v>
      </c>
      <c r="I1157" s="51">
        <v>295.85000000000002</v>
      </c>
      <c r="J1157" s="51">
        <v>4.34</v>
      </c>
      <c r="K1157" s="51">
        <v>7.92</v>
      </c>
      <c r="L1157" s="51">
        <v>287.93000000000006</v>
      </c>
      <c r="M1157" s="51">
        <v>0</v>
      </c>
      <c r="N1157" s="51">
        <v>0.58000000000000007</v>
      </c>
      <c r="O1157" s="51">
        <v>13.99</v>
      </c>
      <c r="P1157" s="45">
        <v>626.05904204063029</v>
      </c>
    </row>
    <row r="1158" spans="1:16" x14ac:dyDescent="0.2">
      <c r="A1158" s="5" t="s">
        <v>13</v>
      </c>
      <c r="B1158" s="71" t="s">
        <v>22</v>
      </c>
      <c r="C1158" s="5" t="s">
        <v>80</v>
      </c>
      <c r="D1158" s="5" t="s">
        <v>111</v>
      </c>
      <c r="E1158" s="5">
        <v>2014</v>
      </c>
      <c r="F1158" s="5">
        <v>2</v>
      </c>
      <c r="G1158" s="44">
        <v>580</v>
      </c>
      <c r="H1158" s="51">
        <v>7.16</v>
      </c>
      <c r="I1158" s="51">
        <v>349.90999999999997</v>
      </c>
      <c r="J1158" s="51">
        <v>7.16</v>
      </c>
      <c r="K1158" s="51">
        <v>14.83</v>
      </c>
      <c r="L1158" s="51">
        <v>335.08</v>
      </c>
      <c r="M1158" s="51">
        <v>0</v>
      </c>
      <c r="N1158" s="51">
        <v>0.73</v>
      </c>
      <c r="O1158" s="51">
        <v>26.04</v>
      </c>
      <c r="P1158" s="45">
        <v>615.77432606081311</v>
      </c>
    </row>
    <row r="1159" spans="1:16" x14ac:dyDescent="0.2">
      <c r="A1159" s="5" t="s">
        <v>13</v>
      </c>
      <c r="B1159" s="71" t="s">
        <v>22</v>
      </c>
      <c r="C1159" s="5" t="s">
        <v>80</v>
      </c>
      <c r="D1159" s="5" t="s">
        <v>111</v>
      </c>
      <c r="E1159" s="5">
        <v>2015</v>
      </c>
      <c r="F1159" s="5">
        <v>2</v>
      </c>
      <c r="G1159" s="44">
        <v>221</v>
      </c>
      <c r="H1159" s="51">
        <v>2.34</v>
      </c>
      <c r="I1159" s="51">
        <v>124.8</v>
      </c>
      <c r="J1159" s="51">
        <v>2.34</v>
      </c>
      <c r="K1159" s="51">
        <v>4.8499999999999996</v>
      </c>
      <c r="L1159" s="51">
        <v>119.95</v>
      </c>
      <c r="M1159" s="51">
        <v>0</v>
      </c>
      <c r="N1159" s="51">
        <v>0.25</v>
      </c>
      <c r="O1159" s="51">
        <v>8.59</v>
      </c>
      <c r="P1159" s="45">
        <v>573.44378244891323</v>
      </c>
    </row>
    <row r="1160" spans="1:16" x14ac:dyDescent="0.2">
      <c r="A1160" s="5" t="s">
        <v>13</v>
      </c>
      <c r="B1160" s="71" t="s">
        <v>22</v>
      </c>
      <c r="C1160" s="5" t="s">
        <v>80</v>
      </c>
      <c r="D1160" s="5" t="s">
        <v>111</v>
      </c>
      <c r="E1160" s="5">
        <v>2016</v>
      </c>
      <c r="F1160" s="5">
        <v>2</v>
      </c>
      <c r="G1160" s="44">
        <v>401</v>
      </c>
      <c r="H1160" s="51">
        <v>4.4399999999999995</v>
      </c>
      <c r="I1160" s="51">
        <v>268.18</v>
      </c>
      <c r="J1160" s="51">
        <v>4.4399999999999995</v>
      </c>
      <c r="K1160" s="51">
        <v>9.18</v>
      </c>
      <c r="L1160" s="51">
        <v>259</v>
      </c>
      <c r="M1160" s="51">
        <v>0</v>
      </c>
      <c r="N1160" s="51">
        <v>0.49</v>
      </c>
      <c r="O1160" s="51">
        <v>16.510000000000002</v>
      </c>
      <c r="P1160" s="45">
        <v>680.80475210356519</v>
      </c>
    </row>
    <row r="1161" spans="1:16" x14ac:dyDescent="0.2">
      <c r="A1161" s="5" t="s">
        <v>13</v>
      </c>
      <c r="B1161" s="71" t="s">
        <v>22</v>
      </c>
      <c r="C1161" s="5" t="s">
        <v>80</v>
      </c>
      <c r="D1161" s="5" t="s">
        <v>111</v>
      </c>
      <c r="E1161" s="5">
        <v>2017</v>
      </c>
      <c r="F1161" s="5">
        <v>2</v>
      </c>
      <c r="G1161" s="44">
        <v>546</v>
      </c>
      <c r="H1161" s="51">
        <v>6.41</v>
      </c>
      <c r="I1161" s="51">
        <v>313.10000000000002</v>
      </c>
      <c r="J1161" s="51">
        <v>6.41</v>
      </c>
      <c r="K1161" s="51">
        <v>13.280000000000001</v>
      </c>
      <c r="L1161" s="51">
        <v>299.82</v>
      </c>
      <c r="M1161" s="51">
        <v>0</v>
      </c>
      <c r="N1161" s="51">
        <v>0.66</v>
      </c>
      <c r="O1161" s="51">
        <v>23.3</v>
      </c>
      <c r="P1161" s="45">
        <v>585.35999349036945</v>
      </c>
    </row>
    <row r="1162" spans="1:16" x14ac:dyDescent="0.2">
      <c r="A1162" s="5" t="s">
        <v>13</v>
      </c>
      <c r="B1162" s="71" t="s">
        <v>22</v>
      </c>
      <c r="C1162" s="5" t="s">
        <v>80</v>
      </c>
      <c r="D1162" s="5" t="s">
        <v>111</v>
      </c>
      <c r="E1162" s="5">
        <v>2018</v>
      </c>
      <c r="F1162" s="5">
        <v>1</v>
      </c>
      <c r="G1162" s="44">
        <v>1504</v>
      </c>
      <c r="H1162" s="51">
        <v>41.39</v>
      </c>
      <c r="I1162" s="51">
        <v>951.15000000000009</v>
      </c>
      <c r="J1162" s="51">
        <v>41.39</v>
      </c>
      <c r="K1162" s="51">
        <v>951.15000000000009</v>
      </c>
      <c r="L1162" s="51">
        <v>0</v>
      </c>
      <c r="M1162" s="51">
        <v>0</v>
      </c>
      <c r="N1162" s="51">
        <v>0.82000000000000006</v>
      </c>
      <c r="O1162" s="51">
        <v>26.69</v>
      </c>
      <c r="P1162" s="45">
        <v>659.70518928351635</v>
      </c>
    </row>
    <row r="1163" spans="1:16" x14ac:dyDescent="0.2">
      <c r="A1163" s="5" t="s">
        <v>13</v>
      </c>
      <c r="B1163" s="71" t="s">
        <v>22</v>
      </c>
      <c r="C1163" s="5" t="s">
        <v>80</v>
      </c>
      <c r="D1163" s="5" t="s">
        <v>111</v>
      </c>
      <c r="E1163" s="5">
        <v>2019</v>
      </c>
      <c r="F1163" s="5">
        <v>1</v>
      </c>
      <c r="G1163" s="44">
        <v>838</v>
      </c>
      <c r="H1163" s="51">
        <v>21.45</v>
      </c>
      <c r="I1163" s="51">
        <v>492.89</v>
      </c>
      <c r="J1163" s="51">
        <v>21.45</v>
      </c>
      <c r="K1163" s="51">
        <v>492.89</v>
      </c>
      <c r="L1163" s="51">
        <v>0</v>
      </c>
      <c r="M1163" s="51">
        <v>0</v>
      </c>
      <c r="N1163" s="51">
        <v>0.42</v>
      </c>
      <c r="O1163" s="51">
        <v>13.83</v>
      </c>
      <c r="P1163" s="45">
        <v>614.09267106399943</v>
      </c>
    </row>
    <row r="1164" spans="1:16" x14ac:dyDescent="0.2">
      <c r="A1164" s="5" t="s">
        <v>13</v>
      </c>
      <c r="B1164" s="71" t="s">
        <v>22</v>
      </c>
      <c r="C1164" s="5" t="s">
        <v>80</v>
      </c>
      <c r="D1164" s="5" t="s">
        <v>111</v>
      </c>
      <c r="E1164" s="5">
        <v>2020</v>
      </c>
      <c r="F1164" s="5">
        <v>1</v>
      </c>
      <c r="G1164" s="44">
        <v>1191</v>
      </c>
      <c r="H1164" s="51">
        <v>33.69</v>
      </c>
      <c r="I1164" s="51">
        <v>774.09999999999991</v>
      </c>
      <c r="J1164" s="51">
        <v>33.69</v>
      </c>
      <c r="K1164" s="51">
        <v>774.09999999999991</v>
      </c>
      <c r="L1164" s="51">
        <v>0</v>
      </c>
      <c r="M1164" s="51">
        <v>0</v>
      </c>
      <c r="N1164" s="51">
        <v>0.67</v>
      </c>
      <c r="O1164" s="51">
        <v>21.720000000000002</v>
      </c>
      <c r="P1164" s="45">
        <v>678.5337468649102</v>
      </c>
    </row>
    <row r="1165" spans="1:16" x14ac:dyDescent="0.2">
      <c r="A1165" s="5" t="s">
        <v>13</v>
      </c>
      <c r="B1165" s="71" t="s">
        <v>22</v>
      </c>
      <c r="C1165" s="5" t="s">
        <v>80</v>
      </c>
      <c r="D1165" s="5" t="s">
        <v>111</v>
      </c>
      <c r="E1165" s="5">
        <v>2021</v>
      </c>
      <c r="F1165" s="5">
        <v>0</v>
      </c>
      <c r="G1165" s="44">
        <v>1198</v>
      </c>
      <c r="H1165" s="51">
        <v>787.68</v>
      </c>
      <c r="I1165" s="51">
        <v>0</v>
      </c>
      <c r="J1165" s="51">
        <v>787.68</v>
      </c>
      <c r="K1165" s="51">
        <v>0</v>
      </c>
      <c r="L1165" s="51">
        <v>0</v>
      </c>
      <c r="M1165" s="51">
        <v>0</v>
      </c>
      <c r="N1165" s="51">
        <v>4.3299999999999992</v>
      </c>
      <c r="O1165" s="51">
        <v>6.3</v>
      </c>
      <c r="P1165" s="45">
        <v>657.58168158922729</v>
      </c>
    </row>
    <row r="1166" spans="1:16" x14ac:dyDescent="0.2">
      <c r="A1166" s="5" t="s">
        <v>13</v>
      </c>
      <c r="B1166" s="71" t="s">
        <v>22</v>
      </c>
      <c r="C1166" s="5" t="s">
        <v>80</v>
      </c>
      <c r="D1166" s="5" t="s">
        <v>111</v>
      </c>
      <c r="E1166" s="5">
        <v>2022</v>
      </c>
      <c r="F1166" s="5">
        <v>0</v>
      </c>
      <c r="G1166" s="44">
        <v>1348</v>
      </c>
      <c r="H1166" s="51">
        <v>732.99</v>
      </c>
      <c r="I1166" s="51">
        <v>0</v>
      </c>
      <c r="J1166" s="51">
        <v>732.99</v>
      </c>
      <c r="K1166" s="51">
        <v>0</v>
      </c>
      <c r="L1166" s="51">
        <v>0</v>
      </c>
      <c r="M1166" s="51">
        <v>0</v>
      </c>
      <c r="N1166" s="51">
        <v>1.52</v>
      </c>
      <c r="O1166" s="51">
        <v>7.59</v>
      </c>
      <c r="P1166" s="45">
        <v>544.10500536286759</v>
      </c>
    </row>
    <row r="1167" spans="1:16" x14ac:dyDescent="0.2">
      <c r="A1167" s="5" t="s">
        <v>13</v>
      </c>
      <c r="B1167" s="71" t="s">
        <v>22</v>
      </c>
      <c r="C1167" s="5" t="s">
        <v>31</v>
      </c>
      <c r="D1167" s="5" t="s">
        <v>88</v>
      </c>
      <c r="E1167" s="5">
        <v>2000</v>
      </c>
      <c r="F1167" s="5">
        <v>3</v>
      </c>
      <c r="G1167" s="44">
        <v>84</v>
      </c>
      <c r="H1167" s="51">
        <v>0.24</v>
      </c>
      <c r="I1167" s="51">
        <v>33.130000000000003</v>
      </c>
      <c r="J1167" s="51">
        <v>0.24</v>
      </c>
      <c r="K1167" s="51">
        <v>0.65</v>
      </c>
      <c r="L1167" s="51">
        <v>1.38</v>
      </c>
      <c r="M1167" s="51">
        <v>31.1</v>
      </c>
      <c r="N1167" s="51">
        <v>0.54</v>
      </c>
      <c r="O1167" s="51">
        <v>1.99</v>
      </c>
      <c r="P1167" s="45">
        <v>395.83202522942992</v>
      </c>
    </row>
    <row r="1168" spans="1:16" x14ac:dyDescent="0.2">
      <c r="A1168" s="5" t="s">
        <v>13</v>
      </c>
      <c r="B1168" s="71" t="s">
        <v>22</v>
      </c>
      <c r="C1168" s="5" t="s">
        <v>31</v>
      </c>
      <c r="D1168" s="5" t="s">
        <v>88</v>
      </c>
      <c r="E1168" s="5">
        <v>2001</v>
      </c>
      <c r="F1168" s="5">
        <v>3</v>
      </c>
      <c r="G1168" s="44">
        <v>79</v>
      </c>
      <c r="H1168" s="51">
        <v>0.19</v>
      </c>
      <c r="I1168" s="51">
        <v>25.98</v>
      </c>
      <c r="J1168" s="51">
        <v>0.19</v>
      </c>
      <c r="K1168" s="51">
        <v>0.51</v>
      </c>
      <c r="L1168" s="51">
        <v>1.08</v>
      </c>
      <c r="M1168" s="51">
        <v>24.39</v>
      </c>
      <c r="N1168" s="51">
        <v>0.43</v>
      </c>
      <c r="O1168" s="51">
        <v>1.56</v>
      </c>
      <c r="P1168" s="45">
        <v>330.69057292033011</v>
      </c>
    </row>
    <row r="1169" spans="1:16" x14ac:dyDescent="0.2">
      <c r="A1169" s="5" t="s">
        <v>13</v>
      </c>
      <c r="B1169" s="71" t="s">
        <v>22</v>
      </c>
      <c r="C1169" s="5" t="s">
        <v>31</v>
      </c>
      <c r="D1169" s="5" t="s">
        <v>88</v>
      </c>
      <c r="E1169" s="5">
        <v>2002</v>
      </c>
      <c r="F1169" s="5">
        <v>3</v>
      </c>
      <c r="G1169" s="44">
        <v>87</v>
      </c>
      <c r="H1169" s="51">
        <v>0.21</v>
      </c>
      <c r="I1169" s="51">
        <v>29.36</v>
      </c>
      <c r="J1169" s="51">
        <v>0.21</v>
      </c>
      <c r="K1169" s="51">
        <v>0.56999999999999995</v>
      </c>
      <c r="L1169" s="51">
        <v>1.23</v>
      </c>
      <c r="M1169" s="51">
        <v>27.56</v>
      </c>
      <c r="N1169" s="51">
        <v>0.48</v>
      </c>
      <c r="O1169" s="51">
        <v>1.77</v>
      </c>
      <c r="P1169" s="45">
        <v>340.02023937261379</v>
      </c>
    </row>
    <row r="1170" spans="1:16" x14ac:dyDescent="0.2">
      <c r="A1170" s="5" t="s">
        <v>13</v>
      </c>
      <c r="B1170" s="71" t="s">
        <v>22</v>
      </c>
      <c r="C1170" s="5" t="s">
        <v>31</v>
      </c>
      <c r="D1170" s="5" t="s">
        <v>88</v>
      </c>
      <c r="E1170" s="5">
        <v>2003</v>
      </c>
      <c r="F1170" s="5">
        <v>3</v>
      </c>
      <c r="G1170" s="44">
        <v>254</v>
      </c>
      <c r="H1170" s="51">
        <v>0.72</v>
      </c>
      <c r="I1170" s="51">
        <v>100.78999999999999</v>
      </c>
      <c r="J1170" s="51">
        <v>0.72</v>
      </c>
      <c r="K1170" s="51">
        <v>1.97</v>
      </c>
      <c r="L1170" s="51">
        <v>4.22</v>
      </c>
      <c r="M1170" s="51">
        <v>94.6</v>
      </c>
      <c r="N1170" s="51">
        <v>1.65</v>
      </c>
      <c r="O1170" s="51">
        <v>6.0699999999999994</v>
      </c>
      <c r="P1170" s="45">
        <v>400.04548869060403</v>
      </c>
    </row>
    <row r="1171" spans="1:16" x14ac:dyDescent="0.2">
      <c r="A1171" s="5" t="s">
        <v>13</v>
      </c>
      <c r="B1171" s="71" t="s">
        <v>22</v>
      </c>
      <c r="C1171" s="5" t="s">
        <v>31</v>
      </c>
      <c r="D1171" s="5" t="s">
        <v>88</v>
      </c>
      <c r="E1171" s="5">
        <v>2004</v>
      </c>
      <c r="F1171" s="5">
        <v>3</v>
      </c>
      <c r="G1171" s="44">
        <v>881</v>
      </c>
      <c r="H1171" s="51">
        <v>2.1500000000000004</v>
      </c>
      <c r="I1171" s="51">
        <v>341.65</v>
      </c>
      <c r="J1171" s="51">
        <v>2.1500000000000004</v>
      </c>
      <c r="K1171" s="51">
        <v>1.55</v>
      </c>
      <c r="L1171" s="51">
        <v>3.3099999999999996</v>
      </c>
      <c r="M1171" s="51">
        <v>336.79</v>
      </c>
      <c r="N1171" s="51">
        <v>4.8600000000000003</v>
      </c>
      <c r="O1171" s="51">
        <v>39.150000000000006</v>
      </c>
      <c r="P1171" s="45">
        <v>390.23030239090014</v>
      </c>
    </row>
    <row r="1172" spans="1:16" x14ac:dyDescent="0.2">
      <c r="A1172" s="5" t="s">
        <v>13</v>
      </c>
      <c r="B1172" s="71" t="s">
        <v>22</v>
      </c>
      <c r="C1172" s="5" t="s">
        <v>31</v>
      </c>
      <c r="D1172" s="5" t="s">
        <v>88</v>
      </c>
      <c r="E1172" s="5">
        <v>2005</v>
      </c>
      <c r="F1172" s="5">
        <v>3</v>
      </c>
      <c r="G1172" s="44">
        <v>607</v>
      </c>
      <c r="H1172" s="51">
        <v>1.59</v>
      </c>
      <c r="I1172" s="51">
        <v>258.19</v>
      </c>
      <c r="J1172" s="51">
        <v>1.59</v>
      </c>
      <c r="K1172" s="51">
        <v>4.2699999999999996</v>
      </c>
      <c r="L1172" s="51">
        <v>9.129999999999999</v>
      </c>
      <c r="M1172" s="51">
        <v>244.79</v>
      </c>
      <c r="N1172" s="51">
        <v>4.09</v>
      </c>
      <c r="O1172" s="51">
        <v>17.939999999999998</v>
      </c>
      <c r="P1172" s="45">
        <v>427.7627611236411</v>
      </c>
    </row>
    <row r="1173" spans="1:16" x14ac:dyDescent="0.2">
      <c r="A1173" s="5" t="s">
        <v>13</v>
      </c>
      <c r="B1173" s="71" t="s">
        <v>22</v>
      </c>
      <c r="C1173" s="5" t="s">
        <v>31</v>
      </c>
      <c r="D1173" s="5" t="s">
        <v>88</v>
      </c>
      <c r="E1173" s="5">
        <v>2006</v>
      </c>
      <c r="F1173" s="5">
        <v>3</v>
      </c>
      <c r="G1173" s="44">
        <v>576</v>
      </c>
      <c r="H1173" s="51">
        <v>1.74</v>
      </c>
      <c r="I1173" s="51">
        <v>244.83</v>
      </c>
      <c r="J1173" s="51">
        <v>1.74</v>
      </c>
      <c r="K1173" s="51">
        <v>4.8</v>
      </c>
      <c r="L1173" s="51">
        <v>10.25</v>
      </c>
      <c r="M1173" s="51">
        <v>229.78</v>
      </c>
      <c r="N1173" s="51">
        <v>4.0199999999999996</v>
      </c>
      <c r="O1173" s="51">
        <v>14.76</v>
      </c>
      <c r="P1173" s="45">
        <v>428.01303586520874</v>
      </c>
    </row>
    <row r="1174" spans="1:16" x14ac:dyDescent="0.2">
      <c r="A1174" s="5" t="s">
        <v>13</v>
      </c>
      <c r="B1174" s="71" t="s">
        <v>22</v>
      </c>
      <c r="C1174" s="5" t="s">
        <v>31</v>
      </c>
      <c r="D1174" s="5" t="s">
        <v>88</v>
      </c>
      <c r="E1174" s="5">
        <v>2007</v>
      </c>
      <c r="F1174" s="5">
        <v>3</v>
      </c>
      <c r="G1174" s="44">
        <v>483</v>
      </c>
      <c r="H1174" s="51">
        <v>1.69</v>
      </c>
      <c r="I1174" s="51">
        <v>236.77</v>
      </c>
      <c r="J1174" s="51">
        <v>1.69</v>
      </c>
      <c r="K1174" s="51">
        <v>4.6399999999999997</v>
      </c>
      <c r="L1174" s="51">
        <v>9.91</v>
      </c>
      <c r="M1174" s="51">
        <v>222.22</v>
      </c>
      <c r="N1174" s="51">
        <v>3.8899999999999997</v>
      </c>
      <c r="O1174" s="51">
        <v>14.28</v>
      </c>
      <c r="P1174" s="45">
        <v>493.5591136280629</v>
      </c>
    </row>
    <row r="1175" spans="1:16" x14ac:dyDescent="0.2">
      <c r="A1175" s="5" t="s">
        <v>13</v>
      </c>
      <c r="B1175" s="71" t="s">
        <v>22</v>
      </c>
      <c r="C1175" s="5" t="s">
        <v>31</v>
      </c>
      <c r="D1175" s="5" t="s">
        <v>88</v>
      </c>
      <c r="E1175" s="5">
        <v>2008</v>
      </c>
      <c r="F1175" s="5">
        <v>3</v>
      </c>
      <c r="G1175" s="44">
        <v>387</v>
      </c>
      <c r="H1175" s="51">
        <v>1.21</v>
      </c>
      <c r="I1175" s="51">
        <v>169.92999999999998</v>
      </c>
      <c r="J1175" s="51">
        <v>1.21</v>
      </c>
      <c r="K1175" s="51">
        <v>3.3299999999999996</v>
      </c>
      <c r="L1175" s="51">
        <v>7.1099999999999994</v>
      </c>
      <c r="M1175" s="51">
        <v>159.48999999999998</v>
      </c>
      <c r="N1175" s="51">
        <v>2.8</v>
      </c>
      <c r="O1175" s="51">
        <v>10.25</v>
      </c>
      <c r="P1175" s="45">
        <v>442.69361394752059</v>
      </c>
    </row>
    <row r="1176" spans="1:16" x14ac:dyDescent="0.2">
      <c r="A1176" s="5" t="s">
        <v>13</v>
      </c>
      <c r="B1176" s="71" t="s">
        <v>22</v>
      </c>
      <c r="C1176" s="5" t="s">
        <v>31</v>
      </c>
      <c r="D1176" s="5" t="s">
        <v>88</v>
      </c>
      <c r="E1176" s="5">
        <v>2009</v>
      </c>
      <c r="F1176" s="5">
        <v>3</v>
      </c>
      <c r="G1176" s="44">
        <v>13</v>
      </c>
      <c r="H1176" s="51">
        <v>0.04</v>
      </c>
      <c r="I1176" s="51">
        <v>5.64</v>
      </c>
      <c r="J1176" s="51">
        <v>0.04</v>
      </c>
      <c r="K1176" s="51">
        <v>0.11</v>
      </c>
      <c r="L1176" s="51">
        <v>0.24</v>
      </c>
      <c r="M1176" s="51">
        <v>5.29</v>
      </c>
      <c r="N1176" s="51">
        <v>0.09</v>
      </c>
      <c r="O1176" s="51">
        <v>0.34</v>
      </c>
      <c r="P1176" s="45">
        <v>446.81901406168555</v>
      </c>
    </row>
    <row r="1177" spans="1:16" x14ac:dyDescent="0.2">
      <c r="A1177" s="5" t="s">
        <v>13</v>
      </c>
      <c r="B1177" s="71" t="s">
        <v>22</v>
      </c>
      <c r="C1177" s="5" t="s">
        <v>31</v>
      </c>
      <c r="D1177" s="5" t="s">
        <v>88</v>
      </c>
      <c r="E1177" s="5">
        <v>2010</v>
      </c>
      <c r="F1177" s="5">
        <v>3</v>
      </c>
      <c r="G1177" s="44">
        <v>231</v>
      </c>
      <c r="H1177" s="51">
        <v>0.84</v>
      </c>
      <c r="I1177" s="51">
        <v>117.64</v>
      </c>
      <c r="J1177" s="51">
        <v>0.84</v>
      </c>
      <c r="K1177" s="51">
        <v>2.2999999999999998</v>
      </c>
      <c r="L1177" s="51">
        <v>4.93</v>
      </c>
      <c r="M1177" s="51">
        <v>110.41</v>
      </c>
      <c r="N1177" s="51">
        <v>1.93</v>
      </c>
      <c r="O1177" s="51">
        <v>7.09</v>
      </c>
      <c r="P1177" s="45">
        <v>512.7308783103673</v>
      </c>
    </row>
    <row r="1178" spans="1:16" x14ac:dyDescent="0.2">
      <c r="A1178" s="5" t="s">
        <v>13</v>
      </c>
      <c r="B1178" s="71" t="s">
        <v>22</v>
      </c>
      <c r="C1178" s="5" t="s">
        <v>31</v>
      </c>
      <c r="D1178" s="5" t="s">
        <v>88</v>
      </c>
      <c r="E1178" s="5">
        <v>2011</v>
      </c>
      <c r="F1178" s="5">
        <v>3</v>
      </c>
      <c r="G1178" s="44">
        <v>197</v>
      </c>
      <c r="H1178" s="51">
        <v>0.95</v>
      </c>
      <c r="I1178" s="51">
        <v>133.22999999999999</v>
      </c>
      <c r="J1178" s="51">
        <v>0.95</v>
      </c>
      <c r="K1178" s="51">
        <v>2.61</v>
      </c>
      <c r="L1178" s="51">
        <v>5.58</v>
      </c>
      <c r="M1178" s="51">
        <v>125.03999999999999</v>
      </c>
      <c r="N1178" s="51">
        <v>2.19</v>
      </c>
      <c r="O1178" s="51">
        <v>8.0299999999999994</v>
      </c>
      <c r="P1178" s="45">
        <v>679.40450403422858</v>
      </c>
    </row>
    <row r="1179" spans="1:16" x14ac:dyDescent="0.2">
      <c r="A1179" s="5" t="s">
        <v>13</v>
      </c>
      <c r="B1179" s="71" t="s">
        <v>22</v>
      </c>
      <c r="C1179" s="5" t="s">
        <v>31</v>
      </c>
      <c r="D1179" s="5" t="s">
        <v>88</v>
      </c>
      <c r="E1179" s="5">
        <v>2012</v>
      </c>
      <c r="F1179" s="5">
        <v>3</v>
      </c>
      <c r="G1179" s="44">
        <v>168</v>
      </c>
      <c r="H1179" s="51">
        <v>0.67</v>
      </c>
      <c r="I1179" s="51">
        <v>94.679999999999993</v>
      </c>
      <c r="J1179" s="51">
        <v>0.67</v>
      </c>
      <c r="K1179" s="51">
        <v>1.85</v>
      </c>
      <c r="L1179" s="51">
        <v>3.9699999999999998</v>
      </c>
      <c r="M1179" s="51">
        <v>88.86</v>
      </c>
      <c r="N1179" s="51">
        <v>1.55</v>
      </c>
      <c r="O1179" s="51">
        <v>5.71</v>
      </c>
      <c r="P1179" s="45">
        <v>568.21717647096261</v>
      </c>
    </row>
    <row r="1180" spans="1:16" x14ac:dyDescent="0.2">
      <c r="A1180" s="5" t="s">
        <v>13</v>
      </c>
      <c r="B1180" s="71" t="s">
        <v>22</v>
      </c>
      <c r="C1180" s="5" t="s">
        <v>31</v>
      </c>
      <c r="D1180" s="5" t="s">
        <v>88</v>
      </c>
      <c r="E1180" s="5">
        <v>2013</v>
      </c>
      <c r="F1180" s="5">
        <v>2</v>
      </c>
      <c r="G1180" s="44">
        <v>523</v>
      </c>
      <c r="H1180" s="51">
        <v>28.12</v>
      </c>
      <c r="I1180" s="51">
        <v>237</v>
      </c>
      <c r="J1180" s="51">
        <v>28.12</v>
      </c>
      <c r="K1180" s="51">
        <v>3.86</v>
      </c>
      <c r="L1180" s="51">
        <v>233.14</v>
      </c>
      <c r="M1180" s="51">
        <v>0</v>
      </c>
      <c r="N1180" s="51">
        <v>0.99</v>
      </c>
      <c r="O1180" s="51">
        <v>75.16</v>
      </c>
      <c r="P1180" s="45">
        <v>507.01593086491158</v>
      </c>
    </row>
    <row r="1181" spans="1:16" x14ac:dyDescent="0.2">
      <c r="A1181" s="5" t="s">
        <v>13</v>
      </c>
      <c r="B1181" s="71" t="s">
        <v>22</v>
      </c>
      <c r="C1181" s="5" t="s">
        <v>31</v>
      </c>
      <c r="D1181" s="5" t="s">
        <v>88</v>
      </c>
      <c r="E1181" s="5">
        <v>2014</v>
      </c>
      <c r="F1181" s="5">
        <v>2</v>
      </c>
      <c r="G1181" s="44">
        <v>66</v>
      </c>
      <c r="H1181" s="51">
        <v>5.0199999999999996</v>
      </c>
      <c r="I1181" s="51">
        <v>31.09</v>
      </c>
      <c r="J1181" s="51">
        <v>5.0199999999999996</v>
      </c>
      <c r="K1181" s="51">
        <v>1.98</v>
      </c>
      <c r="L1181" s="51">
        <v>29.11</v>
      </c>
      <c r="M1181" s="51">
        <v>0</v>
      </c>
      <c r="N1181" s="51">
        <v>0.01</v>
      </c>
      <c r="O1181" s="51">
        <v>4.8599999999999994</v>
      </c>
      <c r="P1181" s="45">
        <v>548.03049512708162</v>
      </c>
    </row>
    <row r="1182" spans="1:16" x14ac:dyDescent="0.2">
      <c r="A1182" s="5" t="s">
        <v>13</v>
      </c>
      <c r="B1182" s="71" t="s">
        <v>22</v>
      </c>
      <c r="C1182" s="5" t="s">
        <v>31</v>
      </c>
      <c r="D1182" s="5" t="s">
        <v>88</v>
      </c>
      <c r="E1182" s="5">
        <v>2015</v>
      </c>
      <c r="F1182" s="5">
        <v>2</v>
      </c>
      <c r="G1182" s="44">
        <v>127</v>
      </c>
      <c r="H1182" s="51">
        <v>7.63</v>
      </c>
      <c r="I1182" s="51">
        <v>47.350000000000009</v>
      </c>
      <c r="J1182" s="51">
        <v>7.63</v>
      </c>
      <c r="K1182" s="51">
        <v>3.03</v>
      </c>
      <c r="L1182" s="51">
        <v>44.32</v>
      </c>
      <c r="M1182" s="51">
        <v>0</v>
      </c>
      <c r="N1182" s="51">
        <v>0.01</v>
      </c>
      <c r="O1182" s="51">
        <v>7.39</v>
      </c>
      <c r="P1182" s="45">
        <v>432.12501968356287</v>
      </c>
    </row>
    <row r="1183" spans="1:16" x14ac:dyDescent="0.2">
      <c r="A1183" s="5" t="s">
        <v>13</v>
      </c>
      <c r="B1183" s="71" t="s">
        <v>22</v>
      </c>
      <c r="C1183" s="5" t="s">
        <v>31</v>
      </c>
      <c r="D1183" s="5" t="s">
        <v>88</v>
      </c>
      <c r="E1183" s="5">
        <v>2016</v>
      </c>
      <c r="F1183" s="5">
        <v>2</v>
      </c>
      <c r="G1183" s="44">
        <v>255</v>
      </c>
      <c r="H1183" s="51">
        <v>17.310000000000002</v>
      </c>
      <c r="I1183" s="51">
        <v>107.32000000000001</v>
      </c>
      <c r="J1183" s="51">
        <v>17.310000000000002</v>
      </c>
      <c r="K1183" s="51">
        <v>6.85</v>
      </c>
      <c r="L1183" s="51">
        <v>100.47</v>
      </c>
      <c r="M1183" s="51">
        <v>0</v>
      </c>
      <c r="N1183" s="51">
        <v>0.02</v>
      </c>
      <c r="O1183" s="51">
        <v>16.77</v>
      </c>
      <c r="P1183" s="45">
        <v>487.88685142921867</v>
      </c>
    </row>
    <row r="1184" spans="1:16" x14ac:dyDescent="0.2">
      <c r="A1184" s="5" t="s">
        <v>13</v>
      </c>
      <c r="B1184" s="71" t="s">
        <v>22</v>
      </c>
      <c r="C1184" s="5" t="s">
        <v>31</v>
      </c>
      <c r="D1184" s="5" t="s">
        <v>88</v>
      </c>
      <c r="E1184" s="5">
        <v>2017</v>
      </c>
      <c r="F1184" s="5">
        <v>2</v>
      </c>
      <c r="G1184" s="44">
        <v>272</v>
      </c>
      <c r="H1184" s="51">
        <v>18.990000000000002</v>
      </c>
      <c r="I1184" s="51">
        <v>117.75999999999999</v>
      </c>
      <c r="J1184" s="51">
        <v>18.990000000000002</v>
      </c>
      <c r="K1184" s="51">
        <v>7.53</v>
      </c>
      <c r="L1184" s="51">
        <v>110.23</v>
      </c>
      <c r="M1184" s="51">
        <v>0</v>
      </c>
      <c r="N1184" s="51">
        <v>0.03</v>
      </c>
      <c r="O1184" s="51">
        <v>18.400000000000002</v>
      </c>
      <c r="P1184" s="45">
        <v>504.5911063008632</v>
      </c>
    </row>
    <row r="1185" spans="1:16" x14ac:dyDescent="0.2">
      <c r="A1185" s="5" t="s">
        <v>13</v>
      </c>
      <c r="B1185" s="71" t="s">
        <v>22</v>
      </c>
      <c r="C1185" s="5" t="s">
        <v>31</v>
      </c>
      <c r="D1185" s="5" t="s">
        <v>88</v>
      </c>
      <c r="E1185" s="5">
        <v>2018</v>
      </c>
      <c r="F1185" s="5">
        <v>1</v>
      </c>
      <c r="G1185" s="44">
        <v>243</v>
      </c>
      <c r="H1185" s="51">
        <v>1.91</v>
      </c>
      <c r="I1185" s="51">
        <v>143.13999999999999</v>
      </c>
      <c r="J1185" s="51">
        <v>1.91</v>
      </c>
      <c r="K1185" s="51">
        <v>143.13999999999999</v>
      </c>
      <c r="L1185" s="51">
        <v>0</v>
      </c>
      <c r="M1185" s="51">
        <v>0</v>
      </c>
      <c r="N1185" s="51">
        <v>0.01</v>
      </c>
      <c r="O1185" s="51">
        <v>6.67</v>
      </c>
      <c r="P1185" s="45">
        <v>596.68789694483416</v>
      </c>
    </row>
    <row r="1186" spans="1:16" x14ac:dyDescent="0.2">
      <c r="A1186" s="5" t="s">
        <v>13</v>
      </c>
      <c r="B1186" s="71" t="s">
        <v>22</v>
      </c>
      <c r="C1186" s="5" t="s">
        <v>31</v>
      </c>
      <c r="D1186" s="5" t="s">
        <v>88</v>
      </c>
      <c r="E1186" s="5">
        <v>2019</v>
      </c>
      <c r="F1186" s="5">
        <v>1</v>
      </c>
      <c r="G1186" s="44">
        <v>331</v>
      </c>
      <c r="H1186" s="51">
        <v>2.4799999999999995</v>
      </c>
      <c r="I1186" s="51">
        <v>186.25</v>
      </c>
      <c r="J1186" s="51">
        <v>2.4799999999999995</v>
      </c>
      <c r="K1186" s="51">
        <v>186.25</v>
      </c>
      <c r="L1186" s="51">
        <v>0</v>
      </c>
      <c r="M1186" s="51">
        <v>0</v>
      </c>
      <c r="N1186" s="51">
        <v>0.01</v>
      </c>
      <c r="O1186" s="51">
        <v>8.68</v>
      </c>
      <c r="P1186" s="45">
        <v>571.45712699562898</v>
      </c>
    </row>
    <row r="1187" spans="1:16" x14ac:dyDescent="0.2">
      <c r="A1187" s="5" t="s">
        <v>13</v>
      </c>
      <c r="B1187" s="71" t="s">
        <v>22</v>
      </c>
      <c r="C1187" s="5" t="s">
        <v>31</v>
      </c>
      <c r="D1187" s="5" t="s">
        <v>88</v>
      </c>
      <c r="E1187" s="5">
        <v>2020</v>
      </c>
      <c r="F1187" s="5">
        <v>1</v>
      </c>
      <c r="G1187" s="44">
        <v>138</v>
      </c>
      <c r="H1187" s="51">
        <v>1.1800000000000002</v>
      </c>
      <c r="I1187" s="51">
        <v>89.03</v>
      </c>
      <c r="J1187" s="51">
        <v>1.1800000000000002</v>
      </c>
      <c r="K1187" s="51">
        <v>89.03</v>
      </c>
      <c r="L1187" s="51">
        <v>0</v>
      </c>
      <c r="M1187" s="51">
        <v>0</v>
      </c>
      <c r="N1187" s="51">
        <v>0.01</v>
      </c>
      <c r="O1187" s="51">
        <v>4.1500000000000004</v>
      </c>
      <c r="P1187" s="45">
        <v>651.24191365700233</v>
      </c>
    </row>
    <row r="1188" spans="1:16" x14ac:dyDescent="0.2">
      <c r="A1188" s="5" t="s">
        <v>13</v>
      </c>
      <c r="B1188" s="71" t="s">
        <v>22</v>
      </c>
      <c r="C1188" s="5" t="s">
        <v>31</v>
      </c>
      <c r="D1188" s="5" t="s">
        <v>88</v>
      </c>
      <c r="E1188" s="5">
        <v>2021</v>
      </c>
      <c r="F1188" s="5">
        <v>0</v>
      </c>
      <c r="G1188" s="44">
        <v>69</v>
      </c>
      <c r="H1188" s="51">
        <v>40.83</v>
      </c>
      <c r="I1188" s="51">
        <v>0</v>
      </c>
      <c r="J1188" s="51">
        <v>40.83</v>
      </c>
      <c r="K1188" s="51">
        <v>0</v>
      </c>
      <c r="L1188" s="51">
        <v>0</v>
      </c>
      <c r="M1188" s="51">
        <v>0</v>
      </c>
      <c r="N1188" s="51">
        <v>0</v>
      </c>
      <c r="O1188" s="51">
        <v>0.47000000000000003</v>
      </c>
      <c r="P1188" s="45">
        <v>587.25171259660033</v>
      </c>
    </row>
    <row r="1189" spans="1:16" x14ac:dyDescent="0.2">
      <c r="A1189" s="5" t="s">
        <v>13</v>
      </c>
      <c r="B1189" s="71" t="s">
        <v>22</v>
      </c>
      <c r="C1189" s="5" t="s">
        <v>31</v>
      </c>
      <c r="D1189" s="5" t="s">
        <v>88</v>
      </c>
      <c r="E1189" s="5">
        <v>2022</v>
      </c>
      <c r="F1189" s="5">
        <v>0</v>
      </c>
      <c r="G1189" s="44">
        <v>95</v>
      </c>
      <c r="H1189" s="51">
        <v>77.64</v>
      </c>
      <c r="I1189" s="51">
        <v>0</v>
      </c>
      <c r="J1189" s="51">
        <v>77.64</v>
      </c>
      <c r="K1189" s="51">
        <v>0</v>
      </c>
      <c r="L1189" s="51">
        <v>0</v>
      </c>
      <c r="M1189" s="51">
        <v>0</v>
      </c>
      <c r="N1189" s="51">
        <v>0</v>
      </c>
      <c r="O1189" s="51">
        <v>0</v>
      </c>
      <c r="P1189" s="45">
        <v>816.99346405194353</v>
      </c>
    </row>
    <row r="1190" spans="1:16" x14ac:dyDescent="0.2">
      <c r="A1190" s="5" t="s">
        <v>13</v>
      </c>
      <c r="B1190" s="71" t="s">
        <v>23</v>
      </c>
      <c r="C1190" s="5" t="s">
        <v>28</v>
      </c>
      <c r="D1190" s="5" t="s">
        <v>81</v>
      </c>
      <c r="E1190" s="5">
        <v>1985</v>
      </c>
      <c r="F1190" s="5">
        <v>3</v>
      </c>
      <c r="G1190" s="44">
        <v>1</v>
      </c>
      <c r="H1190" s="51">
        <v>0.01</v>
      </c>
      <c r="I1190" s="51">
        <v>0.79999999999999993</v>
      </c>
      <c r="J1190" s="51">
        <v>0.01</v>
      </c>
      <c r="K1190" s="51">
        <v>0.03</v>
      </c>
      <c r="L1190" s="51">
        <v>0.06</v>
      </c>
      <c r="M1190" s="51">
        <v>0.71</v>
      </c>
      <c r="N1190" s="51">
        <v>0.02</v>
      </c>
      <c r="O1190" s="51">
        <v>0.06</v>
      </c>
      <c r="P1190" s="45">
        <v>574.77303845552001</v>
      </c>
    </row>
    <row r="1191" spans="1:16" x14ac:dyDescent="0.2">
      <c r="A1191" s="5" t="s">
        <v>13</v>
      </c>
      <c r="B1191" s="71" t="s">
        <v>23</v>
      </c>
      <c r="C1191" s="5" t="s">
        <v>28</v>
      </c>
      <c r="D1191" s="5" t="s">
        <v>81</v>
      </c>
      <c r="E1191" s="5">
        <v>1996</v>
      </c>
      <c r="F1191" s="5">
        <v>3</v>
      </c>
      <c r="G1191" s="44">
        <v>23</v>
      </c>
      <c r="H1191" s="51">
        <v>0.06</v>
      </c>
      <c r="I1191" s="51">
        <v>6.51</v>
      </c>
      <c r="J1191" s="51">
        <v>0.06</v>
      </c>
      <c r="K1191" s="51">
        <v>0.22</v>
      </c>
      <c r="L1191" s="51">
        <v>0.45</v>
      </c>
      <c r="M1191" s="51">
        <v>5.84</v>
      </c>
      <c r="N1191" s="51">
        <v>0.17</v>
      </c>
      <c r="O1191" s="51">
        <v>0.52</v>
      </c>
      <c r="P1191" s="45">
        <v>284.17743636837736</v>
      </c>
    </row>
    <row r="1192" spans="1:16" x14ac:dyDescent="0.2">
      <c r="A1192" s="5" t="s">
        <v>13</v>
      </c>
      <c r="B1192" s="71" t="s">
        <v>23</v>
      </c>
      <c r="C1192" s="5" t="s">
        <v>28</v>
      </c>
      <c r="D1192" s="5" t="s">
        <v>81</v>
      </c>
      <c r="E1192" s="5">
        <v>2000</v>
      </c>
      <c r="F1192" s="5">
        <v>3</v>
      </c>
      <c r="G1192" s="44">
        <v>29</v>
      </c>
      <c r="H1192" s="51">
        <v>0.06</v>
      </c>
      <c r="I1192" s="51">
        <v>6.92</v>
      </c>
      <c r="J1192" s="51">
        <v>0.06</v>
      </c>
      <c r="K1192" s="51">
        <v>0.23</v>
      </c>
      <c r="L1192" s="51">
        <v>0.48</v>
      </c>
      <c r="M1192" s="51">
        <v>6.21</v>
      </c>
      <c r="N1192" s="51">
        <v>0.18</v>
      </c>
      <c r="O1192" s="51">
        <v>0.56000000000000005</v>
      </c>
      <c r="P1192" s="45">
        <v>240.91313728352716</v>
      </c>
    </row>
    <row r="1193" spans="1:16" x14ac:dyDescent="0.2">
      <c r="A1193" s="5" t="s">
        <v>13</v>
      </c>
      <c r="B1193" s="71" t="s">
        <v>23</v>
      </c>
      <c r="C1193" s="5" t="s">
        <v>28</v>
      </c>
      <c r="D1193" s="5" t="s">
        <v>81</v>
      </c>
      <c r="E1193" s="5">
        <v>2002</v>
      </c>
      <c r="F1193" s="5">
        <v>3</v>
      </c>
      <c r="G1193" s="44">
        <v>154</v>
      </c>
      <c r="H1193" s="51">
        <v>0</v>
      </c>
      <c r="I1193" s="51">
        <v>88.080000000000013</v>
      </c>
      <c r="J1193" s="51">
        <v>0</v>
      </c>
      <c r="K1193" s="51">
        <v>0</v>
      </c>
      <c r="L1193" s="51">
        <v>10.039999999999999</v>
      </c>
      <c r="M1193" s="51">
        <v>78.040000000000006</v>
      </c>
      <c r="N1193" s="51">
        <v>0.67</v>
      </c>
      <c r="O1193" s="51">
        <v>4.3</v>
      </c>
      <c r="P1193" s="45">
        <v>571.785688944198</v>
      </c>
    </row>
    <row r="1194" spans="1:16" x14ac:dyDescent="0.2">
      <c r="A1194" s="5" t="s">
        <v>13</v>
      </c>
      <c r="B1194" s="71" t="s">
        <v>23</v>
      </c>
      <c r="C1194" s="5" t="s">
        <v>28</v>
      </c>
      <c r="D1194" s="5" t="s">
        <v>81</v>
      </c>
      <c r="E1194" s="5">
        <v>2003</v>
      </c>
      <c r="F1194" s="5">
        <v>3</v>
      </c>
      <c r="G1194" s="44">
        <v>40</v>
      </c>
      <c r="H1194" s="51">
        <v>0</v>
      </c>
      <c r="I1194" s="51">
        <v>14.17</v>
      </c>
      <c r="J1194" s="51">
        <v>0</v>
      </c>
      <c r="K1194" s="51">
        <v>0</v>
      </c>
      <c r="L1194" s="51">
        <v>0</v>
      </c>
      <c r="M1194" s="51">
        <v>14.17</v>
      </c>
      <c r="N1194" s="51">
        <v>1.5</v>
      </c>
      <c r="O1194" s="51">
        <v>1.68</v>
      </c>
      <c r="P1194" s="45">
        <v>352.98775406326541</v>
      </c>
    </row>
    <row r="1195" spans="1:16" x14ac:dyDescent="0.2">
      <c r="A1195" s="5" t="s">
        <v>13</v>
      </c>
      <c r="B1195" s="71" t="s">
        <v>23</v>
      </c>
      <c r="C1195" s="5" t="s">
        <v>28</v>
      </c>
      <c r="D1195" s="5" t="s">
        <v>81</v>
      </c>
      <c r="E1195" s="5">
        <v>2004</v>
      </c>
      <c r="F1195" s="5">
        <v>3</v>
      </c>
      <c r="G1195" s="44">
        <v>56</v>
      </c>
      <c r="H1195" s="51">
        <v>1.1000000000000001</v>
      </c>
      <c r="I1195" s="51">
        <v>17.61</v>
      </c>
      <c r="J1195" s="51">
        <v>1.1000000000000001</v>
      </c>
      <c r="K1195" s="51">
        <v>0.43</v>
      </c>
      <c r="L1195" s="51">
        <v>0.81</v>
      </c>
      <c r="M1195" s="51">
        <v>16.37</v>
      </c>
      <c r="N1195" s="51">
        <v>0.8899999999999999</v>
      </c>
      <c r="O1195" s="51">
        <v>1.5899999999999999</v>
      </c>
      <c r="P1195" s="45">
        <v>333.8630734911506</v>
      </c>
    </row>
    <row r="1196" spans="1:16" x14ac:dyDescent="0.2">
      <c r="A1196" s="5" t="s">
        <v>13</v>
      </c>
      <c r="B1196" s="71" t="s">
        <v>23</v>
      </c>
      <c r="C1196" s="5" t="s">
        <v>28</v>
      </c>
      <c r="D1196" s="5" t="s">
        <v>81</v>
      </c>
      <c r="E1196" s="5">
        <v>2005</v>
      </c>
      <c r="F1196" s="5">
        <v>3</v>
      </c>
      <c r="G1196" s="44">
        <v>132</v>
      </c>
      <c r="H1196" s="51">
        <v>0.21</v>
      </c>
      <c r="I1196" s="51">
        <v>48.21</v>
      </c>
      <c r="J1196" s="51">
        <v>0.21</v>
      </c>
      <c r="K1196" s="51">
        <v>0.97</v>
      </c>
      <c r="L1196" s="51">
        <v>1.63</v>
      </c>
      <c r="M1196" s="51">
        <v>45.61</v>
      </c>
      <c r="N1196" s="51">
        <v>2.89</v>
      </c>
      <c r="O1196" s="51">
        <v>4.4499999999999993</v>
      </c>
      <c r="P1196" s="45">
        <v>367.5249346821966</v>
      </c>
    </row>
    <row r="1197" spans="1:16" x14ac:dyDescent="0.2">
      <c r="A1197" s="5" t="s">
        <v>13</v>
      </c>
      <c r="B1197" s="71" t="s">
        <v>23</v>
      </c>
      <c r="C1197" s="5" t="s">
        <v>28</v>
      </c>
      <c r="D1197" s="5" t="s">
        <v>81</v>
      </c>
      <c r="E1197" s="5">
        <v>2006</v>
      </c>
      <c r="F1197" s="5">
        <v>3</v>
      </c>
      <c r="G1197" s="44">
        <v>52</v>
      </c>
      <c r="H1197" s="51">
        <v>0.04</v>
      </c>
      <c r="I1197" s="51">
        <v>18.91</v>
      </c>
      <c r="J1197" s="51">
        <v>0.04</v>
      </c>
      <c r="K1197" s="51">
        <v>0.15</v>
      </c>
      <c r="L1197" s="51">
        <v>0.31</v>
      </c>
      <c r="M1197" s="51">
        <v>18.45</v>
      </c>
      <c r="N1197" s="51">
        <v>1.67</v>
      </c>
      <c r="O1197" s="51">
        <v>2.1</v>
      </c>
      <c r="P1197" s="45">
        <v>364.16949031323327</v>
      </c>
    </row>
    <row r="1198" spans="1:16" x14ac:dyDescent="0.2">
      <c r="A1198" s="5" t="s">
        <v>13</v>
      </c>
      <c r="B1198" s="71" t="s">
        <v>23</v>
      </c>
      <c r="C1198" s="5" t="s">
        <v>28</v>
      </c>
      <c r="D1198" s="5" t="s">
        <v>81</v>
      </c>
      <c r="E1198" s="5">
        <v>2007</v>
      </c>
      <c r="F1198" s="5">
        <v>3</v>
      </c>
      <c r="G1198" s="44">
        <v>16</v>
      </c>
      <c r="H1198" s="51">
        <v>0.05</v>
      </c>
      <c r="I1198" s="51">
        <v>5.9</v>
      </c>
      <c r="J1198" s="51">
        <v>0.05</v>
      </c>
      <c r="K1198" s="51">
        <v>0.2</v>
      </c>
      <c r="L1198" s="51">
        <v>0.41</v>
      </c>
      <c r="M1198" s="51">
        <v>5.29</v>
      </c>
      <c r="N1198" s="51">
        <v>0.16</v>
      </c>
      <c r="O1198" s="51">
        <v>0.48</v>
      </c>
      <c r="P1198" s="45">
        <v>370.20168456373091</v>
      </c>
    </row>
    <row r="1199" spans="1:16" x14ac:dyDescent="0.2">
      <c r="A1199" s="5" t="s">
        <v>13</v>
      </c>
      <c r="B1199" s="71" t="s">
        <v>23</v>
      </c>
      <c r="C1199" s="5" t="s">
        <v>28</v>
      </c>
      <c r="D1199" s="5" t="s">
        <v>81</v>
      </c>
      <c r="E1199" s="5">
        <v>2008</v>
      </c>
      <c r="F1199" s="5">
        <v>3</v>
      </c>
      <c r="G1199" s="44">
        <v>317</v>
      </c>
      <c r="H1199" s="51">
        <v>0.12</v>
      </c>
      <c r="I1199" s="51">
        <v>127.5</v>
      </c>
      <c r="J1199" s="51">
        <v>0.12</v>
      </c>
      <c r="K1199" s="51">
        <v>0.43</v>
      </c>
      <c r="L1199" s="51">
        <v>0.89</v>
      </c>
      <c r="M1199" s="51">
        <v>126.18</v>
      </c>
      <c r="N1199" s="51">
        <v>10.98</v>
      </c>
      <c r="O1199" s="51">
        <v>13</v>
      </c>
      <c r="P1199" s="45">
        <v>402.42978780105381</v>
      </c>
    </row>
    <row r="1200" spans="1:16" x14ac:dyDescent="0.2">
      <c r="A1200" s="5" t="s">
        <v>13</v>
      </c>
      <c r="B1200" s="71" t="s">
        <v>23</v>
      </c>
      <c r="C1200" s="5" t="s">
        <v>28</v>
      </c>
      <c r="D1200" s="5" t="s">
        <v>81</v>
      </c>
      <c r="E1200" s="5">
        <v>2009</v>
      </c>
      <c r="F1200" s="5">
        <v>3</v>
      </c>
      <c r="G1200" s="44">
        <v>14</v>
      </c>
      <c r="H1200" s="51">
        <v>0.04</v>
      </c>
      <c r="I1200" s="51">
        <v>4.32</v>
      </c>
      <c r="J1200" s="51">
        <v>0.04</v>
      </c>
      <c r="K1200" s="51">
        <v>0.14000000000000001</v>
      </c>
      <c r="L1200" s="51">
        <v>0.3</v>
      </c>
      <c r="M1200" s="51">
        <v>3.88</v>
      </c>
      <c r="N1200" s="51">
        <v>0.11</v>
      </c>
      <c r="O1200" s="51">
        <v>0.35</v>
      </c>
      <c r="P1200" s="45">
        <v>319.28280406168216</v>
      </c>
    </row>
    <row r="1201" spans="1:16" x14ac:dyDescent="0.2">
      <c r="A1201" s="5" t="s">
        <v>13</v>
      </c>
      <c r="B1201" s="71" t="s">
        <v>23</v>
      </c>
      <c r="C1201" s="5" t="s">
        <v>28</v>
      </c>
      <c r="D1201" s="5" t="s">
        <v>81</v>
      </c>
      <c r="E1201" s="5">
        <v>2010</v>
      </c>
      <c r="F1201" s="5">
        <v>3</v>
      </c>
      <c r="G1201" s="44">
        <v>50</v>
      </c>
      <c r="H1201" s="51">
        <v>0.13</v>
      </c>
      <c r="I1201" s="51">
        <v>18.309999999999999</v>
      </c>
      <c r="J1201" s="51">
        <v>0.13</v>
      </c>
      <c r="K1201" s="51">
        <v>0.49</v>
      </c>
      <c r="L1201" s="51">
        <v>1.01</v>
      </c>
      <c r="M1201" s="51">
        <v>16.809999999999999</v>
      </c>
      <c r="N1201" s="51">
        <v>0.7</v>
      </c>
      <c r="O1201" s="51">
        <v>1.5299999999999998</v>
      </c>
      <c r="P1201" s="45">
        <v>370.55045831158793</v>
      </c>
    </row>
    <row r="1202" spans="1:16" x14ac:dyDescent="0.2">
      <c r="A1202" s="5" t="s">
        <v>13</v>
      </c>
      <c r="B1202" s="71" t="s">
        <v>23</v>
      </c>
      <c r="C1202" s="5" t="s">
        <v>28</v>
      </c>
      <c r="D1202" s="5" t="s">
        <v>81</v>
      </c>
      <c r="E1202" s="5">
        <v>2011</v>
      </c>
      <c r="F1202" s="5">
        <v>3</v>
      </c>
      <c r="G1202" s="44">
        <v>9</v>
      </c>
      <c r="H1202" s="51">
        <v>0.02</v>
      </c>
      <c r="I1202" s="51">
        <v>4.4800000000000004</v>
      </c>
      <c r="J1202" s="51">
        <v>0.02</v>
      </c>
      <c r="K1202" s="51">
        <v>0.06</v>
      </c>
      <c r="L1202" s="51">
        <v>0.13</v>
      </c>
      <c r="M1202" s="51">
        <v>4.29</v>
      </c>
      <c r="N1202" s="51">
        <v>0.25</v>
      </c>
      <c r="O1202" s="51">
        <v>0.38</v>
      </c>
      <c r="P1202" s="45">
        <v>499.24238965494573</v>
      </c>
    </row>
    <row r="1203" spans="1:16" x14ac:dyDescent="0.2">
      <c r="A1203" s="5" t="s">
        <v>13</v>
      </c>
      <c r="B1203" s="71" t="s">
        <v>23</v>
      </c>
      <c r="C1203" s="5" t="s">
        <v>28</v>
      </c>
      <c r="D1203" s="5" t="s">
        <v>81</v>
      </c>
      <c r="E1203" s="5">
        <v>2012</v>
      </c>
      <c r="F1203" s="5">
        <v>3</v>
      </c>
      <c r="G1203" s="44">
        <v>190</v>
      </c>
      <c r="H1203" s="51">
        <v>0.56000000000000005</v>
      </c>
      <c r="I1203" s="51">
        <v>102.67</v>
      </c>
      <c r="J1203" s="51">
        <v>0.56000000000000005</v>
      </c>
      <c r="K1203" s="51">
        <v>0.13</v>
      </c>
      <c r="L1203" s="51">
        <v>0</v>
      </c>
      <c r="M1203" s="51">
        <v>102.54</v>
      </c>
      <c r="N1203" s="51">
        <v>8.8699999999999992</v>
      </c>
      <c r="O1203" s="51">
        <v>9.98</v>
      </c>
      <c r="P1203" s="45">
        <v>542.82896299084723</v>
      </c>
    </row>
    <row r="1204" spans="1:16" x14ac:dyDescent="0.2">
      <c r="A1204" s="5" t="s">
        <v>13</v>
      </c>
      <c r="B1204" s="71" t="s">
        <v>23</v>
      </c>
      <c r="C1204" s="5" t="s">
        <v>28</v>
      </c>
      <c r="D1204" s="5" t="s">
        <v>81</v>
      </c>
      <c r="E1204" s="5">
        <v>2015</v>
      </c>
      <c r="F1204" s="5">
        <v>2</v>
      </c>
      <c r="G1204" s="44">
        <v>4</v>
      </c>
      <c r="H1204" s="51">
        <v>0.06</v>
      </c>
      <c r="I1204" s="51">
        <v>2.4699999999999998</v>
      </c>
      <c r="J1204" s="51">
        <v>0.06</v>
      </c>
      <c r="K1204" s="51">
        <v>0.09</v>
      </c>
      <c r="L1204" s="51">
        <v>2.38</v>
      </c>
      <c r="M1204" s="51">
        <v>0</v>
      </c>
      <c r="N1204" s="51">
        <v>0.01</v>
      </c>
      <c r="O1204" s="51">
        <v>0.01</v>
      </c>
      <c r="P1204" s="45">
        <v>577.09122136636654</v>
      </c>
    </row>
    <row r="1205" spans="1:16" x14ac:dyDescent="0.2">
      <c r="A1205" s="5" t="s">
        <v>13</v>
      </c>
      <c r="B1205" s="71" t="s">
        <v>23</v>
      </c>
      <c r="C1205" s="5" t="s">
        <v>28</v>
      </c>
      <c r="D1205" s="5" t="s">
        <v>81</v>
      </c>
      <c r="E1205" s="5">
        <v>2016</v>
      </c>
      <c r="F1205" s="5">
        <v>2</v>
      </c>
      <c r="G1205" s="44">
        <v>12</v>
      </c>
      <c r="H1205" s="51">
        <v>0.17</v>
      </c>
      <c r="I1205" s="51">
        <v>6.87</v>
      </c>
      <c r="J1205" s="51">
        <v>0.17</v>
      </c>
      <c r="K1205" s="51">
        <v>0.24</v>
      </c>
      <c r="L1205" s="51">
        <v>6.63</v>
      </c>
      <c r="M1205" s="51">
        <v>0</v>
      </c>
      <c r="N1205" s="51">
        <v>0.02</v>
      </c>
      <c r="O1205" s="51">
        <v>0.03</v>
      </c>
      <c r="P1205" s="45">
        <v>577.09122136636643</v>
      </c>
    </row>
    <row r="1206" spans="1:16" x14ac:dyDescent="0.2">
      <c r="A1206" s="5" t="s">
        <v>13</v>
      </c>
      <c r="B1206" s="71" t="s">
        <v>23</v>
      </c>
      <c r="C1206" s="5" t="s">
        <v>28</v>
      </c>
      <c r="D1206" s="5" t="s">
        <v>81</v>
      </c>
      <c r="E1206" s="5">
        <v>2017</v>
      </c>
      <c r="F1206" s="5">
        <v>2</v>
      </c>
      <c r="G1206" s="44">
        <v>16</v>
      </c>
      <c r="H1206" s="51">
        <v>0.21000000000000002</v>
      </c>
      <c r="I1206" s="51">
        <v>8.44</v>
      </c>
      <c r="J1206" s="51">
        <v>0.21000000000000002</v>
      </c>
      <c r="K1206" s="51">
        <v>0.29000000000000004</v>
      </c>
      <c r="L1206" s="51">
        <v>8.15</v>
      </c>
      <c r="M1206" s="51">
        <v>0</v>
      </c>
      <c r="N1206" s="51">
        <v>0.02</v>
      </c>
      <c r="O1206" s="51">
        <v>0.03</v>
      </c>
      <c r="P1206" s="45">
        <v>564.08598712031562</v>
      </c>
    </row>
    <row r="1207" spans="1:16" x14ac:dyDescent="0.2">
      <c r="A1207" s="5" t="s">
        <v>13</v>
      </c>
      <c r="B1207" s="71" t="s">
        <v>23</v>
      </c>
      <c r="C1207" s="5" t="s">
        <v>28</v>
      </c>
      <c r="D1207" s="5" t="s">
        <v>81</v>
      </c>
      <c r="E1207" s="5">
        <v>2018</v>
      </c>
      <c r="F1207" s="5">
        <v>1</v>
      </c>
      <c r="G1207" s="44">
        <v>3</v>
      </c>
      <c r="H1207" s="51">
        <v>0.11</v>
      </c>
      <c r="I1207" s="51">
        <v>1.3900000000000001</v>
      </c>
      <c r="J1207" s="51">
        <v>0.11</v>
      </c>
      <c r="K1207" s="51">
        <v>1.3900000000000001</v>
      </c>
      <c r="L1207" s="51">
        <v>0</v>
      </c>
      <c r="M1207" s="51">
        <v>0</v>
      </c>
      <c r="N1207" s="51">
        <v>0</v>
      </c>
      <c r="O1207" s="51">
        <v>7.0000000000000007E-2</v>
      </c>
      <c r="P1207" s="45">
        <v>490.13063546359098</v>
      </c>
    </row>
    <row r="1208" spans="1:16" x14ac:dyDescent="0.2">
      <c r="A1208" s="5" t="s">
        <v>13</v>
      </c>
      <c r="B1208" s="71" t="s">
        <v>23</v>
      </c>
      <c r="C1208" s="5" t="s">
        <v>28</v>
      </c>
      <c r="D1208" s="5" t="s">
        <v>81</v>
      </c>
      <c r="E1208" s="5">
        <v>2019</v>
      </c>
      <c r="F1208" s="5">
        <v>1</v>
      </c>
      <c r="G1208" s="44">
        <v>51</v>
      </c>
      <c r="H1208" s="51">
        <v>1.86</v>
      </c>
      <c r="I1208" s="51">
        <v>24.34</v>
      </c>
      <c r="J1208" s="51">
        <v>1.86</v>
      </c>
      <c r="K1208" s="51">
        <v>24.34</v>
      </c>
      <c r="L1208" s="51">
        <v>0</v>
      </c>
      <c r="M1208" s="51">
        <v>0</v>
      </c>
      <c r="N1208" s="51">
        <v>0.01</v>
      </c>
      <c r="O1208" s="51">
        <v>1.25</v>
      </c>
      <c r="P1208" s="45">
        <v>519.26084544223579</v>
      </c>
    </row>
    <row r="1209" spans="1:16" x14ac:dyDescent="0.2">
      <c r="A1209" s="5" t="s">
        <v>13</v>
      </c>
      <c r="B1209" s="71" t="s">
        <v>23</v>
      </c>
      <c r="C1209" s="5" t="s">
        <v>28</v>
      </c>
      <c r="D1209" s="5" t="s">
        <v>81</v>
      </c>
      <c r="E1209" s="5">
        <v>2020</v>
      </c>
      <c r="F1209" s="5">
        <v>1</v>
      </c>
      <c r="G1209" s="44">
        <v>16</v>
      </c>
      <c r="H1209" s="51">
        <v>0.75</v>
      </c>
      <c r="I1209" s="51">
        <v>9.7200000000000006</v>
      </c>
      <c r="J1209" s="51">
        <v>0.75</v>
      </c>
      <c r="K1209" s="51">
        <v>9.7200000000000006</v>
      </c>
      <c r="L1209" s="51">
        <v>0</v>
      </c>
      <c r="M1209" s="51">
        <v>0</v>
      </c>
      <c r="N1209" s="51">
        <v>0</v>
      </c>
      <c r="O1209" s="51">
        <v>0.5</v>
      </c>
      <c r="P1209" s="45">
        <v>653.7827669861997</v>
      </c>
    </row>
    <row r="1210" spans="1:16" x14ac:dyDescent="0.2">
      <c r="A1210" s="5" t="s">
        <v>13</v>
      </c>
      <c r="B1210" s="71" t="s">
        <v>23</v>
      </c>
      <c r="C1210" s="5" t="s">
        <v>28</v>
      </c>
      <c r="D1210" s="5" t="s">
        <v>81</v>
      </c>
      <c r="E1210" s="5">
        <v>2021</v>
      </c>
      <c r="F1210" s="5">
        <v>0</v>
      </c>
      <c r="G1210" s="44">
        <v>0</v>
      </c>
      <c r="H1210" s="51">
        <v>0.24</v>
      </c>
      <c r="I1210" s="51">
        <v>0</v>
      </c>
      <c r="J1210" s="51">
        <v>0.24</v>
      </c>
      <c r="K1210" s="51">
        <v>0</v>
      </c>
      <c r="L1210" s="51">
        <v>0</v>
      </c>
      <c r="M1210" s="51">
        <v>0</v>
      </c>
      <c r="N1210" s="51">
        <v>0</v>
      </c>
      <c r="O1210" s="51">
        <v>0.01</v>
      </c>
      <c r="P1210" s="45">
        <v>634.2134827555908</v>
      </c>
    </row>
    <row r="1211" spans="1:16" x14ac:dyDescent="0.2">
      <c r="A1211" s="5" t="s">
        <v>13</v>
      </c>
      <c r="B1211" s="71" t="s">
        <v>23</v>
      </c>
      <c r="C1211" s="5" t="s">
        <v>28</v>
      </c>
      <c r="D1211" s="5" t="s">
        <v>81</v>
      </c>
      <c r="E1211" s="5">
        <v>2022</v>
      </c>
      <c r="F1211" s="5">
        <v>0</v>
      </c>
      <c r="G1211" s="44">
        <v>25</v>
      </c>
      <c r="H1211" s="51">
        <v>17.93</v>
      </c>
      <c r="I1211" s="51">
        <v>0</v>
      </c>
      <c r="J1211" s="51">
        <v>17.93</v>
      </c>
      <c r="K1211" s="51">
        <v>0</v>
      </c>
      <c r="L1211" s="51">
        <v>0</v>
      </c>
      <c r="M1211" s="51">
        <v>0</v>
      </c>
      <c r="N1211" s="51">
        <v>0</v>
      </c>
      <c r="O1211" s="51">
        <v>0</v>
      </c>
      <c r="P1211" s="45">
        <v>718.23601235313754</v>
      </c>
    </row>
    <row r="1212" spans="1:16" x14ac:dyDescent="0.2">
      <c r="A1212" s="5" t="s">
        <v>13</v>
      </c>
      <c r="B1212" s="71" t="s">
        <v>23</v>
      </c>
      <c r="C1212" s="5" t="s">
        <v>28</v>
      </c>
      <c r="D1212" s="5" t="s">
        <v>82</v>
      </c>
      <c r="E1212" s="5">
        <v>2017</v>
      </c>
      <c r="F1212" s="5">
        <v>2</v>
      </c>
      <c r="G1212" s="44">
        <v>7</v>
      </c>
      <c r="H1212" s="51">
        <v>0.1</v>
      </c>
      <c r="I1212" s="51">
        <v>3.9899999999999998</v>
      </c>
      <c r="J1212" s="51">
        <v>0.1</v>
      </c>
      <c r="K1212" s="51">
        <v>0.14000000000000001</v>
      </c>
      <c r="L1212" s="51">
        <v>3.85</v>
      </c>
      <c r="M1212" s="51">
        <v>0</v>
      </c>
      <c r="N1212" s="51">
        <v>0.01</v>
      </c>
      <c r="O1212" s="51">
        <v>0.01</v>
      </c>
      <c r="P1212" s="45">
        <v>573.75014803314764</v>
      </c>
    </row>
    <row r="1213" spans="1:16" x14ac:dyDescent="0.2">
      <c r="A1213" s="5" t="s">
        <v>13</v>
      </c>
      <c r="B1213" s="71" t="s">
        <v>23</v>
      </c>
      <c r="C1213" s="5" t="s">
        <v>28</v>
      </c>
      <c r="D1213" s="5" t="s">
        <v>82</v>
      </c>
      <c r="E1213" s="5">
        <v>2018</v>
      </c>
      <c r="F1213" s="5">
        <v>1</v>
      </c>
      <c r="G1213" s="44">
        <v>16</v>
      </c>
      <c r="H1213" s="51">
        <v>0.62</v>
      </c>
      <c r="I1213" s="51">
        <v>8.16</v>
      </c>
      <c r="J1213" s="51">
        <v>0.62</v>
      </c>
      <c r="K1213" s="51">
        <v>8.16</v>
      </c>
      <c r="L1213" s="51">
        <v>0</v>
      </c>
      <c r="M1213" s="51">
        <v>0</v>
      </c>
      <c r="N1213" s="51">
        <v>0</v>
      </c>
      <c r="O1213" s="51">
        <v>0.42000000000000004</v>
      </c>
      <c r="P1213" s="45">
        <v>542.18774386352675</v>
      </c>
    </row>
    <row r="1214" spans="1:16" x14ac:dyDescent="0.2">
      <c r="A1214" s="5" t="s">
        <v>13</v>
      </c>
      <c r="B1214" s="71" t="s">
        <v>23</v>
      </c>
      <c r="C1214" s="5" t="s">
        <v>28</v>
      </c>
      <c r="D1214" s="5" t="s">
        <v>82</v>
      </c>
      <c r="E1214" s="5">
        <v>2019</v>
      </c>
      <c r="F1214" s="5">
        <v>1</v>
      </c>
      <c r="G1214" s="44">
        <v>53</v>
      </c>
      <c r="H1214" s="51">
        <v>2.02</v>
      </c>
      <c r="I1214" s="51">
        <v>26.23</v>
      </c>
      <c r="J1214" s="51">
        <v>2.02</v>
      </c>
      <c r="K1214" s="51">
        <v>26.23</v>
      </c>
      <c r="L1214" s="51">
        <v>0</v>
      </c>
      <c r="M1214" s="51">
        <v>0</v>
      </c>
      <c r="N1214" s="51">
        <v>0.01</v>
      </c>
      <c r="O1214" s="51">
        <v>1.34</v>
      </c>
      <c r="P1214" s="45">
        <v>539.52296851572157</v>
      </c>
    </row>
    <row r="1215" spans="1:16" x14ac:dyDescent="0.2">
      <c r="A1215" s="5" t="s">
        <v>13</v>
      </c>
      <c r="B1215" s="71" t="s">
        <v>23</v>
      </c>
      <c r="C1215" s="5" t="s">
        <v>28</v>
      </c>
      <c r="D1215" s="5" t="s">
        <v>82</v>
      </c>
      <c r="E1215" s="5">
        <v>2020</v>
      </c>
      <c r="F1215" s="5">
        <v>1</v>
      </c>
      <c r="G1215" s="44">
        <v>41</v>
      </c>
      <c r="H1215" s="51">
        <v>1.77</v>
      </c>
      <c r="I1215" s="51">
        <v>23.11</v>
      </c>
      <c r="J1215" s="51">
        <v>1.77</v>
      </c>
      <c r="K1215" s="51">
        <v>23.11</v>
      </c>
      <c r="L1215" s="51">
        <v>0</v>
      </c>
      <c r="M1215" s="51">
        <v>0</v>
      </c>
      <c r="N1215" s="51">
        <v>0.01</v>
      </c>
      <c r="O1215" s="51">
        <v>1.18</v>
      </c>
      <c r="P1215" s="45">
        <v>614.02330292095019</v>
      </c>
    </row>
    <row r="1216" spans="1:16" x14ac:dyDescent="0.2">
      <c r="A1216" s="5" t="s">
        <v>13</v>
      </c>
      <c r="B1216" s="71" t="s">
        <v>23</v>
      </c>
      <c r="C1216" s="5" t="s">
        <v>28</v>
      </c>
      <c r="D1216" s="5" t="s">
        <v>82</v>
      </c>
      <c r="E1216" s="5">
        <v>2021</v>
      </c>
      <c r="F1216" s="5">
        <v>0</v>
      </c>
      <c r="G1216" s="44">
        <v>18</v>
      </c>
      <c r="H1216" s="51">
        <v>11.39</v>
      </c>
      <c r="I1216" s="51">
        <v>0</v>
      </c>
      <c r="J1216" s="51">
        <v>11.39</v>
      </c>
      <c r="K1216" s="51">
        <v>0</v>
      </c>
      <c r="L1216" s="51">
        <v>0</v>
      </c>
      <c r="M1216" s="51">
        <v>0</v>
      </c>
      <c r="N1216" s="51">
        <v>0</v>
      </c>
      <c r="O1216" s="51">
        <v>0.26</v>
      </c>
      <c r="P1216" s="45">
        <v>639.41281008875387</v>
      </c>
    </row>
    <row r="1217" spans="1:16" x14ac:dyDescent="0.2">
      <c r="A1217" s="5" t="s">
        <v>13</v>
      </c>
      <c r="B1217" s="71" t="s">
        <v>23</v>
      </c>
      <c r="C1217" s="5" t="s">
        <v>28</v>
      </c>
      <c r="D1217" s="5" t="s">
        <v>82</v>
      </c>
      <c r="E1217" s="5">
        <v>2022</v>
      </c>
      <c r="F1217" s="5">
        <v>0</v>
      </c>
      <c r="G1217" s="44">
        <v>3</v>
      </c>
      <c r="H1217" s="51">
        <v>2.0299999999999998</v>
      </c>
      <c r="I1217" s="51">
        <v>0</v>
      </c>
      <c r="J1217" s="51">
        <v>2.0299999999999998</v>
      </c>
      <c r="K1217" s="51">
        <v>0</v>
      </c>
      <c r="L1217" s="51">
        <v>0</v>
      </c>
      <c r="M1217" s="51">
        <v>0</v>
      </c>
      <c r="N1217" s="51">
        <v>0</v>
      </c>
      <c r="O1217" s="51">
        <v>0</v>
      </c>
      <c r="P1217" s="45">
        <v>718.23601235313754</v>
      </c>
    </row>
    <row r="1218" spans="1:16" x14ac:dyDescent="0.2">
      <c r="A1218" s="5" t="s">
        <v>13</v>
      </c>
      <c r="B1218" s="71" t="s">
        <v>23</v>
      </c>
      <c r="C1218" s="5" t="s">
        <v>28</v>
      </c>
      <c r="D1218" s="5" t="s">
        <v>83</v>
      </c>
      <c r="E1218" s="5">
        <v>1998</v>
      </c>
      <c r="F1218" s="5">
        <v>3</v>
      </c>
      <c r="G1218" s="44">
        <v>10</v>
      </c>
      <c r="H1218" s="51">
        <v>0.04</v>
      </c>
      <c r="I1218" s="51">
        <v>4.3</v>
      </c>
      <c r="J1218" s="51">
        <v>0.04</v>
      </c>
      <c r="K1218" s="51">
        <v>0.14000000000000001</v>
      </c>
      <c r="L1218" s="51">
        <v>0.3</v>
      </c>
      <c r="M1218" s="51">
        <v>3.86</v>
      </c>
      <c r="N1218" s="51">
        <v>0.11</v>
      </c>
      <c r="O1218" s="51">
        <v>0.35</v>
      </c>
      <c r="P1218" s="45">
        <v>437.49104672532604</v>
      </c>
    </row>
    <row r="1219" spans="1:16" x14ac:dyDescent="0.2">
      <c r="A1219" s="5" t="s">
        <v>13</v>
      </c>
      <c r="B1219" s="71" t="s">
        <v>23</v>
      </c>
      <c r="C1219" s="5" t="s">
        <v>28</v>
      </c>
      <c r="D1219" s="5" t="s">
        <v>83</v>
      </c>
      <c r="E1219" s="5">
        <v>2000</v>
      </c>
      <c r="F1219" s="5">
        <v>3</v>
      </c>
      <c r="G1219" s="44">
        <v>19</v>
      </c>
      <c r="H1219" s="51">
        <v>0.06</v>
      </c>
      <c r="I1219" s="51">
        <v>6.11</v>
      </c>
      <c r="J1219" s="51">
        <v>0.06</v>
      </c>
      <c r="K1219" s="51">
        <v>0.2</v>
      </c>
      <c r="L1219" s="51">
        <v>0.42</v>
      </c>
      <c r="M1219" s="51">
        <v>5.49</v>
      </c>
      <c r="N1219" s="51">
        <v>0.16</v>
      </c>
      <c r="O1219" s="51">
        <v>0.49</v>
      </c>
      <c r="P1219" s="45">
        <v>323.3696014377216</v>
      </c>
    </row>
    <row r="1220" spans="1:16" x14ac:dyDescent="0.2">
      <c r="A1220" s="5" t="s">
        <v>13</v>
      </c>
      <c r="B1220" s="71" t="s">
        <v>23</v>
      </c>
      <c r="C1220" s="5" t="s">
        <v>28</v>
      </c>
      <c r="D1220" s="5" t="s">
        <v>83</v>
      </c>
      <c r="E1220" s="5">
        <v>2005</v>
      </c>
      <c r="F1220" s="5">
        <v>3</v>
      </c>
      <c r="G1220" s="44">
        <v>26</v>
      </c>
      <c r="H1220" s="51">
        <v>0.08</v>
      </c>
      <c r="I1220" s="51">
        <v>8.5399999999999991</v>
      </c>
      <c r="J1220" s="51">
        <v>0.08</v>
      </c>
      <c r="K1220" s="51">
        <v>0.28000000000000003</v>
      </c>
      <c r="L1220" s="51">
        <v>0.59</v>
      </c>
      <c r="M1220" s="51">
        <v>7.67</v>
      </c>
      <c r="N1220" s="51">
        <v>0.23</v>
      </c>
      <c r="O1220" s="51">
        <v>0.69</v>
      </c>
      <c r="P1220" s="45">
        <v>325.87543363084922</v>
      </c>
    </row>
    <row r="1221" spans="1:16" x14ac:dyDescent="0.2">
      <c r="A1221" s="5" t="s">
        <v>13</v>
      </c>
      <c r="B1221" s="71" t="s">
        <v>23</v>
      </c>
      <c r="C1221" s="5" t="s">
        <v>28</v>
      </c>
      <c r="D1221" s="5" t="s">
        <v>83</v>
      </c>
      <c r="E1221" s="5">
        <v>2014</v>
      </c>
      <c r="F1221" s="5">
        <v>2</v>
      </c>
      <c r="G1221" s="44">
        <v>1</v>
      </c>
      <c r="H1221" s="51">
        <v>0.02</v>
      </c>
      <c r="I1221" s="51">
        <v>0.68</v>
      </c>
      <c r="J1221" s="51">
        <v>0.02</v>
      </c>
      <c r="K1221" s="51">
        <v>0.02</v>
      </c>
      <c r="L1221" s="51">
        <v>0.66</v>
      </c>
      <c r="M1221" s="51">
        <v>0</v>
      </c>
      <c r="N1221" s="51">
        <v>0</v>
      </c>
      <c r="O1221" s="51">
        <v>0</v>
      </c>
      <c r="P1221" s="45">
        <v>547.2532882354958</v>
      </c>
    </row>
    <row r="1222" spans="1:16" x14ac:dyDescent="0.2">
      <c r="A1222" s="5" t="s">
        <v>13</v>
      </c>
      <c r="B1222" s="71" t="s">
        <v>23</v>
      </c>
      <c r="C1222" s="5" t="s">
        <v>28</v>
      </c>
      <c r="D1222" s="5" t="s">
        <v>83</v>
      </c>
      <c r="E1222" s="5">
        <v>2017</v>
      </c>
      <c r="F1222" s="5">
        <v>2</v>
      </c>
      <c r="G1222" s="44">
        <v>12</v>
      </c>
      <c r="H1222" s="51">
        <v>0.12</v>
      </c>
      <c r="I1222" s="51">
        <v>4.83</v>
      </c>
      <c r="J1222" s="51">
        <v>0.12</v>
      </c>
      <c r="K1222" s="51">
        <v>0.17</v>
      </c>
      <c r="L1222" s="51">
        <v>4.66</v>
      </c>
      <c r="M1222" s="51">
        <v>0</v>
      </c>
      <c r="N1222" s="51">
        <v>0.01</v>
      </c>
      <c r="O1222" s="51">
        <v>0.02</v>
      </c>
      <c r="P1222" s="45">
        <v>444.65256305197545</v>
      </c>
    </row>
    <row r="1223" spans="1:16" x14ac:dyDescent="0.2">
      <c r="A1223" s="5" t="s">
        <v>13</v>
      </c>
      <c r="B1223" s="71" t="s">
        <v>23</v>
      </c>
      <c r="C1223" s="5" t="s">
        <v>28</v>
      </c>
      <c r="D1223" s="5" t="s">
        <v>83</v>
      </c>
      <c r="E1223" s="5">
        <v>2019</v>
      </c>
      <c r="F1223" s="5">
        <v>1</v>
      </c>
      <c r="G1223" s="44">
        <v>2</v>
      </c>
      <c r="H1223" s="51">
        <v>0.11</v>
      </c>
      <c r="I1223" s="51">
        <v>1.54</v>
      </c>
      <c r="J1223" s="51">
        <v>0.11</v>
      </c>
      <c r="K1223" s="51">
        <v>1.54</v>
      </c>
      <c r="L1223" s="51">
        <v>0</v>
      </c>
      <c r="M1223" s="51">
        <v>0</v>
      </c>
      <c r="N1223" s="51">
        <v>0</v>
      </c>
      <c r="O1223" s="51">
        <v>0.08</v>
      </c>
      <c r="P1223" s="45">
        <v>684.50928704733758</v>
      </c>
    </row>
    <row r="1224" spans="1:16" x14ac:dyDescent="0.2">
      <c r="A1224" s="5" t="s">
        <v>13</v>
      </c>
      <c r="B1224" s="71" t="s">
        <v>23</v>
      </c>
      <c r="C1224" s="5" t="s">
        <v>28</v>
      </c>
      <c r="D1224" s="5" t="s">
        <v>83</v>
      </c>
      <c r="E1224" s="5">
        <v>2021</v>
      </c>
      <c r="F1224" s="5">
        <v>0</v>
      </c>
      <c r="G1224" s="44">
        <v>11</v>
      </c>
      <c r="H1224" s="51">
        <v>7.06</v>
      </c>
      <c r="I1224" s="51">
        <v>0</v>
      </c>
      <c r="J1224" s="51">
        <v>7.06</v>
      </c>
      <c r="K1224" s="51">
        <v>0</v>
      </c>
      <c r="L1224" s="51">
        <v>0</v>
      </c>
      <c r="M1224" s="51">
        <v>0</v>
      </c>
      <c r="N1224" s="51">
        <v>0</v>
      </c>
      <c r="O1224" s="51">
        <v>0.16</v>
      </c>
      <c r="P1224" s="45">
        <v>639.41281008875364</v>
      </c>
    </row>
    <row r="1225" spans="1:16" x14ac:dyDescent="0.2">
      <c r="A1225" s="5" t="s">
        <v>13</v>
      </c>
      <c r="B1225" s="71" t="s">
        <v>23</v>
      </c>
      <c r="C1225" s="5" t="s">
        <v>29</v>
      </c>
      <c r="D1225" s="5" t="s">
        <v>84</v>
      </c>
      <c r="E1225" s="5">
        <v>2014</v>
      </c>
      <c r="F1225" s="5">
        <v>2</v>
      </c>
      <c r="G1225" s="44">
        <v>152</v>
      </c>
      <c r="H1225" s="51">
        <v>4.13</v>
      </c>
      <c r="I1225" s="51">
        <v>101.9</v>
      </c>
      <c r="J1225" s="51">
        <v>4.13</v>
      </c>
      <c r="K1225" s="51">
        <v>2.23</v>
      </c>
      <c r="L1225" s="51">
        <v>99.67</v>
      </c>
      <c r="M1225" s="51">
        <v>0</v>
      </c>
      <c r="N1225" s="51">
        <v>0.21</v>
      </c>
      <c r="O1225" s="51">
        <v>8.59</v>
      </c>
      <c r="P1225" s="45">
        <v>697.29243958660402</v>
      </c>
    </row>
    <row r="1226" spans="1:16" x14ac:dyDescent="0.2">
      <c r="A1226" s="5" t="s">
        <v>13</v>
      </c>
      <c r="B1226" s="71" t="s">
        <v>23</v>
      </c>
      <c r="C1226" s="5" t="s">
        <v>29</v>
      </c>
      <c r="D1226" s="5" t="s">
        <v>84</v>
      </c>
      <c r="E1226" s="5">
        <v>2022</v>
      </c>
      <c r="F1226" s="5">
        <v>0</v>
      </c>
      <c r="G1226" s="44">
        <v>1</v>
      </c>
      <c r="H1226" s="51">
        <v>0.95</v>
      </c>
      <c r="I1226" s="51">
        <v>0</v>
      </c>
      <c r="J1226" s="51">
        <v>0.95</v>
      </c>
      <c r="K1226" s="51">
        <v>0</v>
      </c>
      <c r="L1226" s="51">
        <v>0</v>
      </c>
      <c r="M1226" s="51">
        <v>0</v>
      </c>
      <c r="N1226" s="51">
        <v>0</v>
      </c>
      <c r="O1226" s="51">
        <v>0</v>
      </c>
      <c r="P1226" s="45">
        <v>833.33333333262806</v>
      </c>
    </row>
    <row r="1227" spans="1:16" x14ac:dyDescent="0.2">
      <c r="A1227" s="5" t="s">
        <v>13</v>
      </c>
      <c r="B1227" s="71" t="s">
        <v>23</v>
      </c>
      <c r="C1227" s="5" t="s">
        <v>29</v>
      </c>
      <c r="D1227" s="5" t="s">
        <v>85</v>
      </c>
      <c r="E1227" s="5">
        <v>2002</v>
      </c>
      <c r="F1227" s="5">
        <v>3</v>
      </c>
      <c r="G1227" s="44">
        <v>52</v>
      </c>
      <c r="H1227" s="51">
        <v>0</v>
      </c>
      <c r="I1227" s="51">
        <v>24.58</v>
      </c>
      <c r="J1227" s="51">
        <v>0</v>
      </c>
      <c r="K1227" s="51">
        <v>0</v>
      </c>
      <c r="L1227" s="51">
        <v>2.36</v>
      </c>
      <c r="M1227" s="51">
        <v>22.22</v>
      </c>
      <c r="N1227" s="51">
        <v>0.09</v>
      </c>
      <c r="O1227" s="51">
        <v>1.77</v>
      </c>
      <c r="P1227" s="45">
        <v>474.14456498147371</v>
      </c>
    </row>
    <row r="1228" spans="1:16" x14ac:dyDescent="0.2">
      <c r="A1228" s="5" t="s">
        <v>13</v>
      </c>
      <c r="B1228" s="71" t="s">
        <v>23</v>
      </c>
      <c r="C1228" s="5" t="s">
        <v>29</v>
      </c>
      <c r="D1228" s="5" t="s">
        <v>85</v>
      </c>
      <c r="E1228" s="5">
        <v>2004</v>
      </c>
      <c r="F1228" s="5">
        <v>3</v>
      </c>
      <c r="G1228" s="44">
        <v>57</v>
      </c>
      <c r="H1228" s="51">
        <v>0</v>
      </c>
      <c r="I1228" s="51">
        <v>16.559999999999999</v>
      </c>
      <c r="J1228" s="51">
        <v>0</v>
      </c>
      <c r="K1228" s="51">
        <v>0</v>
      </c>
      <c r="L1228" s="51">
        <v>2.06</v>
      </c>
      <c r="M1228" s="51">
        <v>14.5</v>
      </c>
      <c r="N1228" s="51">
        <v>1.45</v>
      </c>
      <c r="O1228" s="51">
        <v>4.2300000000000004</v>
      </c>
      <c r="P1228" s="45">
        <v>290.75048681300302</v>
      </c>
    </row>
    <row r="1229" spans="1:16" x14ac:dyDescent="0.2">
      <c r="A1229" s="5" t="s">
        <v>13</v>
      </c>
      <c r="B1229" s="71" t="s">
        <v>23</v>
      </c>
      <c r="C1229" s="5" t="s">
        <v>29</v>
      </c>
      <c r="D1229" s="5" t="s">
        <v>85</v>
      </c>
      <c r="E1229" s="5">
        <v>2005</v>
      </c>
      <c r="F1229" s="5">
        <v>3</v>
      </c>
      <c r="G1229" s="44">
        <v>17</v>
      </c>
      <c r="H1229" s="51">
        <v>0</v>
      </c>
      <c r="I1229" s="51">
        <v>4.53</v>
      </c>
      <c r="J1229" s="51">
        <v>0</v>
      </c>
      <c r="K1229" s="51">
        <v>0</v>
      </c>
      <c r="L1229" s="51">
        <v>0.56000000000000005</v>
      </c>
      <c r="M1229" s="51">
        <v>3.97</v>
      </c>
      <c r="N1229" s="51">
        <v>0.4</v>
      </c>
      <c r="O1229" s="51">
        <v>1.1599999999999999</v>
      </c>
      <c r="P1229" s="45">
        <v>274.84649456052904</v>
      </c>
    </row>
    <row r="1230" spans="1:16" x14ac:dyDescent="0.2">
      <c r="A1230" s="5" t="s">
        <v>13</v>
      </c>
      <c r="B1230" s="71" t="s">
        <v>23</v>
      </c>
      <c r="C1230" s="5" t="s">
        <v>29</v>
      </c>
      <c r="D1230" s="5" t="s">
        <v>85</v>
      </c>
      <c r="E1230" s="5">
        <v>2006</v>
      </c>
      <c r="F1230" s="5">
        <v>3</v>
      </c>
      <c r="G1230" s="44">
        <v>49</v>
      </c>
      <c r="H1230" s="51">
        <v>0</v>
      </c>
      <c r="I1230" s="51">
        <v>16.48</v>
      </c>
      <c r="J1230" s="51">
        <v>0</v>
      </c>
      <c r="K1230" s="51">
        <v>0</v>
      </c>
      <c r="L1230" s="51">
        <v>0.76</v>
      </c>
      <c r="M1230" s="51">
        <v>15.719999999999999</v>
      </c>
      <c r="N1230" s="51">
        <v>2.94</v>
      </c>
      <c r="O1230" s="51">
        <v>4.2700000000000005</v>
      </c>
      <c r="P1230" s="45">
        <v>331.92306461164515</v>
      </c>
    </row>
    <row r="1231" spans="1:16" x14ac:dyDescent="0.2">
      <c r="A1231" s="5" t="s">
        <v>13</v>
      </c>
      <c r="B1231" s="71" t="s">
        <v>23</v>
      </c>
      <c r="C1231" s="5" t="s">
        <v>29</v>
      </c>
      <c r="D1231" s="5" t="s">
        <v>85</v>
      </c>
      <c r="E1231" s="5">
        <v>2007</v>
      </c>
      <c r="F1231" s="5">
        <v>3</v>
      </c>
      <c r="G1231" s="44">
        <v>9</v>
      </c>
      <c r="H1231" s="51">
        <v>0</v>
      </c>
      <c r="I1231" s="51">
        <v>2.13</v>
      </c>
      <c r="J1231" s="51">
        <v>0</v>
      </c>
      <c r="K1231" s="51">
        <v>0</v>
      </c>
      <c r="L1231" s="51">
        <v>0</v>
      </c>
      <c r="M1231" s="51">
        <v>2.13</v>
      </c>
      <c r="N1231" s="51">
        <v>0.61</v>
      </c>
      <c r="O1231" s="51">
        <v>0.68</v>
      </c>
      <c r="P1231" s="45">
        <v>239.26346409185197</v>
      </c>
    </row>
    <row r="1232" spans="1:16" x14ac:dyDescent="0.2">
      <c r="A1232" s="5" t="s">
        <v>13</v>
      </c>
      <c r="B1232" s="71" t="s">
        <v>23</v>
      </c>
      <c r="C1232" s="5" t="s">
        <v>29</v>
      </c>
      <c r="D1232" s="5" t="s">
        <v>85</v>
      </c>
      <c r="E1232" s="5">
        <v>2008</v>
      </c>
      <c r="F1232" s="5">
        <v>3</v>
      </c>
      <c r="G1232" s="44">
        <v>20</v>
      </c>
      <c r="H1232" s="51">
        <v>0</v>
      </c>
      <c r="I1232" s="51">
        <v>8.26</v>
      </c>
      <c r="J1232" s="51">
        <v>0</v>
      </c>
      <c r="K1232" s="51">
        <v>0</v>
      </c>
      <c r="L1232" s="51">
        <v>1.03</v>
      </c>
      <c r="M1232" s="51">
        <v>7.23</v>
      </c>
      <c r="N1232" s="51">
        <v>0.72</v>
      </c>
      <c r="O1232" s="51">
        <v>2.11</v>
      </c>
      <c r="P1232" s="45">
        <v>411.97769172539904</v>
      </c>
    </row>
    <row r="1233" spans="1:16" x14ac:dyDescent="0.2">
      <c r="A1233" s="5" t="s">
        <v>13</v>
      </c>
      <c r="B1233" s="71" t="s">
        <v>23</v>
      </c>
      <c r="C1233" s="5" t="s">
        <v>29</v>
      </c>
      <c r="D1233" s="5" t="s">
        <v>85</v>
      </c>
      <c r="E1233" s="5">
        <v>2009</v>
      </c>
      <c r="F1233" s="5">
        <v>3</v>
      </c>
      <c r="G1233" s="44">
        <v>26</v>
      </c>
      <c r="H1233" s="51">
        <v>0</v>
      </c>
      <c r="I1233" s="51">
        <v>10.74</v>
      </c>
      <c r="J1233" s="51">
        <v>0</v>
      </c>
      <c r="K1233" s="51">
        <v>0</v>
      </c>
      <c r="L1233" s="51">
        <v>1.34</v>
      </c>
      <c r="M1233" s="51">
        <v>9.4</v>
      </c>
      <c r="N1233" s="51">
        <v>0.94</v>
      </c>
      <c r="O1233" s="51">
        <v>2.74</v>
      </c>
      <c r="P1233" s="45">
        <v>415.5437831592111</v>
      </c>
    </row>
    <row r="1234" spans="1:16" x14ac:dyDescent="0.2">
      <c r="A1234" s="5" t="s">
        <v>13</v>
      </c>
      <c r="B1234" s="71" t="s">
        <v>23</v>
      </c>
      <c r="C1234" s="5" t="s">
        <v>29</v>
      </c>
      <c r="D1234" s="5" t="s">
        <v>85</v>
      </c>
      <c r="E1234" s="5">
        <v>2010</v>
      </c>
      <c r="F1234" s="5">
        <v>3</v>
      </c>
      <c r="G1234" s="44">
        <v>54</v>
      </c>
      <c r="H1234" s="51">
        <v>0</v>
      </c>
      <c r="I1234" s="51">
        <v>15.760000000000002</v>
      </c>
      <c r="J1234" s="51">
        <v>0</v>
      </c>
      <c r="K1234" s="51">
        <v>0</v>
      </c>
      <c r="L1234" s="51">
        <v>1.96</v>
      </c>
      <c r="M1234" s="51">
        <v>13.8</v>
      </c>
      <c r="N1234" s="51">
        <v>1.38</v>
      </c>
      <c r="O1234" s="51">
        <v>4.03</v>
      </c>
      <c r="P1234" s="45">
        <v>289.47499936817468</v>
      </c>
    </row>
    <row r="1235" spans="1:16" x14ac:dyDescent="0.2">
      <c r="A1235" s="5" t="s">
        <v>13</v>
      </c>
      <c r="B1235" s="71" t="s">
        <v>23</v>
      </c>
      <c r="C1235" s="5" t="s">
        <v>29</v>
      </c>
      <c r="D1235" s="5" t="s">
        <v>85</v>
      </c>
      <c r="E1235" s="5">
        <v>2011</v>
      </c>
      <c r="F1235" s="5">
        <v>3</v>
      </c>
      <c r="G1235" s="44">
        <v>8</v>
      </c>
      <c r="H1235" s="51">
        <v>0</v>
      </c>
      <c r="I1235" s="51">
        <v>3.9499999999999997</v>
      </c>
      <c r="J1235" s="51">
        <v>0</v>
      </c>
      <c r="K1235" s="51">
        <v>0.01</v>
      </c>
      <c r="L1235" s="51">
        <v>0</v>
      </c>
      <c r="M1235" s="51">
        <v>3.94</v>
      </c>
      <c r="N1235" s="51">
        <v>0.64</v>
      </c>
      <c r="O1235" s="51">
        <v>0.73</v>
      </c>
      <c r="P1235" s="45">
        <v>480.05667491645573</v>
      </c>
    </row>
    <row r="1236" spans="1:16" x14ac:dyDescent="0.2">
      <c r="A1236" s="5" t="s">
        <v>13</v>
      </c>
      <c r="B1236" s="71" t="s">
        <v>23</v>
      </c>
      <c r="C1236" s="5" t="s">
        <v>29</v>
      </c>
      <c r="D1236" s="5" t="s">
        <v>85</v>
      </c>
      <c r="E1236" s="5">
        <v>2012</v>
      </c>
      <c r="F1236" s="5">
        <v>3</v>
      </c>
      <c r="G1236" s="44">
        <v>59</v>
      </c>
      <c r="H1236" s="51">
        <v>0</v>
      </c>
      <c r="I1236" s="51">
        <v>30.89</v>
      </c>
      <c r="J1236" s="51">
        <v>0</v>
      </c>
      <c r="K1236" s="51">
        <v>0.04</v>
      </c>
      <c r="L1236" s="51">
        <v>1.57</v>
      </c>
      <c r="M1236" s="51">
        <v>29.28</v>
      </c>
      <c r="N1236" s="51">
        <v>3.9400000000000004</v>
      </c>
      <c r="O1236" s="51">
        <v>6.42</v>
      </c>
      <c r="P1236" s="45">
        <v>522.58617830495723</v>
      </c>
    </row>
    <row r="1237" spans="1:16" x14ac:dyDescent="0.2">
      <c r="A1237" s="5" t="s">
        <v>13</v>
      </c>
      <c r="B1237" s="71" t="s">
        <v>23</v>
      </c>
      <c r="C1237" s="5" t="s">
        <v>29</v>
      </c>
      <c r="D1237" s="5" t="s">
        <v>85</v>
      </c>
      <c r="E1237" s="5">
        <v>2016</v>
      </c>
      <c r="F1237" s="5">
        <v>2</v>
      </c>
      <c r="G1237" s="44">
        <v>11</v>
      </c>
      <c r="H1237" s="51">
        <v>1.04</v>
      </c>
      <c r="I1237" s="51">
        <v>5.81</v>
      </c>
      <c r="J1237" s="51">
        <v>1.04</v>
      </c>
      <c r="K1237" s="51">
        <v>0.14000000000000001</v>
      </c>
      <c r="L1237" s="51">
        <v>5.67</v>
      </c>
      <c r="M1237" s="51">
        <v>0</v>
      </c>
      <c r="N1237" s="51">
        <v>0</v>
      </c>
      <c r="O1237" s="51">
        <v>0.11</v>
      </c>
      <c r="P1237" s="45">
        <v>602.09775139429735</v>
      </c>
    </row>
    <row r="1238" spans="1:16" x14ac:dyDescent="0.2">
      <c r="A1238" s="5" t="s">
        <v>13</v>
      </c>
      <c r="B1238" s="71" t="s">
        <v>23</v>
      </c>
      <c r="C1238" s="5" t="s">
        <v>29</v>
      </c>
      <c r="D1238" s="5" t="s">
        <v>85</v>
      </c>
      <c r="E1238" s="5">
        <v>2017</v>
      </c>
      <c r="F1238" s="5">
        <v>2</v>
      </c>
      <c r="G1238" s="44">
        <v>29</v>
      </c>
      <c r="H1238" s="51">
        <v>2.56</v>
      </c>
      <c r="I1238" s="51">
        <v>14.31</v>
      </c>
      <c r="J1238" s="51">
        <v>2.56</v>
      </c>
      <c r="K1238" s="51">
        <v>0.34</v>
      </c>
      <c r="L1238" s="51">
        <v>13.97</v>
      </c>
      <c r="M1238" s="51">
        <v>0</v>
      </c>
      <c r="N1238" s="51">
        <v>0.01</v>
      </c>
      <c r="O1238" s="51">
        <v>0.27</v>
      </c>
      <c r="P1238" s="45">
        <v>588.43363347108505</v>
      </c>
    </row>
    <row r="1239" spans="1:16" x14ac:dyDescent="0.2">
      <c r="A1239" s="5" t="s">
        <v>13</v>
      </c>
      <c r="B1239" s="71" t="s">
        <v>23</v>
      </c>
      <c r="C1239" s="5" t="s">
        <v>29</v>
      </c>
      <c r="D1239" s="5" t="s">
        <v>85</v>
      </c>
      <c r="E1239" s="5">
        <v>2018</v>
      </c>
      <c r="F1239" s="5">
        <v>1</v>
      </c>
      <c r="G1239" s="44">
        <v>13</v>
      </c>
      <c r="H1239" s="51">
        <v>0.91</v>
      </c>
      <c r="I1239" s="51">
        <v>6.64</v>
      </c>
      <c r="J1239" s="51">
        <v>0.91</v>
      </c>
      <c r="K1239" s="51">
        <v>6.64</v>
      </c>
      <c r="L1239" s="51">
        <v>0</v>
      </c>
      <c r="M1239" s="51">
        <v>0</v>
      </c>
      <c r="N1239" s="51">
        <v>0.02</v>
      </c>
      <c r="O1239" s="51">
        <v>0.61</v>
      </c>
      <c r="P1239" s="45">
        <v>594.87701748707241</v>
      </c>
    </row>
    <row r="1240" spans="1:16" x14ac:dyDescent="0.2">
      <c r="A1240" s="5" t="s">
        <v>13</v>
      </c>
      <c r="B1240" s="71" t="s">
        <v>23</v>
      </c>
      <c r="C1240" s="5" t="s">
        <v>29</v>
      </c>
      <c r="D1240" s="5" t="s">
        <v>85</v>
      </c>
      <c r="E1240" s="5">
        <v>2019</v>
      </c>
      <c r="F1240" s="5">
        <v>1</v>
      </c>
      <c r="G1240" s="44">
        <v>4</v>
      </c>
      <c r="H1240" s="51">
        <v>0.24</v>
      </c>
      <c r="I1240" s="51">
        <v>1.74</v>
      </c>
      <c r="J1240" s="51">
        <v>0.24</v>
      </c>
      <c r="K1240" s="51">
        <v>1.74</v>
      </c>
      <c r="L1240" s="51">
        <v>0</v>
      </c>
      <c r="M1240" s="51">
        <v>0</v>
      </c>
      <c r="N1240" s="51">
        <v>0.01</v>
      </c>
      <c r="O1240" s="51">
        <v>0.16</v>
      </c>
      <c r="P1240" s="45">
        <v>473.59534080644102</v>
      </c>
    </row>
    <row r="1241" spans="1:16" x14ac:dyDescent="0.2">
      <c r="A1241" s="5" t="s">
        <v>13</v>
      </c>
      <c r="B1241" s="71" t="s">
        <v>23</v>
      </c>
      <c r="C1241" s="5" t="s">
        <v>29</v>
      </c>
      <c r="D1241" s="5" t="s">
        <v>85</v>
      </c>
      <c r="E1241" s="5">
        <v>2021</v>
      </c>
      <c r="F1241" s="5">
        <v>0</v>
      </c>
      <c r="G1241" s="44">
        <v>3</v>
      </c>
      <c r="H1241" s="51">
        <v>1.65</v>
      </c>
      <c r="I1241" s="51">
        <v>0</v>
      </c>
      <c r="J1241" s="51">
        <v>1.65</v>
      </c>
      <c r="K1241" s="51">
        <v>0</v>
      </c>
      <c r="L1241" s="51">
        <v>0</v>
      </c>
      <c r="M1241" s="51">
        <v>0</v>
      </c>
      <c r="N1241" s="51">
        <v>0</v>
      </c>
      <c r="O1241" s="51">
        <v>0.01</v>
      </c>
      <c r="P1241" s="45">
        <v>614.39834019861212</v>
      </c>
    </row>
    <row r="1242" spans="1:16" x14ac:dyDescent="0.2">
      <c r="A1242" s="5" t="s">
        <v>13</v>
      </c>
      <c r="B1242" s="71" t="s">
        <v>23</v>
      </c>
      <c r="C1242" s="5" t="s">
        <v>30</v>
      </c>
      <c r="D1242" s="5" t="s">
        <v>86</v>
      </c>
      <c r="E1242" s="5">
        <v>1985</v>
      </c>
      <c r="F1242" s="5">
        <v>3</v>
      </c>
      <c r="G1242" s="44">
        <v>7</v>
      </c>
      <c r="H1242" s="51">
        <v>0</v>
      </c>
      <c r="I1242" s="51">
        <v>3.8200000000000003</v>
      </c>
      <c r="J1242" s="51">
        <v>0</v>
      </c>
      <c r="K1242" s="51">
        <v>0</v>
      </c>
      <c r="L1242" s="51">
        <v>0.14000000000000001</v>
      </c>
      <c r="M1242" s="51">
        <v>3.68</v>
      </c>
      <c r="N1242" s="51">
        <v>0.06</v>
      </c>
      <c r="O1242" s="51">
        <v>0.19</v>
      </c>
      <c r="P1242" s="45">
        <v>579.71654556853161</v>
      </c>
    </row>
    <row r="1243" spans="1:16" x14ac:dyDescent="0.2">
      <c r="A1243" s="5" t="s">
        <v>13</v>
      </c>
      <c r="B1243" s="71" t="s">
        <v>23</v>
      </c>
      <c r="C1243" s="5" t="s">
        <v>30</v>
      </c>
      <c r="D1243" s="5" t="s">
        <v>86</v>
      </c>
      <c r="E1243" s="5">
        <v>1990</v>
      </c>
      <c r="F1243" s="5">
        <v>3</v>
      </c>
      <c r="G1243" s="44">
        <v>106</v>
      </c>
      <c r="H1243" s="51">
        <v>0</v>
      </c>
      <c r="I1243" s="51">
        <v>47.26</v>
      </c>
      <c r="J1243" s="51">
        <v>0</v>
      </c>
      <c r="K1243" s="51">
        <v>0.03</v>
      </c>
      <c r="L1243" s="51">
        <v>1.68</v>
      </c>
      <c r="M1243" s="51">
        <v>45.55</v>
      </c>
      <c r="N1243" s="51">
        <v>0.8</v>
      </c>
      <c r="O1243" s="51">
        <v>2.38</v>
      </c>
      <c r="P1243" s="45">
        <v>446.13193568857412</v>
      </c>
    </row>
    <row r="1244" spans="1:16" x14ac:dyDescent="0.2">
      <c r="A1244" s="5" t="s">
        <v>13</v>
      </c>
      <c r="B1244" s="71" t="s">
        <v>23</v>
      </c>
      <c r="C1244" s="5" t="s">
        <v>30</v>
      </c>
      <c r="D1244" s="5" t="s">
        <v>86</v>
      </c>
      <c r="E1244" s="5">
        <v>1998</v>
      </c>
      <c r="F1244" s="5">
        <v>3</v>
      </c>
      <c r="G1244" s="44">
        <v>16</v>
      </c>
      <c r="H1244" s="51">
        <v>0</v>
      </c>
      <c r="I1244" s="51">
        <v>6.4300000000000006</v>
      </c>
      <c r="J1244" s="51">
        <v>0</v>
      </c>
      <c r="K1244" s="51">
        <v>0</v>
      </c>
      <c r="L1244" s="51">
        <v>0.23</v>
      </c>
      <c r="M1244" s="51">
        <v>6.2</v>
      </c>
      <c r="N1244" s="51">
        <v>0.11</v>
      </c>
      <c r="O1244" s="51">
        <v>0.32</v>
      </c>
      <c r="P1244" s="45">
        <v>394.5038378470382</v>
      </c>
    </row>
    <row r="1245" spans="1:16" x14ac:dyDescent="0.2">
      <c r="A1245" s="5" t="s">
        <v>13</v>
      </c>
      <c r="B1245" s="71" t="s">
        <v>23</v>
      </c>
      <c r="C1245" s="5" t="s">
        <v>30</v>
      </c>
      <c r="D1245" s="5" t="s">
        <v>86</v>
      </c>
      <c r="E1245" s="5">
        <v>1999</v>
      </c>
      <c r="F1245" s="5">
        <v>3</v>
      </c>
      <c r="G1245" s="44">
        <v>32</v>
      </c>
      <c r="H1245" s="51">
        <v>0</v>
      </c>
      <c r="I1245" s="51">
        <v>14.729999999999999</v>
      </c>
      <c r="J1245" s="51">
        <v>0</v>
      </c>
      <c r="K1245" s="51">
        <v>0.01</v>
      </c>
      <c r="L1245" s="51">
        <v>0.52</v>
      </c>
      <c r="M1245" s="51">
        <v>14.2</v>
      </c>
      <c r="N1245" s="51">
        <v>0.25</v>
      </c>
      <c r="O1245" s="51">
        <v>0.74</v>
      </c>
      <c r="P1245" s="45">
        <v>458.70464118861986</v>
      </c>
    </row>
    <row r="1246" spans="1:16" x14ac:dyDescent="0.2">
      <c r="A1246" s="5" t="s">
        <v>13</v>
      </c>
      <c r="B1246" s="71" t="s">
        <v>23</v>
      </c>
      <c r="C1246" s="5" t="s">
        <v>30</v>
      </c>
      <c r="D1246" s="5" t="s">
        <v>86</v>
      </c>
      <c r="E1246" s="5">
        <v>2000</v>
      </c>
      <c r="F1246" s="5">
        <v>3</v>
      </c>
      <c r="G1246" s="44">
        <v>30</v>
      </c>
      <c r="H1246" s="51">
        <v>0</v>
      </c>
      <c r="I1246" s="51">
        <v>13.540000000000001</v>
      </c>
      <c r="J1246" s="51">
        <v>0</v>
      </c>
      <c r="K1246" s="51">
        <v>0.01</v>
      </c>
      <c r="L1246" s="51">
        <v>0.48</v>
      </c>
      <c r="M1246" s="51">
        <v>13.05</v>
      </c>
      <c r="N1246" s="51">
        <v>0.23</v>
      </c>
      <c r="O1246" s="51">
        <v>0.68</v>
      </c>
      <c r="P1246" s="45">
        <v>455.07680218709555</v>
      </c>
    </row>
    <row r="1247" spans="1:16" x14ac:dyDescent="0.2">
      <c r="A1247" s="5" t="s">
        <v>13</v>
      </c>
      <c r="B1247" s="71" t="s">
        <v>23</v>
      </c>
      <c r="C1247" s="5" t="s">
        <v>30</v>
      </c>
      <c r="D1247" s="5" t="s">
        <v>86</v>
      </c>
      <c r="E1247" s="5">
        <v>2001</v>
      </c>
      <c r="F1247" s="5">
        <v>3</v>
      </c>
      <c r="G1247" s="44">
        <v>10</v>
      </c>
      <c r="H1247" s="51">
        <v>0</v>
      </c>
      <c r="I1247" s="51">
        <v>4.8099999999999996</v>
      </c>
      <c r="J1247" s="51">
        <v>0</v>
      </c>
      <c r="K1247" s="51">
        <v>0</v>
      </c>
      <c r="L1247" s="51">
        <v>0.17</v>
      </c>
      <c r="M1247" s="51">
        <v>4.6399999999999997</v>
      </c>
      <c r="N1247" s="51">
        <v>0.08</v>
      </c>
      <c r="O1247" s="51">
        <v>0.24</v>
      </c>
      <c r="P1247" s="45">
        <v>475.63753340457328</v>
      </c>
    </row>
    <row r="1248" spans="1:16" x14ac:dyDescent="0.2">
      <c r="A1248" s="5" t="s">
        <v>13</v>
      </c>
      <c r="B1248" s="71" t="s">
        <v>23</v>
      </c>
      <c r="C1248" s="5" t="s">
        <v>30</v>
      </c>
      <c r="D1248" s="5" t="s">
        <v>86</v>
      </c>
      <c r="E1248" s="5">
        <v>2002</v>
      </c>
      <c r="F1248" s="5">
        <v>3</v>
      </c>
      <c r="G1248" s="44">
        <v>11</v>
      </c>
      <c r="H1248" s="51">
        <v>0</v>
      </c>
      <c r="I1248" s="51">
        <v>5.6400000000000006</v>
      </c>
      <c r="J1248" s="51">
        <v>0</v>
      </c>
      <c r="K1248" s="51">
        <v>0</v>
      </c>
      <c r="L1248" s="51">
        <v>0.2</v>
      </c>
      <c r="M1248" s="51">
        <v>5.44</v>
      </c>
      <c r="N1248" s="51">
        <v>0.1</v>
      </c>
      <c r="O1248" s="51">
        <v>0.28000000000000003</v>
      </c>
      <c r="P1248" s="45">
        <v>533.13218029963173</v>
      </c>
    </row>
    <row r="1249" spans="1:16" x14ac:dyDescent="0.2">
      <c r="A1249" s="5" t="s">
        <v>13</v>
      </c>
      <c r="B1249" s="71" t="s">
        <v>23</v>
      </c>
      <c r="C1249" s="5" t="s">
        <v>30</v>
      </c>
      <c r="D1249" s="5" t="s">
        <v>86</v>
      </c>
      <c r="E1249" s="5">
        <v>2003</v>
      </c>
      <c r="F1249" s="5">
        <v>3</v>
      </c>
      <c r="G1249" s="44">
        <v>122</v>
      </c>
      <c r="H1249" s="51">
        <v>0</v>
      </c>
      <c r="I1249" s="51">
        <v>47.519999999999996</v>
      </c>
      <c r="J1249" s="51">
        <v>0</v>
      </c>
      <c r="K1249" s="51">
        <v>0</v>
      </c>
      <c r="L1249" s="51">
        <v>0.27</v>
      </c>
      <c r="M1249" s="51">
        <v>47.25</v>
      </c>
      <c r="N1249" s="51">
        <v>6.06</v>
      </c>
      <c r="O1249" s="51">
        <v>5.71</v>
      </c>
      <c r="P1249" s="45">
        <v>390.02587332195782</v>
      </c>
    </row>
    <row r="1250" spans="1:16" x14ac:dyDescent="0.2">
      <c r="A1250" s="5" t="s">
        <v>13</v>
      </c>
      <c r="B1250" s="71" t="s">
        <v>23</v>
      </c>
      <c r="C1250" s="5" t="s">
        <v>30</v>
      </c>
      <c r="D1250" s="5" t="s">
        <v>86</v>
      </c>
      <c r="E1250" s="5">
        <v>2004</v>
      </c>
      <c r="F1250" s="5">
        <v>3</v>
      </c>
      <c r="G1250" s="44">
        <v>17</v>
      </c>
      <c r="H1250" s="51">
        <v>0</v>
      </c>
      <c r="I1250" s="51">
        <v>7.6099999999999994</v>
      </c>
      <c r="J1250" s="51">
        <v>0</v>
      </c>
      <c r="K1250" s="51">
        <v>0</v>
      </c>
      <c r="L1250" s="51">
        <v>0.27</v>
      </c>
      <c r="M1250" s="51">
        <v>7.34</v>
      </c>
      <c r="N1250" s="51">
        <v>0.13</v>
      </c>
      <c r="O1250" s="51">
        <v>0.38</v>
      </c>
      <c r="P1250" s="45">
        <v>455.75726471443988</v>
      </c>
    </row>
    <row r="1251" spans="1:16" x14ac:dyDescent="0.2">
      <c r="A1251" s="5" t="s">
        <v>13</v>
      </c>
      <c r="B1251" s="71" t="s">
        <v>23</v>
      </c>
      <c r="C1251" s="5" t="s">
        <v>30</v>
      </c>
      <c r="D1251" s="5" t="s">
        <v>86</v>
      </c>
      <c r="E1251" s="5">
        <v>2005</v>
      </c>
      <c r="F1251" s="5">
        <v>3</v>
      </c>
      <c r="G1251" s="44">
        <v>220</v>
      </c>
      <c r="H1251" s="51">
        <v>0</v>
      </c>
      <c r="I1251" s="51">
        <v>91.15</v>
      </c>
      <c r="J1251" s="51">
        <v>0</v>
      </c>
      <c r="K1251" s="51">
        <v>0.05</v>
      </c>
      <c r="L1251" s="51">
        <v>3.04</v>
      </c>
      <c r="M1251" s="51">
        <v>88.06</v>
      </c>
      <c r="N1251" s="51">
        <v>2.29</v>
      </c>
      <c r="O1251" s="51">
        <v>5.07</v>
      </c>
      <c r="P1251" s="45">
        <v>414.47000967146641</v>
      </c>
    </row>
    <row r="1252" spans="1:16" x14ac:dyDescent="0.2">
      <c r="A1252" s="5" t="s">
        <v>13</v>
      </c>
      <c r="B1252" s="71" t="s">
        <v>23</v>
      </c>
      <c r="C1252" s="5" t="s">
        <v>30</v>
      </c>
      <c r="D1252" s="5" t="s">
        <v>86</v>
      </c>
      <c r="E1252" s="5">
        <v>2006</v>
      </c>
      <c r="F1252" s="5">
        <v>3</v>
      </c>
      <c r="G1252" s="44">
        <v>231</v>
      </c>
      <c r="H1252" s="51">
        <v>0.8</v>
      </c>
      <c r="I1252" s="51">
        <v>93.67</v>
      </c>
      <c r="J1252" s="51">
        <v>0.8</v>
      </c>
      <c r="K1252" s="51">
        <v>0.03</v>
      </c>
      <c r="L1252" s="51">
        <v>1.37</v>
      </c>
      <c r="M1252" s="51">
        <v>92.27000000000001</v>
      </c>
      <c r="N1252" s="51">
        <v>9.33</v>
      </c>
      <c r="O1252" s="51">
        <v>9.74</v>
      </c>
      <c r="P1252" s="45">
        <v>408.5746554633065</v>
      </c>
    </row>
    <row r="1253" spans="1:16" x14ac:dyDescent="0.2">
      <c r="A1253" s="5" t="s">
        <v>13</v>
      </c>
      <c r="B1253" s="71" t="s">
        <v>23</v>
      </c>
      <c r="C1253" s="5" t="s">
        <v>30</v>
      </c>
      <c r="D1253" s="5" t="s">
        <v>86</v>
      </c>
      <c r="E1253" s="5">
        <v>2007</v>
      </c>
      <c r="F1253" s="5">
        <v>3</v>
      </c>
      <c r="G1253" s="44">
        <v>114</v>
      </c>
      <c r="H1253" s="51">
        <v>0</v>
      </c>
      <c r="I1253" s="51">
        <v>54.88000000000001</v>
      </c>
      <c r="J1253" s="51">
        <v>0</v>
      </c>
      <c r="K1253" s="51">
        <v>0.03</v>
      </c>
      <c r="L1253" s="51">
        <v>1.78</v>
      </c>
      <c r="M1253" s="51">
        <v>53.070000000000007</v>
      </c>
      <c r="N1253" s="51">
        <v>1.44</v>
      </c>
      <c r="O1253" s="51">
        <v>3.06</v>
      </c>
      <c r="P1253" s="45">
        <v>482.09046614382601</v>
      </c>
    </row>
    <row r="1254" spans="1:16" x14ac:dyDescent="0.2">
      <c r="A1254" s="5" t="s">
        <v>13</v>
      </c>
      <c r="B1254" s="71" t="s">
        <v>23</v>
      </c>
      <c r="C1254" s="5" t="s">
        <v>30</v>
      </c>
      <c r="D1254" s="5" t="s">
        <v>86</v>
      </c>
      <c r="E1254" s="5">
        <v>2008</v>
      </c>
      <c r="F1254" s="5">
        <v>3</v>
      </c>
      <c r="G1254" s="44">
        <v>236</v>
      </c>
      <c r="H1254" s="51">
        <v>0</v>
      </c>
      <c r="I1254" s="51">
        <v>107.53999999999999</v>
      </c>
      <c r="J1254" s="51">
        <v>0</v>
      </c>
      <c r="K1254" s="51">
        <v>0.15</v>
      </c>
      <c r="L1254" s="51">
        <v>2.37</v>
      </c>
      <c r="M1254" s="51">
        <v>105.02000000000001</v>
      </c>
      <c r="N1254" s="51">
        <v>6.2</v>
      </c>
      <c r="O1254" s="51">
        <v>7.92</v>
      </c>
      <c r="P1254" s="45">
        <v>456.11104885944161</v>
      </c>
    </row>
    <row r="1255" spans="1:16" x14ac:dyDescent="0.2">
      <c r="A1255" s="5" t="s">
        <v>13</v>
      </c>
      <c r="B1255" s="71" t="s">
        <v>23</v>
      </c>
      <c r="C1255" s="5" t="s">
        <v>30</v>
      </c>
      <c r="D1255" s="5" t="s">
        <v>86</v>
      </c>
      <c r="E1255" s="5">
        <v>2009</v>
      </c>
      <c r="F1255" s="5">
        <v>3</v>
      </c>
      <c r="G1255" s="44">
        <v>53</v>
      </c>
      <c r="H1255" s="51">
        <v>0</v>
      </c>
      <c r="I1255" s="51">
        <v>30.21</v>
      </c>
      <c r="J1255" s="51">
        <v>0</v>
      </c>
      <c r="K1255" s="51">
        <v>0.02</v>
      </c>
      <c r="L1255" s="51">
        <v>1.07</v>
      </c>
      <c r="M1255" s="51">
        <v>29.12</v>
      </c>
      <c r="N1255" s="51">
        <v>0.51</v>
      </c>
      <c r="O1255" s="51">
        <v>1.52</v>
      </c>
      <c r="P1255" s="45">
        <v>569.92605375562187</v>
      </c>
    </row>
    <row r="1256" spans="1:16" x14ac:dyDescent="0.2">
      <c r="A1256" s="5" t="s">
        <v>13</v>
      </c>
      <c r="B1256" s="71" t="s">
        <v>23</v>
      </c>
      <c r="C1256" s="5" t="s">
        <v>30</v>
      </c>
      <c r="D1256" s="5" t="s">
        <v>86</v>
      </c>
      <c r="E1256" s="5">
        <v>2010</v>
      </c>
      <c r="F1256" s="5">
        <v>3</v>
      </c>
      <c r="G1256" s="44">
        <v>208</v>
      </c>
      <c r="H1256" s="51">
        <v>0</v>
      </c>
      <c r="I1256" s="51">
        <v>110.49000000000001</v>
      </c>
      <c r="J1256" s="51">
        <v>0</v>
      </c>
      <c r="K1256" s="51">
        <v>0.21000000000000002</v>
      </c>
      <c r="L1256" s="51">
        <v>2.41</v>
      </c>
      <c r="M1256" s="51">
        <v>107.87</v>
      </c>
      <c r="N1256" s="51">
        <v>6.22</v>
      </c>
      <c r="O1256" s="51">
        <v>7.98</v>
      </c>
      <c r="P1256" s="45">
        <v>531.64527849936326</v>
      </c>
    </row>
    <row r="1257" spans="1:16" x14ac:dyDescent="0.2">
      <c r="A1257" s="5" t="s">
        <v>13</v>
      </c>
      <c r="B1257" s="71" t="s">
        <v>23</v>
      </c>
      <c r="C1257" s="5" t="s">
        <v>30</v>
      </c>
      <c r="D1257" s="5" t="s">
        <v>86</v>
      </c>
      <c r="E1257" s="5">
        <v>2011</v>
      </c>
      <c r="F1257" s="5">
        <v>3</v>
      </c>
      <c r="G1257" s="44">
        <v>24</v>
      </c>
      <c r="H1257" s="51">
        <v>0</v>
      </c>
      <c r="I1257" s="51">
        <v>10.76</v>
      </c>
      <c r="J1257" s="51">
        <v>0</v>
      </c>
      <c r="K1257" s="51">
        <v>0.01</v>
      </c>
      <c r="L1257" s="51">
        <v>0.38</v>
      </c>
      <c r="M1257" s="51">
        <v>10.37</v>
      </c>
      <c r="N1257" s="51">
        <v>0.18</v>
      </c>
      <c r="O1257" s="51">
        <v>0.54</v>
      </c>
      <c r="P1257" s="45">
        <v>448.78733410969403</v>
      </c>
    </row>
    <row r="1258" spans="1:16" x14ac:dyDescent="0.2">
      <c r="A1258" s="5" t="s">
        <v>13</v>
      </c>
      <c r="B1258" s="71" t="s">
        <v>23</v>
      </c>
      <c r="C1258" s="5" t="s">
        <v>30</v>
      </c>
      <c r="D1258" s="5" t="s">
        <v>86</v>
      </c>
      <c r="E1258" s="5">
        <v>2012</v>
      </c>
      <c r="F1258" s="5">
        <v>3</v>
      </c>
      <c r="G1258" s="44">
        <v>128</v>
      </c>
      <c r="H1258" s="51">
        <v>0.2</v>
      </c>
      <c r="I1258" s="51">
        <v>75.06</v>
      </c>
      <c r="J1258" s="51">
        <v>0.2</v>
      </c>
      <c r="K1258" s="51">
        <v>0.02</v>
      </c>
      <c r="L1258" s="51">
        <v>0.6</v>
      </c>
      <c r="M1258" s="51">
        <v>74.44</v>
      </c>
      <c r="N1258" s="51">
        <v>7.1</v>
      </c>
      <c r="O1258" s="51">
        <v>6.97</v>
      </c>
      <c r="P1258" s="45">
        <v>587.90644406948252</v>
      </c>
    </row>
    <row r="1259" spans="1:16" x14ac:dyDescent="0.2">
      <c r="A1259" s="5" t="s">
        <v>13</v>
      </c>
      <c r="B1259" s="71" t="s">
        <v>23</v>
      </c>
      <c r="C1259" s="5" t="s">
        <v>30</v>
      </c>
      <c r="D1259" s="5" t="s">
        <v>86</v>
      </c>
      <c r="E1259" s="5">
        <v>2013</v>
      </c>
      <c r="F1259" s="5">
        <v>2</v>
      </c>
      <c r="G1259" s="44">
        <v>110</v>
      </c>
      <c r="H1259" s="51">
        <v>0.77999999999999992</v>
      </c>
      <c r="I1259" s="51">
        <v>69.260000000000005</v>
      </c>
      <c r="J1259" s="51">
        <v>0.77999999999999992</v>
      </c>
      <c r="K1259" s="51">
        <v>2.16</v>
      </c>
      <c r="L1259" s="51">
        <v>67.100000000000009</v>
      </c>
      <c r="M1259" s="51">
        <v>0</v>
      </c>
      <c r="N1259" s="51">
        <v>0.06</v>
      </c>
      <c r="O1259" s="51">
        <v>4.01</v>
      </c>
      <c r="P1259" s="45">
        <v>637.2000017901911</v>
      </c>
    </row>
    <row r="1260" spans="1:16" x14ac:dyDescent="0.2">
      <c r="A1260" s="5" t="s">
        <v>13</v>
      </c>
      <c r="B1260" s="71" t="s">
        <v>23</v>
      </c>
      <c r="C1260" s="5" t="s">
        <v>30</v>
      </c>
      <c r="D1260" s="5" t="s">
        <v>86</v>
      </c>
      <c r="E1260" s="5">
        <v>2014</v>
      </c>
      <c r="F1260" s="5">
        <v>2</v>
      </c>
      <c r="G1260" s="44">
        <v>739</v>
      </c>
      <c r="H1260" s="51">
        <v>2.56</v>
      </c>
      <c r="I1260" s="51">
        <v>446.91</v>
      </c>
      <c r="J1260" s="51">
        <v>2.56</v>
      </c>
      <c r="K1260" s="51">
        <v>7.6899999999999995</v>
      </c>
      <c r="L1260" s="51">
        <v>439.22</v>
      </c>
      <c r="M1260" s="51">
        <v>0</v>
      </c>
      <c r="N1260" s="51">
        <v>0.39</v>
      </c>
      <c r="O1260" s="51">
        <v>41.35</v>
      </c>
      <c r="P1260" s="45">
        <v>608.20841247403155</v>
      </c>
    </row>
    <row r="1261" spans="1:16" x14ac:dyDescent="0.2">
      <c r="A1261" s="5" t="s">
        <v>13</v>
      </c>
      <c r="B1261" s="71" t="s">
        <v>23</v>
      </c>
      <c r="C1261" s="5" t="s">
        <v>30</v>
      </c>
      <c r="D1261" s="5" t="s">
        <v>86</v>
      </c>
      <c r="E1261" s="5">
        <v>2015</v>
      </c>
      <c r="F1261" s="5">
        <v>2</v>
      </c>
      <c r="G1261" s="44">
        <v>94</v>
      </c>
      <c r="H1261" s="51">
        <v>0.89</v>
      </c>
      <c r="I1261" s="51">
        <v>51.779999999999994</v>
      </c>
      <c r="J1261" s="51">
        <v>0.89</v>
      </c>
      <c r="K1261" s="51">
        <v>2.37</v>
      </c>
      <c r="L1261" s="51">
        <v>49.41</v>
      </c>
      <c r="M1261" s="51">
        <v>0</v>
      </c>
      <c r="N1261" s="51">
        <v>0.02</v>
      </c>
      <c r="O1261" s="51">
        <v>2.78</v>
      </c>
      <c r="P1261" s="45">
        <v>560.82676191667565</v>
      </c>
    </row>
    <row r="1262" spans="1:16" x14ac:dyDescent="0.2">
      <c r="A1262" s="5" t="s">
        <v>13</v>
      </c>
      <c r="B1262" s="71" t="s">
        <v>23</v>
      </c>
      <c r="C1262" s="5" t="s">
        <v>30</v>
      </c>
      <c r="D1262" s="5" t="s">
        <v>86</v>
      </c>
      <c r="E1262" s="5">
        <v>2016</v>
      </c>
      <c r="F1262" s="5">
        <v>2</v>
      </c>
      <c r="G1262" s="44">
        <v>170</v>
      </c>
      <c r="H1262" s="51">
        <v>1.65</v>
      </c>
      <c r="I1262" s="51">
        <v>95.58</v>
      </c>
      <c r="J1262" s="51">
        <v>1.65</v>
      </c>
      <c r="K1262" s="51">
        <v>4.37</v>
      </c>
      <c r="L1262" s="51">
        <v>91.21</v>
      </c>
      <c r="M1262" s="51">
        <v>0</v>
      </c>
      <c r="N1262" s="51">
        <v>0.03</v>
      </c>
      <c r="O1262" s="51">
        <v>5.14</v>
      </c>
      <c r="P1262" s="45">
        <v>571.76185305697504</v>
      </c>
    </row>
    <row r="1263" spans="1:16" x14ac:dyDescent="0.2">
      <c r="A1263" s="5" t="s">
        <v>13</v>
      </c>
      <c r="B1263" s="71" t="s">
        <v>23</v>
      </c>
      <c r="C1263" s="5" t="s">
        <v>30</v>
      </c>
      <c r="D1263" s="5" t="s">
        <v>86</v>
      </c>
      <c r="E1263" s="5">
        <v>2017</v>
      </c>
      <c r="F1263" s="5">
        <v>2</v>
      </c>
      <c r="G1263" s="44">
        <v>208</v>
      </c>
      <c r="H1263" s="51">
        <v>2.09</v>
      </c>
      <c r="I1263" s="51">
        <v>121.46000000000001</v>
      </c>
      <c r="J1263" s="51">
        <v>2.09</v>
      </c>
      <c r="K1263" s="51">
        <v>5.55</v>
      </c>
      <c r="L1263" s="51">
        <v>115.91</v>
      </c>
      <c r="M1263" s="51">
        <v>0</v>
      </c>
      <c r="N1263" s="51">
        <v>0.04</v>
      </c>
      <c r="O1263" s="51">
        <v>6.52</v>
      </c>
      <c r="P1263" s="45">
        <v>595.35534384620621</v>
      </c>
    </row>
    <row r="1264" spans="1:16" x14ac:dyDescent="0.2">
      <c r="A1264" s="5" t="s">
        <v>13</v>
      </c>
      <c r="B1264" s="71" t="s">
        <v>23</v>
      </c>
      <c r="C1264" s="5" t="s">
        <v>30</v>
      </c>
      <c r="D1264" s="5" t="s">
        <v>86</v>
      </c>
      <c r="E1264" s="5">
        <v>2018</v>
      </c>
      <c r="F1264" s="5">
        <v>1</v>
      </c>
      <c r="G1264" s="44">
        <v>212</v>
      </c>
      <c r="H1264" s="51">
        <v>14.26</v>
      </c>
      <c r="I1264" s="51">
        <v>103.75</v>
      </c>
      <c r="J1264" s="51">
        <v>14.26</v>
      </c>
      <c r="K1264" s="51">
        <v>103.75</v>
      </c>
      <c r="L1264" s="51">
        <v>0</v>
      </c>
      <c r="M1264" s="51">
        <v>0</v>
      </c>
      <c r="N1264" s="51">
        <v>0.11</v>
      </c>
      <c r="O1264" s="51">
        <v>0.76</v>
      </c>
      <c r="P1264" s="45">
        <v>555.85116547914424</v>
      </c>
    </row>
    <row r="1265" spans="1:16" x14ac:dyDescent="0.2">
      <c r="A1265" s="5" t="s">
        <v>13</v>
      </c>
      <c r="B1265" s="71" t="s">
        <v>23</v>
      </c>
      <c r="C1265" s="5" t="s">
        <v>30</v>
      </c>
      <c r="D1265" s="5" t="s">
        <v>86</v>
      </c>
      <c r="E1265" s="5">
        <v>2019</v>
      </c>
      <c r="F1265" s="5">
        <v>1</v>
      </c>
      <c r="G1265" s="44">
        <v>202</v>
      </c>
      <c r="H1265" s="51">
        <v>14.42</v>
      </c>
      <c r="I1265" s="51">
        <v>104.89999999999999</v>
      </c>
      <c r="J1265" s="51">
        <v>14.42</v>
      </c>
      <c r="K1265" s="51">
        <v>104.89999999999999</v>
      </c>
      <c r="L1265" s="51">
        <v>0</v>
      </c>
      <c r="M1265" s="51">
        <v>0</v>
      </c>
      <c r="N1265" s="51">
        <v>0.11</v>
      </c>
      <c r="O1265" s="51">
        <v>0.77</v>
      </c>
      <c r="P1265" s="45">
        <v>591.20578745610203</v>
      </c>
    </row>
    <row r="1266" spans="1:16" x14ac:dyDescent="0.2">
      <c r="A1266" s="5" t="s">
        <v>13</v>
      </c>
      <c r="B1266" s="71" t="s">
        <v>23</v>
      </c>
      <c r="C1266" s="5" t="s">
        <v>30</v>
      </c>
      <c r="D1266" s="5" t="s">
        <v>86</v>
      </c>
      <c r="E1266" s="5">
        <v>2020</v>
      </c>
      <c r="F1266" s="5">
        <v>1</v>
      </c>
      <c r="G1266" s="44">
        <v>149</v>
      </c>
      <c r="H1266" s="51">
        <v>10.56</v>
      </c>
      <c r="I1266" s="51">
        <v>76.790000000000006</v>
      </c>
      <c r="J1266" s="51">
        <v>10.56</v>
      </c>
      <c r="K1266" s="51">
        <v>76.790000000000006</v>
      </c>
      <c r="L1266" s="51">
        <v>0</v>
      </c>
      <c r="M1266" s="51">
        <v>0</v>
      </c>
      <c r="N1266" s="51">
        <v>0.08</v>
      </c>
      <c r="O1266" s="51">
        <v>0.56999999999999995</v>
      </c>
      <c r="P1266" s="45">
        <v>586.78951549524652</v>
      </c>
    </row>
    <row r="1267" spans="1:16" x14ac:dyDescent="0.2">
      <c r="A1267" s="5" t="s">
        <v>13</v>
      </c>
      <c r="B1267" s="71" t="s">
        <v>23</v>
      </c>
      <c r="C1267" s="5" t="s">
        <v>30</v>
      </c>
      <c r="D1267" s="5" t="s">
        <v>86</v>
      </c>
      <c r="E1267" s="5">
        <v>2021</v>
      </c>
      <c r="F1267" s="5">
        <v>0</v>
      </c>
      <c r="G1267" s="44">
        <v>257</v>
      </c>
      <c r="H1267" s="51">
        <v>153.03</v>
      </c>
      <c r="I1267" s="51">
        <v>0</v>
      </c>
      <c r="J1267" s="51">
        <v>153.03</v>
      </c>
      <c r="K1267" s="51">
        <v>0</v>
      </c>
      <c r="L1267" s="51">
        <v>0</v>
      </c>
      <c r="M1267" s="51">
        <v>0</v>
      </c>
      <c r="N1267" s="51">
        <v>0.01</v>
      </c>
      <c r="O1267" s="51">
        <v>1.1599999999999999</v>
      </c>
      <c r="P1267" s="45">
        <v>595.91071196976657</v>
      </c>
    </row>
    <row r="1268" spans="1:16" x14ac:dyDescent="0.2">
      <c r="A1268" s="5" t="s">
        <v>13</v>
      </c>
      <c r="B1268" s="71" t="s">
        <v>23</v>
      </c>
      <c r="C1268" s="5" t="s">
        <v>30</v>
      </c>
      <c r="D1268" s="5" t="s">
        <v>86</v>
      </c>
      <c r="E1268" s="5">
        <v>2022</v>
      </c>
      <c r="F1268" s="5">
        <v>0</v>
      </c>
      <c r="G1268" s="44">
        <v>379</v>
      </c>
      <c r="H1268" s="51">
        <v>193.83</v>
      </c>
      <c r="I1268" s="51">
        <v>0</v>
      </c>
      <c r="J1268" s="51">
        <v>193.83</v>
      </c>
      <c r="K1268" s="51">
        <v>0</v>
      </c>
      <c r="L1268" s="51">
        <v>0</v>
      </c>
      <c r="M1268" s="51">
        <v>0</v>
      </c>
      <c r="N1268" s="51">
        <v>0</v>
      </c>
      <c r="O1268" s="51">
        <v>0</v>
      </c>
      <c r="P1268" s="45">
        <v>510.892101251984</v>
      </c>
    </row>
    <row r="1269" spans="1:16" x14ac:dyDescent="0.2">
      <c r="A1269" s="5" t="s">
        <v>13</v>
      </c>
      <c r="B1269" s="71" t="s">
        <v>23</v>
      </c>
      <c r="C1269" s="5" t="s">
        <v>80</v>
      </c>
      <c r="D1269" s="5" t="s">
        <v>87</v>
      </c>
      <c r="E1269" s="5">
        <v>1998</v>
      </c>
      <c r="F1269" s="5">
        <v>3</v>
      </c>
      <c r="G1269" s="44">
        <v>21</v>
      </c>
      <c r="H1269" s="51">
        <v>0</v>
      </c>
      <c r="I1269" s="51">
        <v>10.28</v>
      </c>
      <c r="J1269" s="51">
        <v>0</v>
      </c>
      <c r="K1269" s="51">
        <v>0.01</v>
      </c>
      <c r="L1269" s="51">
        <v>0.61</v>
      </c>
      <c r="M1269" s="51">
        <v>9.66</v>
      </c>
      <c r="N1269" s="51">
        <v>0.35</v>
      </c>
      <c r="O1269" s="51">
        <v>0.76</v>
      </c>
      <c r="P1269" s="45">
        <v>493.76291636417744</v>
      </c>
    </row>
    <row r="1270" spans="1:16" x14ac:dyDescent="0.2">
      <c r="A1270" s="5" t="s">
        <v>13</v>
      </c>
      <c r="B1270" s="71" t="s">
        <v>23</v>
      </c>
      <c r="C1270" s="5" t="s">
        <v>80</v>
      </c>
      <c r="D1270" s="5" t="s">
        <v>87</v>
      </c>
      <c r="E1270" s="5">
        <v>1999</v>
      </c>
      <c r="F1270" s="5">
        <v>3</v>
      </c>
      <c r="G1270" s="44">
        <v>25</v>
      </c>
      <c r="H1270" s="51">
        <v>0</v>
      </c>
      <c r="I1270" s="51">
        <v>10.700000000000001</v>
      </c>
      <c r="J1270" s="51">
        <v>0</v>
      </c>
      <c r="K1270" s="51">
        <v>0.01</v>
      </c>
      <c r="L1270" s="51">
        <v>0.64</v>
      </c>
      <c r="M1270" s="51">
        <v>10.050000000000001</v>
      </c>
      <c r="N1270" s="51">
        <v>0.36</v>
      </c>
      <c r="O1270" s="51">
        <v>0.79</v>
      </c>
      <c r="P1270" s="45">
        <v>423.41042986897605</v>
      </c>
    </row>
    <row r="1271" spans="1:16" x14ac:dyDescent="0.2">
      <c r="A1271" s="5" t="s">
        <v>13</v>
      </c>
      <c r="B1271" s="71" t="s">
        <v>23</v>
      </c>
      <c r="C1271" s="5" t="s">
        <v>80</v>
      </c>
      <c r="D1271" s="5" t="s">
        <v>87</v>
      </c>
      <c r="E1271" s="5">
        <v>2000</v>
      </c>
      <c r="F1271" s="5">
        <v>3</v>
      </c>
      <c r="G1271" s="44">
        <v>49</v>
      </c>
      <c r="H1271" s="51">
        <v>0</v>
      </c>
      <c r="I1271" s="51">
        <v>18.270000000000003</v>
      </c>
      <c r="J1271" s="51">
        <v>0</v>
      </c>
      <c r="K1271" s="51">
        <v>0.01</v>
      </c>
      <c r="L1271" s="51">
        <v>1.0900000000000001</v>
      </c>
      <c r="M1271" s="51">
        <v>17.170000000000002</v>
      </c>
      <c r="N1271" s="51">
        <v>0.62</v>
      </c>
      <c r="O1271" s="51">
        <v>1.35</v>
      </c>
      <c r="P1271" s="45">
        <v>372.02237135069345</v>
      </c>
    </row>
    <row r="1272" spans="1:16" x14ac:dyDescent="0.2">
      <c r="A1272" s="5" t="s">
        <v>13</v>
      </c>
      <c r="B1272" s="71" t="s">
        <v>23</v>
      </c>
      <c r="C1272" s="5" t="s">
        <v>80</v>
      </c>
      <c r="D1272" s="5" t="s">
        <v>87</v>
      </c>
      <c r="E1272" s="5">
        <v>2003</v>
      </c>
      <c r="F1272" s="5">
        <v>3</v>
      </c>
      <c r="G1272" s="44">
        <v>4</v>
      </c>
      <c r="H1272" s="51">
        <v>0</v>
      </c>
      <c r="I1272" s="51">
        <v>1.6800000000000002</v>
      </c>
      <c r="J1272" s="51">
        <v>0</v>
      </c>
      <c r="K1272" s="51">
        <v>0</v>
      </c>
      <c r="L1272" s="51">
        <v>0.1</v>
      </c>
      <c r="M1272" s="51">
        <v>1.58</v>
      </c>
      <c r="N1272" s="51">
        <v>0.06</v>
      </c>
      <c r="O1272" s="51">
        <v>0.12</v>
      </c>
      <c r="P1272" s="45">
        <v>423.36842794275861</v>
      </c>
    </row>
    <row r="1273" spans="1:16" x14ac:dyDescent="0.2">
      <c r="A1273" s="5" t="s">
        <v>13</v>
      </c>
      <c r="B1273" s="71" t="s">
        <v>23</v>
      </c>
      <c r="C1273" s="5" t="s">
        <v>80</v>
      </c>
      <c r="D1273" s="5" t="s">
        <v>87</v>
      </c>
      <c r="E1273" s="5">
        <v>2004</v>
      </c>
      <c r="F1273" s="5">
        <v>3</v>
      </c>
      <c r="G1273" s="44">
        <v>9</v>
      </c>
      <c r="H1273" s="51">
        <v>0</v>
      </c>
      <c r="I1273" s="51">
        <v>3.08</v>
      </c>
      <c r="J1273" s="51">
        <v>0</v>
      </c>
      <c r="K1273" s="51">
        <v>0</v>
      </c>
      <c r="L1273" s="51">
        <v>0.18</v>
      </c>
      <c r="M1273" s="51">
        <v>2.9</v>
      </c>
      <c r="N1273" s="51">
        <v>0.1</v>
      </c>
      <c r="O1273" s="51">
        <v>0.23</v>
      </c>
      <c r="P1273" s="45">
        <v>350.57173878810119</v>
      </c>
    </row>
    <row r="1274" spans="1:16" x14ac:dyDescent="0.2">
      <c r="A1274" s="5" t="s">
        <v>13</v>
      </c>
      <c r="B1274" s="71" t="s">
        <v>23</v>
      </c>
      <c r="C1274" s="5" t="s">
        <v>80</v>
      </c>
      <c r="D1274" s="5" t="s">
        <v>87</v>
      </c>
      <c r="E1274" s="5">
        <v>2005</v>
      </c>
      <c r="F1274" s="5">
        <v>3</v>
      </c>
      <c r="G1274" s="44">
        <v>23</v>
      </c>
      <c r="H1274" s="51">
        <v>0</v>
      </c>
      <c r="I1274" s="51">
        <v>10.209999999999999</v>
      </c>
      <c r="J1274" s="51">
        <v>0</v>
      </c>
      <c r="K1274" s="51">
        <v>0.01</v>
      </c>
      <c r="L1274" s="51">
        <v>0.61</v>
      </c>
      <c r="M1274" s="51">
        <v>9.59</v>
      </c>
      <c r="N1274" s="51">
        <v>0.35</v>
      </c>
      <c r="O1274" s="51">
        <v>0.75</v>
      </c>
      <c r="P1274" s="45">
        <v>443.26945669640145</v>
      </c>
    </row>
    <row r="1275" spans="1:16" x14ac:dyDescent="0.2">
      <c r="A1275" s="5" t="s">
        <v>13</v>
      </c>
      <c r="B1275" s="71" t="s">
        <v>23</v>
      </c>
      <c r="C1275" s="5" t="s">
        <v>80</v>
      </c>
      <c r="D1275" s="5" t="s">
        <v>87</v>
      </c>
      <c r="E1275" s="5">
        <v>2007</v>
      </c>
      <c r="F1275" s="5">
        <v>3</v>
      </c>
      <c r="G1275" s="44">
        <v>44</v>
      </c>
      <c r="H1275" s="51">
        <v>0</v>
      </c>
      <c r="I1275" s="51">
        <v>18.11</v>
      </c>
      <c r="J1275" s="51">
        <v>0</v>
      </c>
      <c r="K1275" s="51">
        <v>0.01</v>
      </c>
      <c r="L1275" s="51">
        <v>1.08</v>
      </c>
      <c r="M1275" s="51">
        <v>17.02</v>
      </c>
      <c r="N1275" s="51">
        <v>0.61</v>
      </c>
      <c r="O1275" s="51">
        <v>1.34</v>
      </c>
      <c r="P1275" s="45">
        <v>415.11097649001363</v>
      </c>
    </row>
    <row r="1276" spans="1:16" x14ac:dyDescent="0.2">
      <c r="A1276" s="5" t="s">
        <v>13</v>
      </c>
      <c r="B1276" s="71" t="s">
        <v>23</v>
      </c>
      <c r="C1276" s="5" t="s">
        <v>80</v>
      </c>
      <c r="D1276" s="5" t="s">
        <v>87</v>
      </c>
      <c r="E1276" s="5">
        <v>2008</v>
      </c>
      <c r="F1276" s="5">
        <v>3</v>
      </c>
      <c r="G1276" s="44">
        <v>66</v>
      </c>
      <c r="H1276" s="51">
        <v>0</v>
      </c>
      <c r="I1276" s="51">
        <v>31.130000000000003</v>
      </c>
      <c r="J1276" s="51">
        <v>0</v>
      </c>
      <c r="K1276" s="51">
        <v>0.02</v>
      </c>
      <c r="L1276" s="51">
        <v>1.85</v>
      </c>
      <c r="M1276" s="51">
        <v>29.26</v>
      </c>
      <c r="N1276" s="51">
        <v>1.05</v>
      </c>
      <c r="O1276" s="51">
        <v>2.2999999999999998</v>
      </c>
      <c r="P1276" s="45">
        <v>474.88755142527816</v>
      </c>
    </row>
    <row r="1277" spans="1:16" x14ac:dyDescent="0.2">
      <c r="A1277" s="5" t="s">
        <v>13</v>
      </c>
      <c r="B1277" s="71" t="s">
        <v>23</v>
      </c>
      <c r="C1277" s="5" t="s">
        <v>80</v>
      </c>
      <c r="D1277" s="5" t="s">
        <v>87</v>
      </c>
      <c r="E1277" s="5">
        <v>2009</v>
      </c>
      <c r="F1277" s="5">
        <v>3</v>
      </c>
      <c r="G1277" s="44">
        <v>8</v>
      </c>
      <c r="H1277" s="51">
        <v>0</v>
      </c>
      <c r="I1277" s="51">
        <v>4.7200000000000006</v>
      </c>
      <c r="J1277" s="51">
        <v>0</v>
      </c>
      <c r="K1277" s="51">
        <v>0</v>
      </c>
      <c r="L1277" s="51">
        <v>0.28000000000000003</v>
      </c>
      <c r="M1277" s="51">
        <v>4.4400000000000004</v>
      </c>
      <c r="N1277" s="51">
        <v>0.16</v>
      </c>
      <c r="O1277" s="51">
        <v>0.35</v>
      </c>
      <c r="P1277" s="45">
        <v>629.42987533610949</v>
      </c>
    </row>
    <row r="1278" spans="1:16" x14ac:dyDescent="0.2">
      <c r="A1278" s="5" t="s">
        <v>13</v>
      </c>
      <c r="B1278" s="71" t="s">
        <v>23</v>
      </c>
      <c r="C1278" s="5" t="s">
        <v>80</v>
      </c>
      <c r="D1278" s="5" t="s">
        <v>87</v>
      </c>
      <c r="E1278" s="5">
        <v>2010</v>
      </c>
      <c r="F1278" s="5">
        <v>3</v>
      </c>
      <c r="G1278" s="44">
        <v>63</v>
      </c>
      <c r="H1278" s="51">
        <v>0</v>
      </c>
      <c r="I1278" s="51">
        <v>31.18</v>
      </c>
      <c r="J1278" s="51">
        <v>0</v>
      </c>
      <c r="K1278" s="51">
        <v>0.02</v>
      </c>
      <c r="L1278" s="51">
        <v>1.85</v>
      </c>
      <c r="M1278" s="51">
        <v>29.31</v>
      </c>
      <c r="N1278" s="51">
        <v>1.06</v>
      </c>
      <c r="O1278" s="51">
        <v>2.31</v>
      </c>
      <c r="P1278" s="45">
        <v>491.988995775018</v>
      </c>
    </row>
    <row r="1279" spans="1:16" x14ac:dyDescent="0.2">
      <c r="A1279" s="5" t="s">
        <v>13</v>
      </c>
      <c r="B1279" s="71" t="s">
        <v>23</v>
      </c>
      <c r="C1279" s="5" t="s">
        <v>80</v>
      </c>
      <c r="D1279" s="5" t="s">
        <v>87</v>
      </c>
      <c r="E1279" s="5">
        <v>2011</v>
      </c>
      <c r="F1279" s="5">
        <v>3</v>
      </c>
      <c r="G1279" s="44">
        <v>27</v>
      </c>
      <c r="H1279" s="51">
        <v>0</v>
      </c>
      <c r="I1279" s="51">
        <v>18.43</v>
      </c>
      <c r="J1279" s="51">
        <v>0</v>
      </c>
      <c r="K1279" s="51">
        <v>0.01</v>
      </c>
      <c r="L1279" s="51">
        <v>1.1000000000000001</v>
      </c>
      <c r="M1279" s="51">
        <v>17.32</v>
      </c>
      <c r="N1279" s="51">
        <v>0.62</v>
      </c>
      <c r="O1279" s="51">
        <v>1.36</v>
      </c>
      <c r="P1279" s="45">
        <v>689.80767746970309</v>
      </c>
    </row>
    <row r="1280" spans="1:16" x14ac:dyDescent="0.2">
      <c r="A1280" s="5" t="s">
        <v>13</v>
      </c>
      <c r="B1280" s="71" t="s">
        <v>23</v>
      </c>
      <c r="C1280" s="5" t="s">
        <v>80</v>
      </c>
      <c r="D1280" s="5" t="s">
        <v>87</v>
      </c>
      <c r="E1280" s="5">
        <v>2013</v>
      </c>
      <c r="F1280" s="5">
        <v>2</v>
      </c>
      <c r="G1280" s="44">
        <v>8</v>
      </c>
      <c r="H1280" s="51">
        <v>0.84</v>
      </c>
      <c r="I1280" s="51">
        <v>6.63</v>
      </c>
      <c r="J1280" s="51">
        <v>0.84</v>
      </c>
      <c r="K1280" s="51">
        <v>0.16</v>
      </c>
      <c r="L1280" s="51">
        <v>6.47</v>
      </c>
      <c r="M1280" s="51">
        <v>0</v>
      </c>
      <c r="N1280" s="51">
        <v>0.01</v>
      </c>
      <c r="O1280" s="51">
        <v>0.25</v>
      </c>
      <c r="P1280" s="45">
        <v>931.56852975092602</v>
      </c>
    </row>
    <row r="1281" spans="1:16" x14ac:dyDescent="0.2">
      <c r="A1281" s="5" t="s">
        <v>13</v>
      </c>
      <c r="B1281" s="71" t="s">
        <v>23</v>
      </c>
      <c r="C1281" s="5" t="s">
        <v>80</v>
      </c>
      <c r="D1281" s="5" t="s">
        <v>87</v>
      </c>
      <c r="E1281" s="5">
        <v>2014</v>
      </c>
      <c r="F1281" s="5">
        <v>2</v>
      </c>
      <c r="G1281" s="44">
        <v>8</v>
      </c>
      <c r="H1281" s="51">
        <v>0.74</v>
      </c>
      <c r="I1281" s="51">
        <v>5.87</v>
      </c>
      <c r="J1281" s="51">
        <v>0.74</v>
      </c>
      <c r="K1281" s="51">
        <v>0.14000000000000001</v>
      </c>
      <c r="L1281" s="51">
        <v>5.73</v>
      </c>
      <c r="M1281" s="51">
        <v>0</v>
      </c>
      <c r="N1281" s="51">
        <v>0.01</v>
      </c>
      <c r="O1281" s="51">
        <v>0.22</v>
      </c>
      <c r="P1281" s="45">
        <v>859.5123169902331</v>
      </c>
    </row>
    <row r="1282" spans="1:16" x14ac:dyDescent="0.2">
      <c r="A1282" s="5" t="s">
        <v>13</v>
      </c>
      <c r="B1282" s="71" t="s">
        <v>23</v>
      </c>
      <c r="C1282" s="5" t="s">
        <v>80</v>
      </c>
      <c r="D1282" s="5" t="s">
        <v>87</v>
      </c>
      <c r="E1282" s="5">
        <v>2015</v>
      </c>
      <c r="F1282" s="5">
        <v>2</v>
      </c>
      <c r="G1282" s="44">
        <v>7</v>
      </c>
      <c r="H1282" s="51">
        <v>0.46</v>
      </c>
      <c r="I1282" s="51">
        <v>3.6399999999999997</v>
      </c>
      <c r="J1282" s="51">
        <v>0.46</v>
      </c>
      <c r="K1282" s="51">
        <v>0.09</v>
      </c>
      <c r="L1282" s="51">
        <v>3.55</v>
      </c>
      <c r="M1282" s="51">
        <v>0</v>
      </c>
      <c r="N1282" s="51">
        <v>0</v>
      </c>
      <c r="O1282" s="51">
        <v>0.14000000000000001</v>
      </c>
      <c r="P1282" s="45">
        <v>614.82454207985086</v>
      </c>
    </row>
    <row r="1283" spans="1:16" x14ac:dyDescent="0.2">
      <c r="A1283" s="5" t="s">
        <v>13</v>
      </c>
      <c r="B1283" s="71" t="s">
        <v>23</v>
      </c>
      <c r="C1283" s="5" t="s">
        <v>80</v>
      </c>
      <c r="D1283" s="5" t="s">
        <v>87</v>
      </c>
      <c r="E1283" s="5">
        <v>2016</v>
      </c>
      <c r="F1283" s="5">
        <v>2</v>
      </c>
      <c r="G1283" s="44">
        <v>20</v>
      </c>
      <c r="H1283" s="51">
        <v>1.46</v>
      </c>
      <c r="I1283" s="51">
        <v>11.58</v>
      </c>
      <c r="J1283" s="51">
        <v>1.46</v>
      </c>
      <c r="K1283" s="51">
        <v>0.28000000000000003</v>
      </c>
      <c r="L1283" s="51">
        <v>11.3</v>
      </c>
      <c r="M1283" s="51">
        <v>0</v>
      </c>
      <c r="N1283" s="51">
        <v>0.01</v>
      </c>
      <c r="O1283" s="51">
        <v>0.43</v>
      </c>
      <c r="P1283" s="45">
        <v>648.76475088183315</v>
      </c>
    </row>
    <row r="1284" spans="1:16" x14ac:dyDescent="0.2">
      <c r="A1284" s="5" t="s">
        <v>13</v>
      </c>
      <c r="B1284" s="71" t="s">
        <v>23</v>
      </c>
      <c r="C1284" s="5" t="s">
        <v>80</v>
      </c>
      <c r="D1284" s="5" t="s">
        <v>87</v>
      </c>
      <c r="E1284" s="5">
        <v>2017</v>
      </c>
      <c r="F1284" s="5">
        <v>2</v>
      </c>
      <c r="G1284" s="44">
        <v>71</v>
      </c>
      <c r="H1284" s="51">
        <v>5.63</v>
      </c>
      <c r="I1284" s="51">
        <v>44.56</v>
      </c>
      <c r="J1284" s="51">
        <v>5.63</v>
      </c>
      <c r="K1284" s="51">
        <v>1.06</v>
      </c>
      <c r="L1284" s="51">
        <v>43.5</v>
      </c>
      <c r="M1284" s="51">
        <v>0</v>
      </c>
      <c r="N1284" s="51">
        <v>0.05</v>
      </c>
      <c r="O1284" s="51">
        <v>1.6600000000000001</v>
      </c>
      <c r="P1284" s="45">
        <v>704.97305559063238</v>
      </c>
    </row>
    <row r="1285" spans="1:16" x14ac:dyDescent="0.2">
      <c r="A1285" s="5" t="s">
        <v>13</v>
      </c>
      <c r="B1285" s="71" t="s">
        <v>23</v>
      </c>
      <c r="C1285" s="5" t="s">
        <v>80</v>
      </c>
      <c r="D1285" s="5" t="s">
        <v>87</v>
      </c>
      <c r="E1285" s="5">
        <v>2018</v>
      </c>
      <c r="F1285" s="5">
        <v>1</v>
      </c>
      <c r="G1285" s="44">
        <v>6</v>
      </c>
      <c r="H1285" s="51">
        <v>0.9</v>
      </c>
      <c r="I1285" s="51">
        <v>2.5299999999999998</v>
      </c>
      <c r="J1285" s="51">
        <v>0.9</v>
      </c>
      <c r="K1285" s="51">
        <v>2.5299999999999998</v>
      </c>
      <c r="L1285" s="51">
        <v>0</v>
      </c>
      <c r="M1285" s="51">
        <v>0</v>
      </c>
      <c r="N1285" s="51">
        <v>0.01</v>
      </c>
      <c r="O1285" s="51">
        <v>0.13</v>
      </c>
      <c r="P1285" s="45">
        <v>529.27163607669593</v>
      </c>
    </row>
    <row r="1286" spans="1:16" x14ac:dyDescent="0.2">
      <c r="A1286" s="5" t="s">
        <v>13</v>
      </c>
      <c r="B1286" s="71" t="s">
        <v>23</v>
      </c>
      <c r="C1286" s="5" t="s">
        <v>80</v>
      </c>
      <c r="D1286" s="5" t="s">
        <v>87</v>
      </c>
      <c r="E1286" s="5">
        <v>2019</v>
      </c>
      <c r="F1286" s="5">
        <v>1</v>
      </c>
      <c r="G1286" s="44">
        <v>30</v>
      </c>
      <c r="H1286" s="51">
        <v>3.77</v>
      </c>
      <c r="I1286" s="51">
        <v>10.729999999999999</v>
      </c>
      <c r="J1286" s="51">
        <v>3.77</v>
      </c>
      <c r="K1286" s="51">
        <v>10.729999999999999</v>
      </c>
      <c r="L1286" s="51">
        <v>0</v>
      </c>
      <c r="M1286" s="51">
        <v>0</v>
      </c>
      <c r="N1286" s="51">
        <v>0.04</v>
      </c>
      <c r="O1286" s="51">
        <v>0.51</v>
      </c>
      <c r="P1286" s="45">
        <v>486.90965811285378</v>
      </c>
    </row>
    <row r="1287" spans="1:16" x14ac:dyDescent="0.2">
      <c r="A1287" s="5" t="s">
        <v>13</v>
      </c>
      <c r="B1287" s="71" t="s">
        <v>23</v>
      </c>
      <c r="C1287" s="5" t="s">
        <v>80</v>
      </c>
      <c r="D1287" s="5" t="s">
        <v>87</v>
      </c>
      <c r="E1287" s="5">
        <v>2020</v>
      </c>
      <c r="F1287" s="5">
        <v>1</v>
      </c>
      <c r="G1287" s="44">
        <v>16</v>
      </c>
      <c r="H1287" s="51">
        <v>2.36</v>
      </c>
      <c r="I1287" s="51">
        <v>6.7</v>
      </c>
      <c r="J1287" s="51">
        <v>2.36</v>
      </c>
      <c r="K1287" s="51">
        <v>6.7</v>
      </c>
      <c r="L1287" s="51">
        <v>0</v>
      </c>
      <c r="M1287" s="51">
        <v>0</v>
      </c>
      <c r="N1287" s="51">
        <v>0.03</v>
      </c>
      <c r="O1287" s="51">
        <v>0.32</v>
      </c>
      <c r="P1287" s="45">
        <v>578.56678862236038</v>
      </c>
    </row>
    <row r="1288" spans="1:16" x14ac:dyDescent="0.2">
      <c r="A1288" s="5" t="s">
        <v>13</v>
      </c>
      <c r="B1288" s="71" t="s">
        <v>23</v>
      </c>
      <c r="C1288" s="5" t="s">
        <v>80</v>
      </c>
      <c r="D1288" s="5" t="s">
        <v>87</v>
      </c>
      <c r="E1288" s="5">
        <v>2021</v>
      </c>
      <c r="F1288" s="5">
        <v>0</v>
      </c>
      <c r="G1288" s="44">
        <v>72</v>
      </c>
      <c r="H1288" s="51">
        <v>50.7</v>
      </c>
      <c r="I1288" s="51">
        <v>0</v>
      </c>
      <c r="J1288" s="51">
        <v>50.7</v>
      </c>
      <c r="K1288" s="51">
        <v>0</v>
      </c>
      <c r="L1288" s="51">
        <v>0</v>
      </c>
      <c r="M1288" s="51">
        <v>0</v>
      </c>
      <c r="N1288" s="51">
        <v>0.03</v>
      </c>
      <c r="O1288" s="51">
        <v>0.97</v>
      </c>
      <c r="P1288" s="45">
        <v>700.22265452034128</v>
      </c>
    </row>
    <row r="1289" spans="1:16" x14ac:dyDescent="0.2">
      <c r="A1289" s="5" t="s">
        <v>13</v>
      </c>
      <c r="B1289" s="71" t="s">
        <v>23</v>
      </c>
      <c r="C1289" s="5" t="s">
        <v>80</v>
      </c>
      <c r="D1289" s="5" t="s">
        <v>87</v>
      </c>
      <c r="E1289" s="5">
        <v>2022</v>
      </c>
      <c r="F1289" s="5">
        <v>0</v>
      </c>
      <c r="G1289" s="44">
        <v>109</v>
      </c>
      <c r="H1289" s="51">
        <v>57.46</v>
      </c>
      <c r="I1289" s="51">
        <v>0</v>
      </c>
      <c r="J1289" s="51">
        <v>57.46</v>
      </c>
      <c r="K1289" s="51">
        <v>0</v>
      </c>
      <c r="L1289" s="51">
        <v>0</v>
      </c>
      <c r="M1289" s="51">
        <v>0</v>
      </c>
      <c r="N1289" s="51">
        <v>0</v>
      </c>
      <c r="O1289" s="51">
        <v>0</v>
      </c>
      <c r="P1289" s="45">
        <v>526.94790816571901</v>
      </c>
    </row>
    <row r="1290" spans="1:16" x14ac:dyDescent="0.2">
      <c r="A1290" s="5" t="s">
        <v>13</v>
      </c>
      <c r="B1290" s="71" t="s">
        <v>23</v>
      </c>
      <c r="C1290" s="5" t="s">
        <v>80</v>
      </c>
      <c r="D1290" s="5" t="s">
        <v>111</v>
      </c>
      <c r="E1290" s="5">
        <v>1985</v>
      </c>
      <c r="F1290" s="5">
        <v>3</v>
      </c>
      <c r="G1290" s="44">
        <v>10</v>
      </c>
      <c r="H1290" s="51">
        <v>0</v>
      </c>
      <c r="I1290" s="51">
        <v>3.7</v>
      </c>
      <c r="J1290" s="51">
        <v>0</v>
      </c>
      <c r="K1290" s="51">
        <v>0</v>
      </c>
      <c r="L1290" s="51">
        <v>0.22</v>
      </c>
      <c r="M1290" s="51">
        <v>3.48</v>
      </c>
      <c r="N1290" s="51">
        <v>0.13</v>
      </c>
      <c r="O1290" s="51">
        <v>0.27</v>
      </c>
      <c r="P1290" s="45">
        <v>363.89281505345065</v>
      </c>
    </row>
    <row r="1291" spans="1:16" x14ac:dyDescent="0.2">
      <c r="A1291" s="5" t="s">
        <v>13</v>
      </c>
      <c r="B1291" s="71" t="s">
        <v>23</v>
      </c>
      <c r="C1291" s="5" t="s">
        <v>80</v>
      </c>
      <c r="D1291" s="5" t="s">
        <v>111</v>
      </c>
      <c r="E1291" s="5">
        <v>1990</v>
      </c>
      <c r="F1291" s="5">
        <v>3</v>
      </c>
      <c r="G1291" s="44">
        <v>8</v>
      </c>
      <c r="H1291" s="51">
        <v>0</v>
      </c>
      <c r="I1291" s="51">
        <v>2.73</v>
      </c>
      <c r="J1291" s="51">
        <v>0</v>
      </c>
      <c r="K1291" s="51">
        <v>0</v>
      </c>
      <c r="L1291" s="51">
        <v>0.16</v>
      </c>
      <c r="M1291" s="51">
        <v>2.57</v>
      </c>
      <c r="N1291" s="51">
        <v>0.09</v>
      </c>
      <c r="O1291" s="51">
        <v>0.2</v>
      </c>
      <c r="P1291" s="45">
        <v>332.63330010392508</v>
      </c>
    </row>
    <row r="1292" spans="1:16" x14ac:dyDescent="0.2">
      <c r="A1292" s="5" t="s">
        <v>13</v>
      </c>
      <c r="B1292" s="71" t="s">
        <v>23</v>
      </c>
      <c r="C1292" s="5" t="s">
        <v>80</v>
      </c>
      <c r="D1292" s="5" t="s">
        <v>111</v>
      </c>
      <c r="E1292" s="5">
        <v>1996</v>
      </c>
      <c r="F1292" s="5">
        <v>3</v>
      </c>
      <c r="G1292" s="44">
        <v>28</v>
      </c>
      <c r="H1292" s="51">
        <v>0</v>
      </c>
      <c r="I1292" s="51">
        <v>10.360000000000001</v>
      </c>
      <c r="J1292" s="51">
        <v>0</v>
      </c>
      <c r="K1292" s="51">
        <v>0.01</v>
      </c>
      <c r="L1292" s="51">
        <v>0.62</v>
      </c>
      <c r="M1292" s="51">
        <v>9.73</v>
      </c>
      <c r="N1292" s="51">
        <v>0.35</v>
      </c>
      <c r="O1292" s="51">
        <v>0.77</v>
      </c>
      <c r="P1292" s="45">
        <v>372.19149550770453</v>
      </c>
    </row>
    <row r="1293" spans="1:16" x14ac:dyDescent="0.2">
      <c r="A1293" s="5" t="s">
        <v>13</v>
      </c>
      <c r="B1293" s="71" t="s">
        <v>23</v>
      </c>
      <c r="C1293" s="5" t="s">
        <v>80</v>
      </c>
      <c r="D1293" s="5" t="s">
        <v>111</v>
      </c>
      <c r="E1293" s="5">
        <v>1998</v>
      </c>
      <c r="F1293" s="5">
        <v>3</v>
      </c>
      <c r="G1293" s="44">
        <v>71</v>
      </c>
      <c r="H1293" s="51">
        <v>0</v>
      </c>
      <c r="I1293" s="51">
        <v>28.56</v>
      </c>
      <c r="J1293" s="51">
        <v>0</v>
      </c>
      <c r="K1293" s="51">
        <v>0.02</v>
      </c>
      <c r="L1293" s="51">
        <v>1.7</v>
      </c>
      <c r="M1293" s="51">
        <v>26.84</v>
      </c>
      <c r="N1293" s="51">
        <v>0.97</v>
      </c>
      <c r="O1293" s="51">
        <v>2.11</v>
      </c>
      <c r="P1293" s="45">
        <v>403.8245691256443</v>
      </c>
    </row>
    <row r="1294" spans="1:16" x14ac:dyDescent="0.2">
      <c r="A1294" s="5" t="s">
        <v>13</v>
      </c>
      <c r="B1294" s="71" t="s">
        <v>23</v>
      </c>
      <c r="C1294" s="5" t="s">
        <v>80</v>
      </c>
      <c r="D1294" s="5" t="s">
        <v>111</v>
      </c>
      <c r="E1294" s="5">
        <v>2000</v>
      </c>
      <c r="F1294" s="5">
        <v>3</v>
      </c>
      <c r="G1294" s="44">
        <v>119</v>
      </c>
      <c r="H1294" s="51">
        <v>0</v>
      </c>
      <c r="I1294" s="51">
        <v>53.04</v>
      </c>
      <c r="J1294" s="51">
        <v>0</v>
      </c>
      <c r="K1294" s="51">
        <v>0.03</v>
      </c>
      <c r="L1294" s="51">
        <v>3.15</v>
      </c>
      <c r="M1294" s="51">
        <v>49.86</v>
      </c>
      <c r="N1294" s="51">
        <v>1.79</v>
      </c>
      <c r="O1294" s="51">
        <v>3.92</v>
      </c>
      <c r="P1294" s="45">
        <v>447.37403131298942</v>
      </c>
    </row>
    <row r="1295" spans="1:16" x14ac:dyDescent="0.2">
      <c r="A1295" s="5" t="s">
        <v>13</v>
      </c>
      <c r="B1295" s="71" t="s">
        <v>23</v>
      </c>
      <c r="C1295" s="5" t="s">
        <v>80</v>
      </c>
      <c r="D1295" s="5" t="s">
        <v>111</v>
      </c>
      <c r="E1295" s="5">
        <v>2001</v>
      </c>
      <c r="F1295" s="5">
        <v>3</v>
      </c>
      <c r="G1295" s="44">
        <v>9</v>
      </c>
      <c r="H1295" s="51">
        <v>0</v>
      </c>
      <c r="I1295" s="51">
        <v>3.6</v>
      </c>
      <c r="J1295" s="51">
        <v>0</v>
      </c>
      <c r="K1295" s="51">
        <v>0</v>
      </c>
      <c r="L1295" s="51">
        <v>0.21</v>
      </c>
      <c r="M1295" s="51">
        <v>3.39</v>
      </c>
      <c r="N1295" s="51">
        <v>0.12</v>
      </c>
      <c r="O1295" s="51">
        <v>0.27</v>
      </c>
      <c r="P1295" s="45">
        <v>418.25730187363172</v>
      </c>
    </row>
    <row r="1296" spans="1:16" x14ac:dyDescent="0.2">
      <c r="A1296" s="5" t="s">
        <v>13</v>
      </c>
      <c r="B1296" s="71" t="s">
        <v>23</v>
      </c>
      <c r="C1296" s="5" t="s">
        <v>80</v>
      </c>
      <c r="D1296" s="5" t="s">
        <v>111</v>
      </c>
      <c r="E1296" s="5">
        <v>2002</v>
      </c>
      <c r="F1296" s="5">
        <v>3</v>
      </c>
      <c r="G1296" s="44">
        <v>314</v>
      </c>
      <c r="H1296" s="51">
        <v>0</v>
      </c>
      <c r="I1296" s="51">
        <v>135.4</v>
      </c>
      <c r="J1296" s="51">
        <v>0</v>
      </c>
      <c r="K1296" s="51">
        <v>0.02</v>
      </c>
      <c r="L1296" s="51">
        <v>6.54</v>
      </c>
      <c r="M1296" s="51">
        <v>128.84</v>
      </c>
      <c r="N1296" s="51">
        <v>2.75</v>
      </c>
      <c r="O1296" s="51">
        <v>4.04</v>
      </c>
      <c r="P1296" s="45">
        <v>431.57626686199814</v>
      </c>
    </row>
    <row r="1297" spans="1:16" x14ac:dyDescent="0.2">
      <c r="A1297" s="5" t="s">
        <v>13</v>
      </c>
      <c r="B1297" s="71" t="s">
        <v>23</v>
      </c>
      <c r="C1297" s="5" t="s">
        <v>80</v>
      </c>
      <c r="D1297" s="5" t="s">
        <v>111</v>
      </c>
      <c r="E1297" s="5">
        <v>2003</v>
      </c>
      <c r="F1297" s="5">
        <v>3</v>
      </c>
      <c r="G1297" s="44">
        <v>163</v>
      </c>
      <c r="H1297" s="51">
        <v>0</v>
      </c>
      <c r="I1297" s="51">
        <v>59.93</v>
      </c>
      <c r="J1297" s="51">
        <v>0</v>
      </c>
      <c r="K1297" s="51">
        <v>0</v>
      </c>
      <c r="L1297" s="51">
        <v>0</v>
      </c>
      <c r="M1297" s="51">
        <v>59.93</v>
      </c>
      <c r="N1297" s="51">
        <v>6.48</v>
      </c>
      <c r="O1297" s="51">
        <v>0.64</v>
      </c>
      <c r="P1297" s="45">
        <v>368.62162600431179</v>
      </c>
    </row>
    <row r="1298" spans="1:16" x14ac:dyDescent="0.2">
      <c r="A1298" s="5" t="s">
        <v>13</v>
      </c>
      <c r="B1298" s="71" t="s">
        <v>23</v>
      </c>
      <c r="C1298" s="5" t="s">
        <v>80</v>
      </c>
      <c r="D1298" s="5" t="s">
        <v>111</v>
      </c>
      <c r="E1298" s="5">
        <v>2004</v>
      </c>
      <c r="F1298" s="5">
        <v>3</v>
      </c>
      <c r="G1298" s="44">
        <v>52</v>
      </c>
      <c r="H1298" s="51">
        <v>0</v>
      </c>
      <c r="I1298" s="51">
        <v>20.32</v>
      </c>
      <c r="J1298" s="51">
        <v>0</v>
      </c>
      <c r="K1298" s="51">
        <v>0.01</v>
      </c>
      <c r="L1298" s="51">
        <v>0.79</v>
      </c>
      <c r="M1298" s="51">
        <v>19.52</v>
      </c>
      <c r="N1298" s="51">
        <v>1.06</v>
      </c>
      <c r="O1298" s="51">
        <v>1.04</v>
      </c>
      <c r="P1298" s="45">
        <v>387.96755122803251</v>
      </c>
    </row>
    <row r="1299" spans="1:16" x14ac:dyDescent="0.2">
      <c r="A1299" s="5" t="s">
        <v>13</v>
      </c>
      <c r="B1299" s="71" t="s">
        <v>23</v>
      </c>
      <c r="C1299" s="5" t="s">
        <v>80</v>
      </c>
      <c r="D1299" s="5" t="s">
        <v>111</v>
      </c>
      <c r="E1299" s="5">
        <v>2005</v>
      </c>
      <c r="F1299" s="5">
        <v>3</v>
      </c>
      <c r="G1299" s="44">
        <v>873</v>
      </c>
      <c r="H1299" s="51">
        <v>0</v>
      </c>
      <c r="I1299" s="51">
        <v>366.04</v>
      </c>
      <c r="J1299" s="51">
        <v>0</v>
      </c>
      <c r="K1299" s="51">
        <v>0.23</v>
      </c>
      <c r="L1299" s="51">
        <v>21.76</v>
      </c>
      <c r="M1299" s="51">
        <v>344.05</v>
      </c>
      <c r="N1299" s="51">
        <v>12.39</v>
      </c>
      <c r="O1299" s="51">
        <v>27.07</v>
      </c>
      <c r="P1299" s="45">
        <v>419.35089565592915</v>
      </c>
    </row>
    <row r="1300" spans="1:16" x14ac:dyDescent="0.2">
      <c r="A1300" s="5" t="s">
        <v>13</v>
      </c>
      <c r="B1300" s="71" t="s">
        <v>23</v>
      </c>
      <c r="C1300" s="5" t="s">
        <v>80</v>
      </c>
      <c r="D1300" s="5" t="s">
        <v>111</v>
      </c>
      <c r="E1300" s="5">
        <v>2006</v>
      </c>
      <c r="F1300" s="5">
        <v>3</v>
      </c>
      <c r="G1300" s="44">
        <v>201</v>
      </c>
      <c r="H1300" s="51">
        <v>0</v>
      </c>
      <c r="I1300" s="51">
        <v>89.92</v>
      </c>
      <c r="J1300" s="51">
        <v>0</v>
      </c>
      <c r="K1300" s="51">
        <v>0.03</v>
      </c>
      <c r="L1300" s="51">
        <v>2.87</v>
      </c>
      <c r="M1300" s="51">
        <v>87.02000000000001</v>
      </c>
      <c r="N1300" s="51">
        <v>4.97</v>
      </c>
      <c r="O1300" s="51">
        <v>3.9</v>
      </c>
      <c r="P1300" s="45">
        <v>448.90196184747509</v>
      </c>
    </row>
    <row r="1301" spans="1:16" x14ac:dyDescent="0.2">
      <c r="A1301" s="5" t="s">
        <v>13</v>
      </c>
      <c r="B1301" s="71" t="s">
        <v>23</v>
      </c>
      <c r="C1301" s="5" t="s">
        <v>80</v>
      </c>
      <c r="D1301" s="5" t="s">
        <v>111</v>
      </c>
      <c r="E1301" s="5">
        <v>2007</v>
      </c>
      <c r="F1301" s="5">
        <v>3</v>
      </c>
      <c r="G1301" s="44">
        <v>212</v>
      </c>
      <c r="H1301" s="51">
        <v>0.03</v>
      </c>
      <c r="I1301" s="51">
        <v>98.800000000000011</v>
      </c>
      <c r="J1301" s="51">
        <v>0.03</v>
      </c>
      <c r="K1301" s="51">
        <v>0.14000000000000001</v>
      </c>
      <c r="L1301" s="51">
        <v>4.25</v>
      </c>
      <c r="M1301" s="51">
        <v>94.41</v>
      </c>
      <c r="N1301" s="51">
        <v>4.3899999999999997</v>
      </c>
      <c r="O1301" s="51">
        <v>5.48</v>
      </c>
      <c r="P1301" s="45">
        <v>464.95902459239574</v>
      </c>
    </row>
    <row r="1302" spans="1:16" x14ac:dyDescent="0.2">
      <c r="A1302" s="5" t="s">
        <v>13</v>
      </c>
      <c r="B1302" s="71" t="s">
        <v>23</v>
      </c>
      <c r="C1302" s="5" t="s">
        <v>80</v>
      </c>
      <c r="D1302" s="5" t="s">
        <v>111</v>
      </c>
      <c r="E1302" s="5">
        <v>2008</v>
      </c>
      <c r="F1302" s="5">
        <v>3</v>
      </c>
      <c r="G1302" s="44">
        <v>209</v>
      </c>
      <c r="H1302" s="51">
        <v>0</v>
      </c>
      <c r="I1302" s="51">
        <v>96.11</v>
      </c>
      <c r="J1302" s="51">
        <v>0</v>
      </c>
      <c r="K1302" s="51">
        <v>0.27</v>
      </c>
      <c r="L1302" s="51">
        <v>3.29</v>
      </c>
      <c r="M1302" s="51">
        <v>92.55</v>
      </c>
      <c r="N1302" s="51">
        <v>5.13</v>
      </c>
      <c r="O1302" s="51">
        <v>4.41</v>
      </c>
      <c r="P1302" s="45">
        <v>460.72397099886518</v>
      </c>
    </row>
    <row r="1303" spans="1:16" x14ac:dyDescent="0.2">
      <c r="A1303" s="5" t="s">
        <v>13</v>
      </c>
      <c r="B1303" s="71" t="s">
        <v>23</v>
      </c>
      <c r="C1303" s="5" t="s">
        <v>80</v>
      </c>
      <c r="D1303" s="5" t="s">
        <v>111</v>
      </c>
      <c r="E1303" s="5">
        <v>2009</v>
      </c>
      <c r="F1303" s="5">
        <v>3</v>
      </c>
      <c r="G1303" s="44">
        <v>139</v>
      </c>
      <c r="H1303" s="51">
        <v>0</v>
      </c>
      <c r="I1303" s="51">
        <v>68.210000000000008</v>
      </c>
      <c r="J1303" s="51">
        <v>0</v>
      </c>
      <c r="K1303" s="51">
        <v>0.21</v>
      </c>
      <c r="L1303" s="51">
        <v>2.4900000000000002</v>
      </c>
      <c r="M1303" s="51">
        <v>65.509999999999991</v>
      </c>
      <c r="N1303" s="51">
        <v>3.5199999999999996</v>
      </c>
      <c r="O1303" s="51">
        <v>3.3</v>
      </c>
      <c r="P1303" s="45">
        <v>491.37365673114232</v>
      </c>
    </row>
    <row r="1304" spans="1:16" x14ac:dyDescent="0.2">
      <c r="A1304" s="5" t="s">
        <v>13</v>
      </c>
      <c r="B1304" s="71" t="s">
        <v>23</v>
      </c>
      <c r="C1304" s="5" t="s">
        <v>80</v>
      </c>
      <c r="D1304" s="5" t="s">
        <v>111</v>
      </c>
      <c r="E1304" s="5">
        <v>2010</v>
      </c>
      <c r="F1304" s="5">
        <v>3</v>
      </c>
      <c r="G1304" s="44">
        <v>379</v>
      </c>
      <c r="H1304" s="51">
        <v>0</v>
      </c>
      <c r="I1304" s="51">
        <v>157.47</v>
      </c>
      <c r="J1304" s="51">
        <v>0</v>
      </c>
      <c r="K1304" s="51">
        <v>0.2</v>
      </c>
      <c r="L1304" s="51">
        <v>7.53</v>
      </c>
      <c r="M1304" s="51">
        <v>149.74</v>
      </c>
      <c r="N1304" s="51">
        <v>6.63</v>
      </c>
      <c r="O1304" s="51">
        <v>9.6</v>
      </c>
      <c r="P1304" s="45">
        <v>415.67295911263159</v>
      </c>
    </row>
    <row r="1305" spans="1:16" x14ac:dyDescent="0.2">
      <c r="A1305" s="5" t="s">
        <v>13</v>
      </c>
      <c r="B1305" s="71" t="s">
        <v>23</v>
      </c>
      <c r="C1305" s="5" t="s">
        <v>80</v>
      </c>
      <c r="D1305" s="5" t="s">
        <v>111</v>
      </c>
      <c r="E1305" s="5">
        <v>2011</v>
      </c>
      <c r="F1305" s="5">
        <v>3</v>
      </c>
      <c r="G1305" s="44">
        <v>10</v>
      </c>
      <c r="H1305" s="51">
        <v>0</v>
      </c>
      <c r="I1305" s="51">
        <v>7.8599999999999994</v>
      </c>
      <c r="J1305" s="51">
        <v>0</v>
      </c>
      <c r="K1305" s="51">
        <v>0</v>
      </c>
      <c r="L1305" s="51">
        <v>0.47</v>
      </c>
      <c r="M1305" s="51">
        <v>7.39</v>
      </c>
      <c r="N1305" s="51">
        <v>0.27</v>
      </c>
      <c r="O1305" s="51">
        <v>0.57999999999999996</v>
      </c>
      <c r="P1305" s="45">
        <v>775.35613634019182</v>
      </c>
    </row>
    <row r="1306" spans="1:16" x14ac:dyDescent="0.2">
      <c r="A1306" s="5" t="s">
        <v>13</v>
      </c>
      <c r="B1306" s="71" t="s">
        <v>23</v>
      </c>
      <c r="C1306" s="5" t="s">
        <v>80</v>
      </c>
      <c r="D1306" s="5" t="s">
        <v>111</v>
      </c>
      <c r="E1306" s="5">
        <v>2012</v>
      </c>
      <c r="F1306" s="5">
        <v>3</v>
      </c>
      <c r="G1306" s="44">
        <v>279</v>
      </c>
      <c r="H1306" s="51">
        <v>0.85</v>
      </c>
      <c r="I1306" s="51">
        <v>187.64000000000001</v>
      </c>
      <c r="J1306" s="51">
        <v>0.85</v>
      </c>
      <c r="K1306" s="51">
        <v>1</v>
      </c>
      <c r="L1306" s="51">
        <v>0.17</v>
      </c>
      <c r="M1306" s="51">
        <v>186.47</v>
      </c>
      <c r="N1306" s="51">
        <v>14.08</v>
      </c>
      <c r="O1306" s="51">
        <v>1.59</v>
      </c>
      <c r="P1306" s="45">
        <v>675.30406364317878</v>
      </c>
    </row>
    <row r="1307" spans="1:16" x14ac:dyDescent="0.2">
      <c r="A1307" s="5" t="s">
        <v>13</v>
      </c>
      <c r="B1307" s="71" t="s">
        <v>23</v>
      </c>
      <c r="C1307" s="5" t="s">
        <v>80</v>
      </c>
      <c r="D1307" s="5" t="s">
        <v>111</v>
      </c>
      <c r="E1307" s="5">
        <v>2013</v>
      </c>
      <c r="F1307" s="5">
        <v>2</v>
      </c>
      <c r="G1307" s="44">
        <v>59</v>
      </c>
      <c r="H1307" s="51">
        <v>2.02</v>
      </c>
      <c r="I1307" s="51">
        <v>38.450000000000003</v>
      </c>
      <c r="J1307" s="51">
        <v>2.02</v>
      </c>
      <c r="K1307" s="51">
        <v>0.48</v>
      </c>
      <c r="L1307" s="51">
        <v>37.97</v>
      </c>
      <c r="M1307" s="51">
        <v>0</v>
      </c>
      <c r="N1307" s="51">
        <v>0.04</v>
      </c>
      <c r="O1307" s="51">
        <v>0.62</v>
      </c>
      <c r="P1307" s="45">
        <v>683.46478254287808</v>
      </c>
    </row>
    <row r="1308" spans="1:16" x14ac:dyDescent="0.2">
      <c r="A1308" s="5" t="s">
        <v>13</v>
      </c>
      <c r="B1308" s="71" t="s">
        <v>23</v>
      </c>
      <c r="C1308" s="5" t="s">
        <v>80</v>
      </c>
      <c r="D1308" s="5" t="s">
        <v>111</v>
      </c>
      <c r="E1308" s="5">
        <v>2015</v>
      </c>
      <c r="F1308" s="5">
        <v>2</v>
      </c>
      <c r="G1308" s="44">
        <v>8</v>
      </c>
      <c r="H1308" s="51">
        <v>0.66</v>
      </c>
      <c r="I1308" s="51">
        <v>5.21</v>
      </c>
      <c r="J1308" s="51">
        <v>0.66</v>
      </c>
      <c r="K1308" s="51">
        <v>0.12</v>
      </c>
      <c r="L1308" s="51">
        <v>5.09</v>
      </c>
      <c r="M1308" s="51">
        <v>0</v>
      </c>
      <c r="N1308" s="51">
        <v>0.01</v>
      </c>
      <c r="O1308" s="51">
        <v>0.2</v>
      </c>
      <c r="P1308" s="45">
        <v>739.52311429852875</v>
      </c>
    </row>
    <row r="1309" spans="1:16" x14ac:dyDescent="0.2">
      <c r="A1309" s="5" t="s">
        <v>13</v>
      </c>
      <c r="B1309" s="71" t="s">
        <v>23</v>
      </c>
      <c r="C1309" s="5" t="s">
        <v>80</v>
      </c>
      <c r="D1309" s="5" t="s">
        <v>111</v>
      </c>
      <c r="E1309" s="5">
        <v>2016</v>
      </c>
      <c r="F1309" s="5">
        <v>2</v>
      </c>
      <c r="G1309" s="44">
        <v>47</v>
      </c>
      <c r="H1309" s="51">
        <v>4.0599999999999996</v>
      </c>
      <c r="I1309" s="51">
        <v>32.15</v>
      </c>
      <c r="J1309" s="51">
        <v>4.0599999999999996</v>
      </c>
      <c r="K1309" s="51">
        <v>0.77</v>
      </c>
      <c r="L1309" s="51">
        <v>31.38</v>
      </c>
      <c r="M1309" s="51">
        <v>0</v>
      </c>
      <c r="N1309" s="51">
        <v>0.04</v>
      </c>
      <c r="O1309" s="51">
        <v>1.2</v>
      </c>
      <c r="P1309" s="45">
        <v>762.73570684754338</v>
      </c>
    </row>
    <row r="1310" spans="1:16" x14ac:dyDescent="0.2">
      <c r="A1310" s="5" t="s">
        <v>13</v>
      </c>
      <c r="B1310" s="71" t="s">
        <v>23</v>
      </c>
      <c r="C1310" s="5" t="s">
        <v>80</v>
      </c>
      <c r="D1310" s="5" t="s">
        <v>111</v>
      </c>
      <c r="E1310" s="5">
        <v>2017</v>
      </c>
      <c r="F1310" s="5">
        <v>2</v>
      </c>
      <c r="G1310" s="44">
        <v>75</v>
      </c>
      <c r="H1310" s="51">
        <v>5.62</v>
      </c>
      <c r="I1310" s="51">
        <v>44.48</v>
      </c>
      <c r="J1310" s="51">
        <v>5.62</v>
      </c>
      <c r="K1310" s="51">
        <v>1.06</v>
      </c>
      <c r="L1310" s="51">
        <v>43.42</v>
      </c>
      <c r="M1310" s="51">
        <v>0</v>
      </c>
      <c r="N1310" s="51">
        <v>0.05</v>
      </c>
      <c r="O1310" s="51">
        <v>1.6700000000000002</v>
      </c>
      <c r="P1310" s="45">
        <v>667.29573415823893</v>
      </c>
    </row>
    <row r="1311" spans="1:16" x14ac:dyDescent="0.2">
      <c r="A1311" s="5" t="s">
        <v>13</v>
      </c>
      <c r="B1311" s="71" t="s">
        <v>23</v>
      </c>
      <c r="C1311" s="5" t="s">
        <v>80</v>
      </c>
      <c r="D1311" s="5" t="s">
        <v>111</v>
      </c>
      <c r="E1311" s="5">
        <v>2018</v>
      </c>
      <c r="F1311" s="5">
        <v>1</v>
      </c>
      <c r="G1311" s="44">
        <v>29</v>
      </c>
      <c r="H1311" s="51">
        <v>4.16</v>
      </c>
      <c r="I1311" s="51">
        <v>11.82</v>
      </c>
      <c r="J1311" s="51">
        <v>4.16</v>
      </c>
      <c r="K1311" s="51">
        <v>11.82</v>
      </c>
      <c r="L1311" s="51">
        <v>0</v>
      </c>
      <c r="M1311" s="51">
        <v>0</v>
      </c>
      <c r="N1311" s="51">
        <v>0.04</v>
      </c>
      <c r="O1311" s="51">
        <v>0.57000000000000006</v>
      </c>
      <c r="P1311" s="45">
        <v>552.37724918576737</v>
      </c>
    </row>
    <row r="1312" spans="1:16" x14ac:dyDescent="0.2">
      <c r="A1312" s="5" t="s">
        <v>13</v>
      </c>
      <c r="B1312" s="71" t="s">
        <v>23</v>
      </c>
      <c r="C1312" s="5" t="s">
        <v>80</v>
      </c>
      <c r="D1312" s="5" t="s">
        <v>111</v>
      </c>
      <c r="E1312" s="5">
        <v>2019</v>
      </c>
      <c r="F1312" s="5">
        <v>1</v>
      </c>
      <c r="G1312" s="44">
        <v>5</v>
      </c>
      <c r="H1312" s="51">
        <v>0.68</v>
      </c>
      <c r="I1312" s="51">
        <v>1.94</v>
      </c>
      <c r="J1312" s="51">
        <v>0.68</v>
      </c>
      <c r="K1312" s="51">
        <v>1.94</v>
      </c>
      <c r="L1312" s="51">
        <v>0</v>
      </c>
      <c r="M1312" s="51">
        <v>0</v>
      </c>
      <c r="N1312" s="51">
        <v>0.01</v>
      </c>
      <c r="O1312" s="51">
        <v>9.9999999999999992E-2</v>
      </c>
      <c r="P1312" s="45">
        <v>464.43860653729212</v>
      </c>
    </row>
    <row r="1313" spans="1:16" x14ac:dyDescent="0.2">
      <c r="A1313" s="5" t="s">
        <v>13</v>
      </c>
      <c r="B1313" s="71" t="s">
        <v>23</v>
      </c>
      <c r="C1313" s="5" t="s">
        <v>80</v>
      </c>
      <c r="D1313" s="5" t="s">
        <v>111</v>
      </c>
      <c r="E1313" s="5">
        <v>2020</v>
      </c>
      <c r="F1313" s="5">
        <v>1</v>
      </c>
      <c r="G1313" s="44">
        <v>36</v>
      </c>
      <c r="H1313" s="51">
        <v>5.1100000000000003</v>
      </c>
      <c r="I1313" s="51">
        <v>14.54</v>
      </c>
      <c r="J1313" s="51">
        <v>5.1100000000000003</v>
      </c>
      <c r="K1313" s="51">
        <v>14.54</v>
      </c>
      <c r="L1313" s="51">
        <v>0</v>
      </c>
      <c r="M1313" s="51">
        <v>0</v>
      </c>
      <c r="N1313" s="51">
        <v>0.06</v>
      </c>
      <c r="O1313" s="51">
        <v>0.7</v>
      </c>
      <c r="P1313" s="45">
        <v>540.04082858108109</v>
      </c>
    </row>
    <row r="1314" spans="1:16" x14ac:dyDescent="0.2">
      <c r="A1314" s="5" t="s">
        <v>13</v>
      </c>
      <c r="B1314" s="71" t="s">
        <v>23</v>
      </c>
      <c r="C1314" s="5" t="s">
        <v>80</v>
      </c>
      <c r="D1314" s="5" t="s">
        <v>111</v>
      </c>
      <c r="E1314" s="5">
        <v>2021</v>
      </c>
      <c r="F1314" s="5">
        <v>0</v>
      </c>
      <c r="G1314" s="44">
        <v>396</v>
      </c>
      <c r="H1314" s="51">
        <v>282.5</v>
      </c>
      <c r="I1314" s="51">
        <v>0</v>
      </c>
      <c r="J1314" s="51">
        <v>282.5</v>
      </c>
      <c r="K1314" s="51">
        <v>0</v>
      </c>
      <c r="L1314" s="51">
        <v>0</v>
      </c>
      <c r="M1314" s="51">
        <v>0</v>
      </c>
      <c r="N1314" s="51">
        <v>0.14000000000000001</v>
      </c>
      <c r="O1314" s="51">
        <v>5.41</v>
      </c>
      <c r="P1314" s="45">
        <v>713.69844715397448</v>
      </c>
    </row>
    <row r="1315" spans="1:16" x14ac:dyDescent="0.2">
      <c r="A1315" s="5" t="s">
        <v>13</v>
      </c>
      <c r="B1315" s="71" t="s">
        <v>23</v>
      </c>
      <c r="C1315" s="5" t="s">
        <v>80</v>
      </c>
      <c r="D1315" s="5" t="s">
        <v>111</v>
      </c>
      <c r="E1315" s="5">
        <v>2022</v>
      </c>
      <c r="F1315" s="5">
        <v>0</v>
      </c>
      <c r="G1315" s="44">
        <v>70</v>
      </c>
      <c r="H1315" s="51">
        <v>36.68</v>
      </c>
      <c r="I1315" s="51">
        <v>0</v>
      </c>
      <c r="J1315" s="51">
        <v>36.68</v>
      </c>
      <c r="K1315" s="51">
        <v>0</v>
      </c>
      <c r="L1315" s="51">
        <v>0</v>
      </c>
      <c r="M1315" s="51">
        <v>0</v>
      </c>
      <c r="N1315" s="51">
        <v>0</v>
      </c>
      <c r="O1315" s="51">
        <v>0</v>
      </c>
      <c r="P1315" s="45">
        <v>526.94790816571901</v>
      </c>
    </row>
    <row r="1316" spans="1:16" x14ac:dyDescent="0.2">
      <c r="A1316" s="5" t="s">
        <v>13</v>
      </c>
      <c r="B1316" s="71" t="s">
        <v>23</v>
      </c>
      <c r="C1316" s="5" t="s">
        <v>31</v>
      </c>
      <c r="D1316" s="5" t="s">
        <v>88</v>
      </c>
      <c r="E1316" s="5">
        <v>1995</v>
      </c>
      <c r="F1316" s="5">
        <v>3</v>
      </c>
      <c r="G1316" s="44">
        <v>20</v>
      </c>
      <c r="H1316" s="51">
        <v>0</v>
      </c>
      <c r="I1316" s="51">
        <v>7.25</v>
      </c>
      <c r="J1316" s="51">
        <v>0</v>
      </c>
      <c r="K1316" s="51">
        <v>0</v>
      </c>
      <c r="L1316" s="51">
        <v>0.68</v>
      </c>
      <c r="M1316" s="51">
        <v>6.57</v>
      </c>
      <c r="N1316" s="51">
        <v>0.27</v>
      </c>
      <c r="O1316" s="51">
        <v>1.46</v>
      </c>
      <c r="P1316" s="45">
        <v>367.18713148907131</v>
      </c>
    </row>
    <row r="1317" spans="1:16" x14ac:dyDescent="0.2">
      <c r="A1317" s="5" t="s">
        <v>13</v>
      </c>
      <c r="B1317" s="71" t="s">
        <v>23</v>
      </c>
      <c r="C1317" s="5" t="s">
        <v>31</v>
      </c>
      <c r="D1317" s="5" t="s">
        <v>88</v>
      </c>
      <c r="E1317" s="5">
        <v>2002</v>
      </c>
      <c r="F1317" s="5">
        <v>3</v>
      </c>
      <c r="G1317" s="44">
        <v>148</v>
      </c>
      <c r="H1317" s="51">
        <v>0</v>
      </c>
      <c r="I1317" s="51">
        <v>76.510000000000005</v>
      </c>
      <c r="J1317" s="51">
        <v>0</v>
      </c>
      <c r="K1317" s="51">
        <v>0</v>
      </c>
      <c r="L1317" s="51">
        <v>2.99</v>
      </c>
      <c r="M1317" s="51">
        <v>73.52</v>
      </c>
      <c r="N1317" s="51">
        <v>0.51</v>
      </c>
      <c r="O1317" s="51">
        <v>1.81</v>
      </c>
      <c r="P1317" s="45">
        <v>518.75142500616823</v>
      </c>
    </row>
    <row r="1318" spans="1:16" x14ac:dyDescent="0.2">
      <c r="A1318" s="5" t="s">
        <v>13</v>
      </c>
      <c r="B1318" s="71" t="s">
        <v>23</v>
      </c>
      <c r="C1318" s="5" t="s">
        <v>31</v>
      </c>
      <c r="D1318" s="5" t="s">
        <v>88</v>
      </c>
      <c r="E1318" s="5">
        <v>2003</v>
      </c>
      <c r="F1318" s="5">
        <v>3</v>
      </c>
      <c r="G1318" s="44">
        <v>9</v>
      </c>
      <c r="H1318" s="51">
        <v>0</v>
      </c>
      <c r="I1318" s="51">
        <v>2.89</v>
      </c>
      <c r="J1318" s="51">
        <v>0</v>
      </c>
      <c r="K1318" s="51">
        <v>0</v>
      </c>
      <c r="L1318" s="51">
        <v>0.27</v>
      </c>
      <c r="M1318" s="51">
        <v>2.62</v>
      </c>
      <c r="N1318" s="51">
        <v>0.11</v>
      </c>
      <c r="O1318" s="51">
        <v>0.57999999999999996</v>
      </c>
      <c r="P1318" s="45">
        <v>331.92233049279639</v>
      </c>
    </row>
    <row r="1319" spans="1:16" x14ac:dyDescent="0.2">
      <c r="A1319" s="5" t="s">
        <v>13</v>
      </c>
      <c r="B1319" s="71" t="s">
        <v>23</v>
      </c>
      <c r="C1319" s="5" t="s">
        <v>31</v>
      </c>
      <c r="D1319" s="5" t="s">
        <v>88</v>
      </c>
      <c r="E1319" s="5">
        <v>2005</v>
      </c>
      <c r="F1319" s="5">
        <v>3</v>
      </c>
      <c r="G1319" s="44">
        <v>57</v>
      </c>
      <c r="H1319" s="51">
        <v>0</v>
      </c>
      <c r="I1319" s="51">
        <v>19.330000000000002</v>
      </c>
      <c r="J1319" s="51">
        <v>0</v>
      </c>
      <c r="K1319" s="51">
        <v>0</v>
      </c>
      <c r="L1319" s="51">
        <v>1.82</v>
      </c>
      <c r="M1319" s="51">
        <v>17.510000000000002</v>
      </c>
      <c r="N1319" s="51">
        <v>0.72</v>
      </c>
      <c r="O1319" s="51">
        <v>3.89</v>
      </c>
      <c r="P1319" s="45">
        <v>336.88278653236119</v>
      </c>
    </row>
    <row r="1320" spans="1:16" x14ac:dyDescent="0.2">
      <c r="A1320" s="5" t="s">
        <v>13</v>
      </c>
      <c r="B1320" s="71" t="s">
        <v>23</v>
      </c>
      <c r="C1320" s="5" t="s">
        <v>31</v>
      </c>
      <c r="D1320" s="5" t="s">
        <v>88</v>
      </c>
      <c r="E1320" s="5">
        <v>2006</v>
      </c>
      <c r="F1320" s="5">
        <v>3</v>
      </c>
      <c r="G1320" s="44">
        <v>157</v>
      </c>
      <c r="H1320" s="51">
        <v>0</v>
      </c>
      <c r="I1320" s="51">
        <v>54.95</v>
      </c>
      <c r="J1320" s="51">
        <v>0</v>
      </c>
      <c r="K1320" s="51">
        <v>0</v>
      </c>
      <c r="L1320" s="51">
        <v>5.16</v>
      </c>
      <c r="M1320" s="51">
        <v>49.79</v>
      </c>
      <c r="N1320" s="51">
        <v>2.0499999999999998</v>
      </c>
      <c r="O1320" s="51">
        <v>11.06</v>
      </c>
      <c r="P1320" s="45">
        <v>350.91219765769068</v>
      </c>
    </row>
    <row r="1321" spans="1:16" x14ac:dyDescent="0.2">
      <c r="A1321" s="5" t="s">
        <v>13</v>
      </c>
      <c r="B1321" s="71" t="s">
        <v>23</v>
      </c>
      <c r="C1321" s="5" t="s">
        <v>31</v>
      </c>
      <c r="D1321" s="5" t="s">
        <v>88</v>
      </c>
      <c r="E1321" s="5">
        <v>2007</v>
      </c>
      <c r="F1321" s="5">
        <v>3</v>
      </c>
      <c r="G1321" s="44">
        <v>28</v>
      </c>
      <c r="H1321" s="51">
        <v>0</v>
      </c>
      <c r="I1321" s="51">
        <v>11.56</v>
      </c>
      <c r="J1321" s="51">
        <v>0</v>
      </c>
      <c r="K1321" s="51">
        <v>0</v>
      </c>
      <c r="L1321" s="51">
        <v>1.0900000000000001</v>
      </c>
      <c r="M1321" s="51">
        <v>10.47</v>
      </c>
      <c r="N1321" s="51">
        <v>0.43</v>
      </c>
      <c r="O1321" s="51">
        <v>2.33</v>
      </c>
      <c r="P1321" s="45">
        <v>417.030620362744</v>
      </c>
    </row>
    <row r="1322" spans="1:16" x14ac:dyDescent="0.2">
      <c r="A1322" s="5" t="s">
        <v>13</v>
      </c>
      <c r="B1322" s="71" t="s">
        <v>23</v>
      </c>
      <c r="C1322" s="5" t="s">
        <v>31</v>
      </c>
      <c r="D1322" s="5" t="s">
        <v>88</v>
      </c>
      <c r="E1322" s="5">
        <v>2008</v>
      </c>
      <c r="F1322" s="5">
        <v>3</v>
      </c>
      <c r="G1322" s="44">
        <v>77</v>
      </c>
      <c r="H1322" s="51">
        <v>0</v>
      </c>
      <c r="I1322" s="51">
        <v>28.810000000000002</v>
      </c>
      <c r="J1322" s="51">
        <v>0</v>
      </c>
      <c r="K1322" s="51">
        <v>0</v>
      </c>
      <c r="L1322" s="51">
        <v>2.71</v>
      </c>
      <c r="M1322" s="51">
        <v>26.1</v>
      </c>
      <c r="N1322" s="51">
        <v>1.07</v>
      </c>
      <c r="O1322" s="51">
        <v>5.8</v>
      </c>
      <c r="P1322" s="45">
        <v>374.87181126819456</v>
      </c>
    </row>
    <row r="1323" spans="1:16" x14ac:dyDescent="0.2">
      <c r="A1323" s="5" t="s">
        <v>13</v>
      </c>
      <c r="B1323" s="71" t="s">
        <v>23</v>
      </c>
      <c r="C1323" s="5" t="s">
        <v>31</v>
      </c>
      <c r="D1323" s="5" t="s">
        <v>88</v>
      </c>
      <c r="E1323" s="5">
        <v>2009</v>
      </c>
      <c r="F1323" s="5">
        <v>3</v>
      </c>
      <c r="G1323" s="44">
        <v>101</v>
      </c>
      <c r="H1323" s="51">
        <v>0</v>
      </c>
      <c r="I1323" s="51">
        <v>42.84</v>
      </c>
      <c r="J1323" s="51">
        <v>0</v>
      </c>
      <c r="K1323" s="51">
        <v>0</v>
      </c>
      <c r="L1323" s="51">
        <v>4.0199999999999996</v>
      </c>
      <c r="M1323" s="51">
        <v>38.82</v>
      </c>
      <c r="N1323" s="51">
        <v>1.6</v>
      </c>
      <c r="O1323" s="51">
        <v>8.6300000000000008</v>
      </c>
      <c r="P1323" s="45">
        <v>423.53182039426321</v>
      </c>
    </row>
    <row r="1324" spans="1:16" x14ac:dyDescent="0.2">
      <c r="A1324" s="5" t="s">
        <v>13</v>
      </c>
      <c r="B1324" s="71" t="s">
        <v>23</v>
      </c>
      <c r="C1324" s="5" t="s">
        <v>31</v>
      </c>
      <c r="D1324" s="5" t="s">
        <v>88</v>
      </c>
      <c r="E1324" s="5">
        <v>2010</v>
      </c>
      <c r="F1324" s="5">
        <v>3</v>
      </c>
      <c r="G1324" s="44">
        <v>101</v>
      </c>
      <c r="H1324" s="51">
        <v>0</v>
      </c>
      <c r="I1324" s="51">
        <v>34.56</v>
      </c>
      <c r="J1324" s="51">
        <v>0</v>
      </c>
      <c r="K1324" s="51">
        <v>0</v>
      </c>
      <c r="L1324" s="51">
        <v>3.25</v>
      </c>
      <c r="M1324" s="51">
        <v>31.31</v>
      </c>
      <c r="N1324" s="51">
        <v>1.29</v>
      </c>
      <c r="O1324" s="51">
        <v>6.96</v>
      </c>
      <c r="P1324" s="45">
        <v>340.75865012947639</v>
      </c>
    </row>
    <row r="1325" spans="1:16" x14ac:dyDescent="0.2">
      <c r="A1325" s="5" t="s">
        <v>13</v>
      </c>
      <c r="B1325" s="71" t="s">
        <v>23</v>
      </c>
      <c r="C1325" s="5" t="s">
        <v>31</v>
      </c>
      <c r="D1325" s="5" t="s">
        <v>88</v>
      </c>
      <c r="E1325" s="5">
        <v>2011</v>
      </c>
      <c r="F1325" s="5">
        <v>3</v>
      </c>
      <c r="G1325" s="44">
        <v>8</v>
      </c>
      <c r="H1325" s="51">
        <v>0</v>
      </c>
      <c r="I1325" s="51">
        <v>2.92</v>
      </c>
      <c r="J1325" s="51">
        <v>0</v>
      </c>
      <c r="K1325" s="51">
        <v>0</v>
      </c>
      <c r="L1325" s="51">
        <v>0.27</v>
      </c>
      <c r="M1325" s="51">
        <v>2.65</v>
      </c>
      <c r="N1325" s="51">
        <v>0.11</v>
      </c>
      <c r="O1325" s="51">
        <v>0.59</v>
      </c>
      <c r="P1325" s="45">
        <v>367.18713148907125</v>
      </c>
    </row>
    <row r="1326" spans="1:16" x14ac:dyDescent="0.2">
      <c r="A1326" s="5" t="s">
        <v>13</v>
      </c>
      <c r="B1326" s="71" t="s">
        <v>23</v>
      </c>
      <c r="C1326" s="5" t="s">
        <v>31</v>
      </c>
      <c r="D1326" s="5" t="s">
        <v>88</v>
      </c>
      <c r="E1326" s="5">
        <v>2012</v>
      </c>
      <c r="F1326" s="5">
        <v>3</v>
      </c>
      <c r="G1326" s="44">
        <v>1</v>
      </c>
      <c r="H1326" s="51">
        <v>0</v>
      </c>
      <c r="I1326" s="51">
        <v>0.32999999999999996</v>
      </c>
      <c r="J1326" s="51">
        <v>0</v>
      </c>
      <c r="K1326" s="51">
        <v>0</v>
      </c>
      <c r="L1326" s="51">
        <v>0.03</v>
      </c>
      <c r="M1326" s="51">
        <v>0.3</v>
      </c>
      <c r="N1326" s="51">
        <v>0.01</v>
      </c>
      <c r="O1326" s="51">
        <v>7.0000000000000007E-2</v>
      </c>
      <c r="P1326" s="45">
        <v>387.24271890826236</v>
      </c>
    </row>
    <row r="1327" spans="1:16" x14ac:dyDescent="0.2">
      <c r="A1327" s="5" t="s">
        <v>13</v>
      </c>
      <c r="B1327" s="71" t="s">
        <v>23</v>
      </c>
      <c r="C1327" s="5" t="s">
        <v>31</v>
      </c>
      <c r="D1327" s="5" t="s">
        <v>88</v>
      </c>
      <c r="E1327" s="5">
        <v>2013</v>
      </c>
      <c r="F1327" s="5">
        <v>2</v>
      </c>
      <c r="G1327" s="44">
        <v>4</v>
      </c>
      <c r="H1327" s="51">
        <v>0</v>
      </c>
      <c r="I1327" s="51">
        <v>2.7</v>
      </c>
      <c r="J1327" s="51">
        <v>0</v>
      </c>
      <c r="K1327" s="51">
        <v>0.04</v>
      </c>
      <c r="L1327" s="51">
        <v>2.66</v>
      </c>
      <c r="M1327" s="51">
        <v>0</v>
      </c>
      <c r="N1327" s="51">
        <v>0.02</v>
      </c>
      <c r="O1327" s="51">
        <v>0.39</v>
      </c>
      <c r="P1327" s="45">
        <v>689.18992596339422</v>
      </c>
    </row>
    <row r="1328" spans="1:16" x14ac:dyDescent="0.2">
      <c r="A1328" s="5" t="s">
        <v>13</v>
      </c>
      <c r="B1328" s="71" t="s">
        <v>23</v>
      </c>
      <c r="C1328" s="5" t="s">
        <v>31</v>
      </c>
      <c r="D1328" s="5" t="s">
        <v>88</v>
      </c>
      <c r="E1328" s="5">
        <v>2014</v>
      </c>
      <c r="F1328" s="5">
        <v>2</v>
      </c>
      <c r="G1328" s="44">
        <v>14</v>
      </c>
      <c r="H1328" s="51">
        <v>0.01</v>
      </c>
      <c r="I1328" s="51">
        <v>7.71</v>
      </c>
      <c r="J1328" s="51">
        <v>0.01</v>
      </c>
      <c r="K1328" s="51">
        <v>0.13</v>
      </c>
      <c r="L1328" s="51">
        <v>7.58</v>
      </c>
      <c r="M1328" s="51">
        <v>0</v>
      </c>
      <c r="N1328" s="51">
        <v>7.0000000000000007E-2</v>
      </c>
      <c r="O1328" s="51">
        <v>1.1200000000000001</v>
      </c>
      <c r="P1328" s="45">
        <v>537.38571227496038</v>
      </c>
    </row>
    <row r="1329" spans="1:16" x14ac:dyDescent="0.2">
      <c r="A1329" s="5" t="s">
        <v>13</v>
      </c>
      <c r="B1329" s="71" t="s">
        <v>23</v>
      </c>
      <c r="C1329" s="5" t="s">
        <v>31</v>
      </c>
      <c r="D1329" s="5" t="s">
        <v>88</v>
      </c>
      <c r="E1329" s="5">
        <v>2015</v>
      </c>
      <c r="F1329" s="5">
        <v>2</v>
      </c>
      <c r="G1329" s="44">
        <v>30</v>
      </c>
      <c r="H1329" s="51">
        <v>0.01</v>
      </c>
      <c r="I1329" s="51">
        <v>14.81</v>
      </c>
      <c r="J1329" s="51">
        <v>0.01</v>
      </c>
      <c r="K1329" s="51">
        <v>0.24</v>
      </c>
      <c r="L1329" s="51">
        <v>14.57</v>
      </c>
      <c r="M1329" s="51">
        <v>0</v>
      </c>
      <c r="N1329" s="51">
        <v>0.14000000000000001</v>
      </c>
      <c r="O1329" s="51">
        <v>2.16</v>
      </c>
      <c r="P1329" s="45">
        <v>502.03511518177527</v>
      </c>
    </row>
    <row r="1330" spans="1:16" x14ac:dyDescent="0.2">
      <c r="A1330" s="5" t="s">
        <v>13</v>
      </c>
      <c r="B1330" s="71" t="s">
        <v>23</v>
      </c>
      <c r="C1330" s="5" t="s">
        <v>31</v>
      </c>
      <c r="D1330" s="5" t="s">
        <v>88</v>
      </c>
      <c r="E1330" s="5">
        <v>2016</v>
      </c>
      <c r="F1330" s="5">
        <v>2</v>
      </c>
      <c r="G1330" s="44">
        <v>18</v>
      </c>
      <c r="H1330" s="51">
        <v>0.01</v>
      </c>
      <c r="I1330" s="51">
        <v>8.9600000000000009</v>
      </c>
      <c r="J1330" s="51">
        <v>0.01</v>
      </c>
      <c r="K1330" s="51">
        <v>0.15</v>
      </c>
      <c r="L1330" s="51">
        <v>8.81</v>
      </c>
      <c r="M1330" s="51">
        <v>0</v>
      </c>
      <c r="N1330" s="51">
        <v>0.08</v>
      </c>
      <c r="O1330" s="51">
        <v>1.31</v>
      </c>
      <c r="P1330" s="45">
        <v>493.00165731628704</v>
      </c>
    </row>
    <row r="1331" spans="1:16" x14ac:dyDescent="0.2">
      <c r="A1331" s="5" t="s">
        <v>13</v>
      </c>
      <c r="B1331" s="71" t="s">
        <v>23</v>
      </c>
      <c r="C1331" s="5" t="s">
        <v>31</v>
      </c>
      <c r="D1331" s="5" t="s">
        <v>88</v>
      </c>
      <c r="E1331" s="5">
        <v>2017</v>
      </c>
      <c r="F1331" s="5">
        <v>2</v>
      </c>
      <c r="G1331" s="44">
        <v>17</v>
      </c>
      <c r="H1331" s="51">
        <v>0.01</v>
      </c>
      <c r="I1331" s="51">
        <v>8.6300000000000008</v>
      </c>
      <c r="J1331" s="51">
        <v>0.01</v>
      </c>
      <c r="K1331" s="51">
        <v>0.14000000000000001</v>
      </c>
      <c r="L1331" s="51">
        <v>8.49</v>
      </c>
      <c r="M1331" s="51">
        <v>0</v>
      </c>
      <c r="N1331" s="51">
        <v>7.0000000000000007E-2</v>
      </c>
      <c r="O1331" s="51">
        <v>1.26</v>
      </c>
      <c r="P1331" s="45">
        <v>510.05537972317842</v>
      </c>
    </row>
    <row r="1332" spans="1:16" x14ac:dyDescent="0.2">
      <c r="A1332" s="5" t="s">
        <v>13</v>
      </c>
      <c r="B1332" s="71" t="s">
        <v>23</v>
      </c>
      <c r="C1332" s="5" t="s">
        <v>31</v>
      </c>
      <c r="D1332" s="5" t="s">
        <v>88</v>
      </c>
      <c r="E1332" s="5">
        <v>2018</v>
      </c>
      <c r="F1332" s="5">
        <v>1</v>
      </c>
      <c r="G1332" s="44">
        <v>20</v>
      </c>
      <c r="H1332" s="51">
        <v>0.43</v>
      </c>
      <c r="I1332" s="51">
        <v>9.7199999999999989</v>
      </c>
      <c r="J1332" s="51">
        <v>0.43</v>
      </c>
      <c r="K1332" s="51">
        <v>9.7199999999999989</v>
      </c>
      <c r="L1332" s="51">
        <v>0</v>
      </c>
      <c r="M1332" s="51">
        <v>0</v>
      </c>
      <c r="N1332" s="51">
        <v>0.01</v>
      </c>
      <c r="O1332" s="51">
        <v>0.46</v>
      </c>
      <c r="P1332" s="45">
        <v>495.3401268715217</v>
      </c>
    </row>
    <row r="1333" spans="1:16" x14ac:dyDescent="0.2">
      <c r="A1333" s="5" t="s">
        <v>13</v>
      </c>
      <c r="B1333" s="71" t="s">
        <v>23</v>
      </c>
      <c r="C1333" s="5" t="s">
        <v>31</v>
      </c>
      <c r="D1333" s="5" t="s">
        <v>88</v>
      </c>
      <c r="E1333" s="5">
        <v>2019</v>
      </c>
      <c r="F1333" s="5">
        <v>1</v>
      </c>
      <c r="G1333" s="44">
        <v>67</v>
      </c>
      <c r="H1333" s="51">
        <v>1.1400000000000001</v>
      </c>
      <c r="I1333" s="51">
        <v>26.09</v>
      </c>
      <c r="J1333" s="51">
        <v>1.1400000000000001</v>
      </c>
      <c r="K1333" s="51">
        <v>26.09</v>
      </c>
      <c r="L1333" s="51">
        <v>0</v>
      </c>
      <c r="M1333" s="51">
        <v>0</v>
      </c>
      <c r="N1333" s="51">
        <v>0.04</v>
      </c>
      <c r="O1333" s="51">
        <v>1.24</v>
      </c>
      <c r="P1333" s="45">
        <v>408.56809198279564</v>
      </c>
    </row>
    <row r="1334" spans="1:16" x14ac:dyDescent="0.2">
      <c r="A1334" s="5" t="s">
        <v>13</v>
      </c>
      <c r="B1334" s="71" t="s">
        <v>23</v>
      </c>
      <c r="C1334" s="5" t="s">
        <v>31</v>
      </c>
      <c r="D1334" s="5" t="s">
        <v>88</v>
      </c>
      <c r="E1334" s="5">
        <v>2020</v>
      </c>
      <c r="F1334" s="5">
        <v>1</v>
      </c>
      <c r="G1334" s="44">
        <v>85</v>
      </c>
      <c r="H1334" s="51">
        <v>1.64</v>
      </c>
      <c r="I1334" s="51">
        <v>37.520000000000003</v>
      </c>
      <c r="J1334" s="51">
        <v>1.64</v>
      </c>
      <c r="K1334" s="51">
        <v>37.520000000000003</v>
      </c>
      <c r="L1334" s="51">
        <v>0</v>
      </c>
      <c r="M1334" s="51">
        <v>0</v>
      </c>
      <c r="N1334" s="51">
        <v>0.05</v>
      </c>
      <c r="O1334" s="51">
        <v>1.78</v>
      </c>
      <c r="P1334" s="45">
        <v>458.85520310844333</v>
      </c>
    </row>
    <row r="1335" spans="1:16" x14ac:dyDescent="0.2">
      <c r="A1335" s="5" t="s">
        <v>13</v>
      </c>
      <c r="B1335" s="71" t="s">
        <v>23</v>
      </c>
      <c r="C1335" s="5" t="s">
        <v>31</v>
      </c>
      <c r="D1335" s="5" t="s">
        <v>88</v>
      </c>
      <c r="E1335" s="5">
        <v>2021</v>
      </c>
      <c r="F1335" s="5">
        <v>0</v>
      </c>
      <c r="G1335" s="44">
        <v>10</v>
      </c>
      <c r="H1335" s="51">
        <v>5.29</v>
      </c>
      <c r="I1335" s="51">
        <v>0</v>
      </c>
      <c r="J1335" s="51">
        <v>5.29</v>
      </c>
      <c r="K1335" s="51">
        <v>0</v>
      </c>
      <c r="L1335" s="51">
        <v>0</v>
      </c>
      <c r="M1335" s="51">
        <v>0</v>
      </c>
      <c r="N1335" s="51">
        <v>0.06</v>
      </c>
      <c r="O1335" s="51">
        <v>0.83</v>
      </c>
      <c r="P1335" s="45">
        <v>550.92333769751065</v>
      </c>
    </row>
    <row r="1336" spans="1:16" x14ac:dyDescent="0.2">
      <c r="A1336" s="5" t="s">
        <v>13</v>
      </c>
      <c r="B1336" s="71" t="s">
        <v>23</v>
      </c>
      <c r="C1336" s="5" t="s">
        <v>31</v>
      </c>
      <c r="D1336" s="5" t="s">
        <v>88</v>
      </c>
      <c r="E1336" s="5">
        <v>2022</v>
      </c>
      <c r="F1336" s="5">
        <v>0</v>
      </c>
      <c r="G1336" s="44">
        <v>33</v>
      </c>
      <c r="H1336" s="51">
        <v>27.2</v>
      </c>
      <c r="I1336" s="51">
        <v>0</v>
      </c>
      <c r="J1336" s="51">
        <v>27.2</v>
      </c>
      <c r="K1336" s="51">
        <v>0</v>
      </c>
      <c r="L1336" s="51">
        <v>0</v>
      </c>
      <c r="M1336" s="51">
        <v>0</v>
      </c>
      <c r="N1336" s="51">
        <v>0</v>
      </c>
      <c r="O1336" s="51">
        <v>0</v>
      </c>
      <c r="P1336" s="45">
        <v>816.99346405194376</v>
      </c>
    </row>
    <row r="1337" spans="1:16" x14ac:dyDescent="0.2">
      <c r="A1337" s="5" t="s">
        <v>14</v>
      </c>
      <c r="B1337" s="71" t="s">
        <v>24</v>
      </c>
      <c r="C1337" s="5" t="s">
        <v>28</v>
      </c>
      <c r="D1337" s="5" t="s">
        <v>81</v>
      </c>
      <c r="E1337" s="5">
        <v>1974</v>
      </c>
      <c r="F1337" s="5">
        <v>3</v>
      </c>
      <c r="G1337" s="44">
        <v>24</v>
      </c>
      <c r="H1337" s="51">
        <v>0.3</v>
      </c>
      <c r="I1337" s="51">
        <v>7.1</v>
      </c>
      <c r="J1337" s="51">
        <v>0.3</v>
      </c>
      <c r="K1337" s="51">
        <v>0.2</v>
      </c>
      <c r="L1337" s="51">
        <v>0.34</v>
      </c>
      <c r="M1337" s="51">
        <v>6.56</v>
      </c>
      <c r="N1337" s="51">
        <v>0.24</v>
      </c>
      <c r="O1337" s="51">
        <v>0.69</v>
      </c>
      <c r="P1337" s="45">
        <v>314.49831580640591</v>
      </c>
    </row>
    <row r="1338" spans="1:16" x14ac:dyDescent="0.2">
      <c r="A1338" s="5" t="s">
        <v>14</v>
      </c>
      <c r="B1338" s="71" t="s">
        <v>24</v>
      </c>
      <c r="C1338" s="5" t="s">
        <v>28</v>
      </c>
      <c r="D1338" s="5" t="s">
        <v>81</v>
      </c>
      <c r="E1338" s="5">
        <v>1987</v>
      </c>
      <c r="F1338" s="5">
        <v>3</v>
      </c>
      <c r="G1338" s="44">
        <v>66</v>
      </c>
      <c r="H1338" s="51">
        <v>0</v>
      </c>
      <c r="I1338" s="51">
        <v>21.88</v>
      </c>
      <c r="J1338" s="51">
        <v>0</v>
      </c>
      <c r="K1338" s="51">
        <v>0.7</v>
      </c>
      <c r="L1338" s="51">
        <v>7.39</v>
      </c>
      <c r="M1338" s="51">
        <v>13.79</v>
      </c>
      <c r="N1338" s="51">
        <v>0.04</v>
      </c>
      <c r="O1338" s="51">
        <v>2.14</v>
      </c>
      <c r="P1338" s="45">
        <v>332.90832237224924</v>
      </c>
    </row>
    <row r="1339" spans="1:16" x14ac:dyDescent="0.2">
      <c r="A1339" s="5" t="s">
        <v>14</v>
      </c>
      <c r="B1339" s="71" t="s">
        <v>24</v>
      </c>
      <c r="C1339" s="5" t="s">
        <v>28</v>
      </c>
      <c r="D1339" s="5" t="s">
        <v>81</v>
      </c>
      <c r="E1339" s="5">
        <v>1988</v>
      </c>
      <c r="F1339" s="5">
        <v>3</v>
      </c>
      <c r="G1339" s="44">
        <v>11</v>
      </c>
      <c r="H1339" s="51">
        <v>0.19</v>
      </c>
      <c r="I1339" s="51">
        <v>4.5299999999999994</v>
      </c>
      <c r="J1339" s="51">
        <v>0.19</v>
      </c>
      <c r="K1339" s="51">
        <v>0.13</v>
      </c>
      <c r="L1339" s="51">
        <v>0.22</v>
      </c>
      <c r="M1339" s="51">
        <v>4.18</v>
      </c>
      <c r="N1339" s="51">
        <v>0.15</v>
      </c>
      <c r="O1339" s="51">
        <v>0.44</v>
      </c>
      <c r="P1339" s="45">
        <v>411.63817000134173</v>
      </c>
    </row>
    <row r="1340" spans="1:16" x14ac:dyDescent="0.2">
      <c r="A1340" s="5" t="s">
        <v>14</v>
      </c>
      <c r="B1340" s="71" t="s">
        <v>24</v>
      </c>
      <c r="C1340" s="5" t="s">
        <v>28</v>
      </c>
      <c r="D1340" s="5" t="s">
        <v>81</v>
      </c>
      <c r="E1340" s="5">
        <v>1992</v>
      </c>
      <c r="F1340" s="5">
        <v>3</v>
      </c>
      <c r="G1340" s="44">
        <v>22</v>
      </c>
      <c r="H1340" s="51">
        <v>0.15</v>
      </c>
      <c r="I1340" s="51">
        <v>7.84</v>
      </c>
      <c r="J1340" s="51">
        <v>0.15</v>
      </c>
      <c r="K1340" s="51">
        <v>0.1</v>
      </c>
      <c r="L1340" s="51">
        <v>0.2</v>
      </c>
      <c r="M1340" s="51">
        <v>7.54</v>
      </c>
      <c r="N1340" s="51">
        <v>0.13</v>
      </c>
      <c r="O1340" s="51">
        <v>1.05</v>
      </c>
      <c r="P1340" s="45">
        <v>359.66888520536958</v>
      </c>
    </row>
    <row r="1341" spans="1:16" x14ac:dyDescent="0.2">
      <c r="A1341" s="5" t="s">
        <v>14</v>
      </c>
      <c r="B1341" s="71" t="s">
        <v>24</v>
      </c>
      <c r="C1341" s="5" t="s">
        <v>28</v>
      </c>
      <c r="D1341" s="5" t="s">
        <v>81</v>
      </c>
      <c r="E1341" s="5">
        <v>1995</v>
      </c>
      <c r="F1341" s="5">
        <v>3</v>
      </c>
      <c r="G1341" s="44">
        <v>4</v>
      </c>
      <c r="H1341" s="51">
        <v>0</v>
      </c>
      <c r="I1341" s="51">
        <v>2.63</v>
      </c>
      <c r="J1341" s="51">
        <v>0</v>
      </c>
      <c r="K1341" s="51">
        <v>0</v>
      </c>
      <c r="L1341" s="51">
        <v>0.78</v>
      </c>
      <c r="M1341" s="51">
        <v>1.85</v>
      </c>
      <c r="N1341" s="51">
        <v>0.01</v>
      </c>
      <c r="O1341" s="51">
        <v>0.4</v>
      </c>
      <c r="P1341" s="45">
        <v>638.74549876510628</v>
      </c>
    </row>
    <row r="1342" spans="1:16" x14ac:dyDescent="0.2">
      <c r="A1342" s="5" t="s">
        <v>14</v>
      </c>
      <c r="B1342" s="71" t="s">
        <v>24</v>
      </c>
      <c r="C1342" s="5" t="s">
        <v>28</v>
      </c>
      <c r="D1342" s="5" t="s">
        <v>81</v>
      </c>
      <c r="E1342" s="5">
        <v>1996</v>
      </c>
      <c r="F1342" s="5">
        <v>3</v>
      </c>
      <c r="G1342" s="44">
        <v>45</v>
      </c>
      <c r="H1342" s="51">
        <v>0.03</v>
      </c>
      <c r="I1342" s="51">
        <v>14.750000000000002</v>
      </c>
      <c r="J1342" s="51">
        <v>0.03</v>
      </c>
      <c r="K1342" s="51">
        <v>0.02</v>
      </c>
      <c r="L1342" s="51">
        <v>3.1799999999999997</v>
      </c>
      <c r="M1342" s="51">
        <v>11.55</v>
      </c>
      <c r="N1342" s="51">
        <v>7.0000000000000007E-2</v>
      </c>
      <c r="O1342" s="51">
        <v>2.33</v>
      </c>
      <c r="P1342" s="45">
        <v>325.45233706501358</v>
      </c>
    </row>
    <row r="1343" spans="1:16" x14ac:dyDescent="0.2">
      <c r="A1343" s="5" t="s">
        <v>14</v>
      </c>
      <c r="B1343" s="71" t="s">
        <v>24</v>
      </c>
      <c r="C1343" s="5" t="s">
        <v>28</v>
      </c>
      <c r="D1343" s="5" t="s">
        <v>81</v>
      </c>
      <c r="E1343" s="5">
        <v>1998</v>
      </c>
      <c r="F1343" s="5">
        <v>3</v>
      </c>
      <c r="G1343" s="44">
        <v>14</v>
      </c>
      <c r="H1343" s="51">
        <v>0.2</v>
      </c>
      <c r="I1343" s="51">
        <v>5.9799999999999995</v>
      </c>
      <c r="J1343" s="51">
        <v>0.2</v>
      </c>
      <c r="K1343" s="51">
        <v>0.14000000000000001</v>
      </c>
      <c r="L1343" s="51">
        <v>0.23</v>
      </c>
      <c r="M1343" s="51">
        <v>5.6099999999999994</v>
      </c>
      <c r="N1343" s="51">
        <v>0.16</v>
      </c>
      <c r="O1343" s="51">
        <v>0.65999999999999992</v>
      </c>
      <c r="P1343" s="45">
        <v>448.41606395798243</v>
      </c>
    </row>
    <row r="1344" spans="1:16" x14ac:dyDescent="0.2">
      <c r="A1344" s="5" t="s">
        <v>14</v>
      </c>
      <c r="B1344" s="71" t="s">
        <v>24</v>
      </c>
      <c r="C1344" s="5" t="s">
        <v>28</v>
      </c>
      <c r="D1344" s="5" t="s">
        <v>81</v>
      </c>
      <c r="E1344" s="5">
        <v>1999</v>
      </c>
      <c r="F1344" s="5">
        <v>3</v>
      </c>
      <c r="G1344" s="44">
        <v>70</v>
      </c>
      <c r="H1344" s="51">
        <v>0.11</v>
      </c>
      <c r="I1344" s="51">
        <v>29.92</v>
      </c>
      <c r="J1344" s="51">
        <v>0.11</v>
      </c>
      <c r="K1344" s="51">
        <v>0.44</v>
      </c>
      <c r="L1344" s="51">
        <v>25.49</v>
      </c>
      <c r="M1344" s="51">
        <v>3.99</v>
      </c>
      <c r="N1344" s="51">
        <v>7.0000000000000007E-2</v>
      </c>
      <c r="O1344" s="51">
        <v>3.67</v>
      </c>
      <c r="P1344" s="45">
        <v>428.40584114719178</v>
      </c>
    </row>
    <row r="1345" spans="1:16" x14ac:dyDescent="0.2">
      <c r="A1345" s="5" t="s">
        <v>14</v>
      </c>
      <c r="B1345" s="71" t="s">
        <v>24</v>
      </c>
      <c r="C1345" s="5" t="s">
        <v>28</v>
      </c>
      <c r="D1345" s="5" t="s">
        <v>81</v>
      </c>
      <c r="E1345" s="5">
        <v>2000</v>
      </c>
      <c r="F1345" s="5">
        <v>3</v>
      </c>
      <c r="G1345" s="44">
        <v>30</v>
      </c>
      <c r="H1345" s="51">
        <v>0.43</v>
      </c>
      <c r="I1345" s="51">
        <v>10.119999999999999</v>
      </c>
      <c r="J1345" s="51">
        <v>0.43</v>
      </c>
      <c r="K1345" s="51">
        <v>0.28999999999999998</v>
      </c>
      <c r="L1345" s="51">
        <v>0.48</v>
      </c>
      <c r="M1345" s="51">
        <v>9.35</v>
      </c>
      <c r="N1345" s="51">
        <v>0.34</v>
      </c>
      <c r="O1345" s="51">
        <v>0.98</v>
      </c>
      <c r="P1345" s="45">
        <v>351.91678990541368</v>
      </c>
    </row>
    <row r="1346" spans="1:16" x14ac:dyDescent="0.2">
      <c r="A1346" s="5" t="s">
        <v>14</v>
      </c>
      <c r="B1346" s="71" t="s">
        <v>24</v>
      </c>
      <c r="C1346" s="5" t="s">
        <v>28</v>
      </c>
      <c r="D1346" s="5" t="s">
        <v>81</v>
      </c>
      <c r="E1346" s="5">
        <v>2001</v>
      </c>
      <c r="F1346" s="5">
        <v>3</v>
      </c>
      <c r="G1346" s="44">
        <v>33</v>
      </c>
      <c r="H1346" s="51">
        <v>0.53</v>
      </c>
      <c r="I1346" s="51">
        <v>12.600000000000001</v>
      </c>
      <c r="J1346" s="51">
        <v>0.53</v>
      </c>
      <c r="K1346" s="51">
        <v>0.36</v>
      </c>
      <c r="L1346" s="51">
        <v>0.6</v>
      </c>
      <c r="M1346" s="51">
        <v>11.64</v>
      </c>
      <c r="N1346" s="51">
        <v>0.42</v>
      </c>
      <c r="O1346" s="51">
        <v>1.22</v>
      </c>
      <c r="P1346" s="45">
        <v>396.35909013075224</v>
      </c>
    </row>
    <row r="1347" spans="1:16" x14ac:dyDescent="0.2">
      <c r="A1347" s="5" t="s">
        <v>14</v>
      </c>
      <c r="B1347" s="71" t="s">
        <v>24</v>
      </c>
      <c r="C1347" s="5" t="s">
        <v>28</v>
      </c>
      <c r="D1347" s="5" t="s">
        <v>81</v>
      </c>
      <c r="E1347" s="5">
        <v>2002</v>
      </c>
      <c r="F1347" s="5">
        <v>3</v>
      </c>
      <c r="G1347" s="44">
        <v>196</v>
      </c>
      <c r="H1347" s="51">
        <v>1.29</v>
      </c>
      <c r="I1347" s="51">
        <v>64.61</v>
      </c>
      <c r="J1347" s="51">
        <v>1.29</v>
      </c>
      <c r="K1347" s="51">
        <v>1.03</v>
      </c>
      <c r="L1347" s="51">
        <v>4.83</v>
      </c>
      <c r="M1347" s="51">
        <v>58.75</v>
      </c>
      <c r="N1347" s="51">
        <v>1.1300000000000001</v>
      </c>
      <c r="O1347" s="51">
        <v>8.4699999999999989</v>
      </c>
      <c r="P1347" s="45">
        <v>336.73970085713376</v>
      </c>
    </row>
    <row r="1348" spans="1:16" x14ac:dyDescent="0.2">
      <c r="A1348" s="5" t="s">
        <v>14</v>
      </c>
      <c r="B1348" s="71" t="s">
        <v>24</v>
      </c>
      <c r="C1348" s="5" t="s">
        <v>28</v>
      </c>
      <c r="D1348" s="5" t="s">
        <v>81</v>
      </c>
      <c r="E1348" s="5">
        <v>2003</v>
      </c>
      <c r="F1348" s="5">
        <v>3</v>
      </c>
      <c r="G1348" s="44">
        <v>140</v>
      </c>
      <c r="H1348" s="51">
        <v>1.9</v>
      </c>
      <c r="I1348" s="51">
        <v>55.33</v>
      </c>
      <c r="J1348" s="51">
        <v>1.9</v>
      </c>
      <c r="K1348" s="51">
        <v>1.31</v>
      </c>
      <c r="L1348" s="51">
        <v>3.21</v>
      </c>
      <c r="M1348" s="51">
        <v>50.81</v>
      </c>
      <c r="N1348" s="51">
        <v>1.53</v>
      </c>
      <c r="O1348" s="51">
        <v>6.1</v>
      </c>
      <c r="P1348" s="45">
        <v>408.12965395495274</v>
      </c>
    </row>
    <row r="1349" spans="1:16" x14ac:dyDescent="0.2">
      <c r="A1349" s="5" t="s">
        <v>14</v>
      </c>
      <c r="B1349" s="71" t="s">
        <v>24</v>
      </c>
      <c r="C1349" s="5" t="s">
        <v>28</v>
      </c>
      <c r="D1349" s="5" t="s">
        <v>81</v>
      </c>
      <c r="E1349" s="5">
        <v>2004</v>
      </c>
      <c r="F1349" s="5">
        <v>3</v>
      </c>
      <c r="G1349" s="44">
        <v>158</v>
      </c>
      <c r="H1349" s="51">
        <v>2.54</v>
      </c>
      <c r="I1349" s="51">
        <v>59.93</v>
      </c>
      <c r="J1349" s="51">
        <v>2.54</v>
      </c>
      <c r="K1349" s="51">
        <v>1.72</v>
      </c>
      <c r="L1349" s="51">
        <v>2.86</v>
      </c>
      <c r="M1349" s="51">
        <v>55.35</v>
      </c>
      <c r="N1349" s="51">
        <v>2</v>
      </c>
      <c r="O1349" s="51">
        <v>5.82</v>
      </c>
      <c r="P1349" s="45">
        <v>395.87803664832529</v>
      </c>
    </row>
    <row r="1350" spans="1:16" x14ac:dyDescent="0.2">
      <c r="A1350" s="5" t="s">
        <v>14</v>
      </c>
      <c r="B1350" s="71" t="s">
        <v>24</v>
      </c>
      <c r="C1350" s="5" t="s">
        <v>28</v>
      </c>
      <c r="D1350" s="5" t="s">
        <v>81</v>
      </c>
      <c r="E1350" s="5">
        <v>2005</v>
      </c>
      <c r="F1350" s="5">
        <v>3</v>
      </c>
      <c r="G1350" s="44">
        <v>155</v>
      </c>
      <c r="H1350" s="51">
        <v>2.35</v>
      </c>
      <c r="I1350" s="51">
        <v>55.400000000000006</v>
      </c>
      <c r="J1350" s="51">
        <v>2.35</v>
      </c>
      <c r="K1350" s="51">
        <v>1.59</v>
      </c>
      <c r="L1350" s="51">
        <v>2.64</v>
      </c>
      <c r="M1350" s="51">
        <v>51.17</v>
      </c>
      <c r="N1350" s="51">
        <v>1.85</v>
      </c>
      <c r="O1350" s="51">
        <v>5.38</v>
      </c>
      <c r="P1350" s="45">
        <v>373.10426411870532</v>
      </c>
    </row>
    <row r="1351" spans="1:16" x14ac:dyDescent="0.2">
      <c r="A1351" s="5" t="s">
        <v>14</v>
      </c>
      <c r="B1351" s="71" t="s">
        <v>24</v>
      </c>
      <c r="C1351" s="5" t="s">
        <v>28</v>
      </c>
      <c r="D1351" s="5" t="s">
        <v>81</v>
      </c>
      <c r="E1351" s="5">
        <v>2006</v>
      </c>
      <c r="F1351" s="5">
        <v>3</v>
      </c>
      <c r="G1351" s="44">
        <v>80</v>
      </c>
      <c r="H1351" s="51">
        <v>0.82</v>
      </c>
      <c r="I1351" s="51">
        <v>32.33</v>
      </c>
      <c r="J1351" s="51">
        <v>0.82</v>
      </c>
      <c r="K1351" s="51">
        <v>0.71000000000000008</v>
      </c>
      <c r="L1351" s="51">
        <v>2.74</v>
      </c>
      <c r="M1351" s="51">
        <v>28.880000000000003</v>
      </c>
      <c r="N1351" s="51">
        <v>0.69000000000000006</v>
      </c>
      <c r="O1351" s="51">
        <v>3.96</v>
      </c>
      <c r="P1351" s="45">
        <v>413.44704798556791</v>
      </c>
    </row>
    <row r="1352" spans="1:16" x14ac:dyDescent="0.2">
      <c r="A1352" s="5" t="s">
        <v>14</v>
      </c>
      <c r="B1352" s="71" t="s">
        <v>24</v>
      </c>
      <c r="C1352" s="5" t="s">
        <v>28</v>
      </c>
      <c r="D1352" s="5" t="s">
        <v>81</v>
      </c>
      <c r="E1352" s="5">
        <v>2007</v>
      </c>
      <c r="F1352" s="5">
        <v>3</v>
      </c>
      <c r="G1352" s="44">
        <v>171</v>
      </c>
      <c r="H1352" s="51">
        <v>2.16</v>
      </c>
      <c r="I1352" s="51">
        <v>67.78</v>
      </c>
      <c r="J1352" s="51">
        <v>2.16</v>
      </c>
      <c r="K1352" s="51">
        <v>1.58</v>
      </c>
      <c r="L1352" s="51">
        <v>3.08</v>
      </c>
      <c r="M1352" s="51">
        <v>63.120000000000005</v>
      </c>
      <c r="N1352" s="51">
        <v>1.75</v>
      </c>
      <c r="O1352" s="51">
        <v>7.51</v>
      </c>
      <c r="P1352" s="45">
        <v>408.29553098872958</v>
      </c>
    </row>
    <row r="1353" spans="1:16" x14ac:dyDescent="0.2">
      <c r="A1353" s="5" t="s">
        <v>14</v>
      </c>
      <c r="B1353" s="71" t="s">
        <v>24</v>
      </c>
      <c r="C1353" s="5" t="s">
        <v>28</v>
      </c>
      <c r="D1353" s="5" t="s">
        <v>81</v>
      </c>
      <c r="E1353" s="5">
        <v>2008</v>
      </c>
      <c r="F1353" s="5">
        <v>3</v>
      </c>
      <c r="G1353" s="44">
        <v>337</v>
      </c>
      <c r="H1353" s="51">
        <v>6.27</v>
      </c>
      <c r="I1353" s="51">
        <v>148.07</v>
      </c>
      <c r="J1353" s="51">
        <v>6.27</v>
      </c>
      <c r="K1353" s="51">
        <v>4.25</v>
      </c>
      <c r="L1353" s="51">
        <v>7.06</v>
      </c>
      <c r="M1353" s="51">
        <v>136.76</v>
      </c>
      <c r="N1353" s="51">
        <v>4.95</v>
      </c>
      <c r="O1353" s="51">
        <v>14.38</v>
      </c>
      <c r="P1353" s="45">
        <v>457.55680057042531</v>
      </c>
    </row>
    <row r="1354" spans="1:16" x14ac:dyDescent="0.2">
      <c r="A1354" s="5" t="s">
        <v>14</v>
      </c>
      <c r="B1354" s="71" t="s">
        <v>24</v>
      </c>
      <c r="C1354" s="5" t="s">
        <v>28</v>
      </c>
      <c r="D1354" s="5" t="s">
        <v>81</v>
      </c>
      <c r="E1354" s="5">
        <v>2009</v>
      </c>
      <c r="F1354" s="5">
        <v>3</v>
      </c>
      <c r="G1354" s="44">
        <v>74</v>
      </c>
      <c r="H1354" s="51">
        <v>1.43</v>
      </c>
      <c r="I1354" s="51">
        <v>33.71</v>
      </c>
      <c r="J1354" s="51">
        <v>1.43</v>
      </c>
      <c r="K1354" s="51">
        <v>0.97</v>
      </c>
      <c r="L1354" s="51">
        <v>1.61</v>
      </c>
      <c r="M1354" s="51">
        <v>31.13</v>
      </c>
      <c r="N1354" s="51">
        <v>1.1299999999999999</v>
      </c>
      <c r="O1354" s="51">
        <v>3.27</v>
      </c>
      <c r="P1354" s="45">
        <v>475.60208630256886</v>
      </c>
    </row>
    <row r="1355" spans="1:16" x14ac:dyDescent="0.2">
      <c r="A1355" s="5" t="s">
        <v>14</v>
      </c>
      <c r="B1355" s="71" t="s">
        <v>24</v>
      </c>
      <c r="C1355" s="5" t="s">
        <v>28</v>
      </c>
      <c r="D1355" s="5" t="s">
        <v>81</v>
      </c>
      <c r="E1355" s="5">
        <v>2010</v>
      </c>
      <c r="F1355" s="5">
        <v>3</v>
      </c>
      <c r="G1355" s="44">
        <v>166</v>
      </c>
      <c r="H1355" s="51">
        <v>3.21</v>
      </c>
      <c r="I1355" s="51">
        <v>75.7</v>
      </c>
      <c r="J1355" s="51">
        <v>3.21</v>
      </c>
      <c r="K1355" s="51">
        <v>2.17</v>
      </c>
      <c r="L1355" s="51">
        <v>3.61</v>
      </c>
      <c r="M1355" s="51">
        <v>69.92</v>
      </c>
      <c r="N1355" s="51">
        <v>2.5299999999999998</v>
      </c>
      <c r="O1355" s="51">
        <v>7.35</v>
      </c>
      <c r="P1355" s="45">
        <v>475.36060587997054</v>
      </c>
    </row>
    <row r="1356" spans="1:16" x14ac:dyDescent="0.2">
      <c r="A1356" s="5" t="s">
        <v>14</v>
      </c>
      <c r="B1356" s="71" t="s">
        <v>24</v>
      </c>
      <c r="C1356" s="5" t="s">
        <v>28</v>
      </c>
      <c r="D1356" s="5" t="s">
        <v>81</v>
      </c>
      <c r="E1356" s="5">
        <v>2011</v>
      </c>
      <c r="F1356" s="5">
        <v>3</v>
      </c>
      <c r="G1356" s="44">
        <v>122</v>
      </c>
      <c r="H1356" s="51">
        <v>2.5499999999999998</v>
      </c>
      <c r="I1356" s="51">
        <v>60.22</v>
      </c>
      <c r="J1356" s="51">
        <v>2.5499999999999998</v>
      </c>
      <c r="K1356" s="51">
        <v>1.73</v>
      </c>
      <c r="L1356" s="51">
        <v>2.87</v>
      </c>
      <c r="M1356" s="51">
        <v>55.62</v>
      </c>
      <c r="N1356" s="51">
        <v>2.0099999999999998</v>
      </c>
      <c r="O1356" s="51">
        <v>5.85</v>
      </c>
      <c r="P1356" s="45">
        <v>513.93092889778245</v>
      </c>
    </row>
    <row r="1357" spans="1:16" x14ac:dyDescent="0.2">
      <c r="A1357" s="5" t="s">
        <v>14</v>
      </c>
      <c r="B1357" s="71" t="s">
        <v>24</v>
      </c>
      <c r="C1357" s="5" t="s">
        <v>28</v>
      </c>
      <c r="D1357" s="5" t="s">
        <v>81</v>
      </c>
      <c r="E1357" s="5">
        <v>2012</v>
      </c>
      <c r="F1357" s="5">
        <v>3</v>
      </c>
      <c r="G1357" s="44">
        <v>137</v>
      </c>
      <c r="H1357" s="51">
        <v>3.2</v>
      </c>
      <c r="I1357" s="51">
        <v>75.56</v>
      </c>
      <c r="J1357" s="51">
        <v>3.2</v>
      </c>
      <c r="K1357" s="51">
        <v>2.17</v>
      </c>
      <c r="L1357" s="51">
        <v>3.6</v>
      </c>
      <c r="M1357" s="51">
        <v>69.790000000000006</v>
      </c>
      <c r="N1357" s="51">
        <v>2.52</v>
      </c>
      <c r="O1357" s="51">
        <v>7.34</v>
      </c>
      <c r="P1357" s="45">
        <v>573.11752372671651</v>
      </c>
    </row>
    <row r="1358" spans="1:16" x14ac:dyDescent="0.2">
      <c r="A1358" s="5" t="s">
        <v>14</v>
      </c>
      <c r="B1358" s="71" t="s">
        <v>24</v>
      </c>
      <c r="C1358" s="5" t="s">
        <v>28</v>
      </c>
      <c r="D1358" s="5" t="s">
        <v>81</v>
      </c>
      <c r="E1358" s="5">
        <v>2013</v>
      </c>
      <c r="F1358" s="5">
        <v>2</v>
      </c>
      <c r="G1358" s="44">
        <v>26</v>
      </c>
      <c r="H1358" s="51">
        <v>0.56999999999999995</v>
      </c>
      <c r="I1358" s="51">
        <v>19.809999999999999</v>
      </c>
      <c r="J1358" s="51">
        <v>0.56999999999999995</v>
      </c>
      <c r="K1358" s="51">
        <v>0.4</v>
      </c>
      <c r="L1358" s="51">
        <v>19.41</v>
      </c>
      <c r="M1358" s="51">
        <v>0</v>
      </c>
      <c r="N1358" s="51">
        <v>0.12</v>
      </c>
      <c r="O1358" s="51">
        <v>1.31</v>
      </c>
      <c r="P1358" s="45">
        <v>782.1755360373146</v>
      </c>
    </row>
    <row r="1359" spans="1:16" x14ac:dyDescent="0.2">
      <c r="A1359" s="5" t="s">
        <v>14</v>
      </c>
      <c r="B1359" s="71" t="s">
        <v>24</v>
      </c>
      <c r="C1359" s="5" t="s">
        <v>28</v>
      </c>
      <c r="D1359" s="5" t="s">
        <v>81</v>
      </c>
      <c r="E1359" s="5">
        <v>2014</v>
      </c>
      <c r="F1359" s="5">
        <v>2</v>
      </c>
      <c r="G1359" s="44">
        <v>8</v>
      </c>
      <c r="H1359" s="51">
        <v>0.1</v>
      </c>
      <c r="I1359" s="51">
        <v>3.3899999999999997</v>
      </c>
      <c r="J1359" s="51">
        <v>0.1</v>
      </c>
      <c r="K1359" s="51">
        <v>7.0000000000000007E-2</v>
      </c>
      <c r="L1359" s="51">
        <v>3.32</v>
      </c>
      <c r="M1359" s="51">
        <v>0</v>
      </c>
      <c r="N1359" s="51">
        <v>0.02</v>
      </c>
      <c r="O1359" s="51">
        <v>0.23</v>
      </c>
      <c r="P1359" s="45">
        <v>417.31109287507871</v>
      </c>
    </row>
    <row r="1360" spans="1:16" x14ac:dyDescent="0.2">
      <c r="A1360" s="5" t="s">
        <v>14</v>
      </c>
      <c r="B1360" s="71" t="s">
        <v>24</v>
      </c>
      <c r="C1360" s="5" t="s">
        <v>28</v>
      </c>
      <c r="D1360" s="5" t="s">
        <v>81</v>
      </c>
      <c r="E1360" s="5">
        <v>2015</v>
      </c>
      <c r="F1360" s="5">
        <v>2</v>
      </c>
      <c r="G1360" s="44">
        <v>17</v>
      </c>
      <c r="H1360" s="51">
        <v>0.25</v>
      </c>
      <c r="I1360" s="51">
        <v>8.73</v>
      </c>
      <c r="J1360" s="51">
        <v>0.25</v>
      </c>
      <c r="K1360" s="51">
        <v>0.17</v>
      </c>
      <c r="L1360" s="51">
        <v>8.56</v>
      </c>
      <c r="M1360" s="51">
        <v>0</v>
      </c>
      <c r="N1360" s="51">
        <v>0.05</v>
      </c>
      <c r="O1360" s="51">
        <v>0.57999999999999996</v>
      </c>
      <c r="P1360" s="45">
        <v>523.71480054696929</v>
      </c>
    </row>
    <row r="1361" spans="1:16" x14ac:dyDescent="0.2">
      <c r="A1361" s="5" t="s">
        <v>14</v>
      </c>
      <c r="B1361" s="71" t="s">
        <v>24</v>
      </c>
      <c r="C1361" s="5" t="s">
        <v>28</v>
      </c>
      <c r="D1361" s="5" t="s">
        <v>81</v>
      </c>
      <c r="E1361" s="5">
        <v>2016</v>
      </c>
      <c r="F1361" s="5">
        <v>2</v>
      </c>
      <c r="G1361" s="44">
        <v>20</v>
      </c>
      <c r="H1361" s="51">
        <v>0.28999999999999998</v>
      </c>
      <c r="I1361" s="51">
        <v>10.02</v>
      </c>
      <c r="J1361" s="51">
        <v>0.28999999999999998</v>
      </c>
      <c r="K1361" s="51">
        <v>0.2</v>
      </c>
      <c r="L1361" s="51">
        <v>9.82</v>
      </c>
      <c r="M1361" s="51">
        <v>0</v>
      </c>
      <c r="N1361" s="51">
        <v>0.06</v>
      </c>
      <c r="O1361" s="51">
        <v>0.67</v>
      </c>
      <c r="P1361" s="45">
        <v>521.59055350654853</v>
      </c>
    </row>
    <row r="1362" spans="1:16" x14ac:dyDescent="0.2">
      <c r="A1362" s="5" t="s">
        <v>14</v>
      </c>
      <c r="B1362" s="71" t="s">
        <v>24</v>
      </c>
      <c r="C1362" s="5" t="s">
        <v>28</v>
      </c>
      <c r="D1362" s="5" t="s">
        <v>81</v>
      </c>
      <c r="E1362" s="5">
        <v>2017</v>
      </c>
      <c r="F1362" s="5">
        <v>2</v>
      </c>
      <c r="G1362" s="44">
        <v>65</v>
      </c>
      <c r="H1362" s="51">
        <v>1.1100000000000001</v>
      </c>
      <c r="I1362" s="51">
        <v>38.519999999999996</v>
      </c>
      <c r="J1362" s="51">
        <v>1.1100000000000001</v>
      </c>
      <c r="K1362" s="51">
        <v>0.77</v>
      </c>
      <c r="L1362" s="51">
        <v>37.75</v>
      </c>
      <c r="M1362" s="51">
        <v>0</v>
      </c>
      <c r="N1362" s="51">
        <v>0.23</v>
      </c>
      <c r="O1362" s="51">
        <v>2.56</v>
      </c>
      <c r="P1362" s="45">
        <v>608.63433841814833</v>
      </c>
    </row>
    <row r="1363" spans="1:16" x14ac:dyDescent="0.2">
      <c r="A1363" s="5" t="s">
        <v>14</v>
      </c>
      <c r="B1363" s="71" t="s">
        <v>24</v>
      </c>
      <c r="C1363" s="5" t="s">
        <v>28</v>
      </c>
      <c r="D1363" s="5" t="s">
        <v>81</v>
      </c>
      <c r="E1363" s="5">
        <v>2018</v>
      </c>
      <c r="F1363" s="5">
        <v>1</v>
      </c>
      <c r="G1363" s="44">
        <v>312</v>
      </c>
      <c r="H1363" s="51">
        <v>3.4299999999999997</v>
      </c>
      <c r="I1363" s="51">
        <v>190.63</v>
      </c>
      <c r="J1363" s="51">
        <v>3.4299999999999997</v>
      </c>
      <c r="K1363" s="51">
        <v>190.63</v>
      </c>
      <c r="L1363" s="51">
        <v>0</v>
      </c>
      <c r="M1363" s="51">
        <v>0</v>
      </c>
      <c r="N1363" s="51">
        <v>0.19</v>
      </c>
      <c r="O1363" s="51">
        <v>2.71</v>
      </c>
      <c r="P1363" s="45">
        <v>622.47481502075607</v>
      </c>
    </row>
    <row r="1364" spans="1:16" x14ac:dyDescent="0.2">
      <c r="A1364" s="5" t="s">
        <v>14</v>
      </c>
      <c r="B1364" s="71" t="s">
        <v>24</v>
      </c>
      <c r="C1364" s="5" t="s">
        <v>28</v>
      </c>
      <c r="D1364" s="5" t="s">
        <v>81</v>
      </c>
      <c r="E1364" s="5">
        <v>2019</v>
      </c>
      <c r="F1364" s="5">
        <v>1</v>
      </c>
      <c r="G1364" s="44">
        <v>350</v>
      </c>
      <c r="H1364" s="51">
        <v>11.709999999999999</v>
      </c>
      <c r="I1364" s="51">
        <v>196.36</v>
      </c>
      <c r="J1364" s="51">
        <v>11.709999999999999</v>
      </c>
      <c r="K1364" s="51">
        <v>196.36</v>
      </c>
      <c r="L1364" s="51">
        <v>0</v>
      </c>
      <c r="M1364" s="51">
        <v>0</v>
      </c>
      <c r="N1364" s="51">
        <v>0.11</v>
      </c>
      <c r="O1364" s="51">
        <v>1.6</v>
      </c>
      <c r="P1364" s="45">
        <v>594.23543590090378</v>
      </c>
    </row>
    <row r="1365" spans="1:16" x14ac:dyDescent="0.2">
      <c r="A1365" s="5" t="s">
        <v>14</v>
      </c>
      <c r="B1365" s="71" t="s">
        <v>24</v>
      </c>
      <c r="C1365" s="5" t="s">
        <v>28</v>
      </c>
      <c r="D1365" s="5" t="s">
        <v>81</v>
      </c>
      <c r="E1365" s="5">
        <v>2020</v>
      </c>
      <c r="F1365" s="5">
        <v>1</v>
      </c>
      <c r="G1365" s="44">
        <v>112</v>
      </c>
      <c r="H1365" s="51">
        <v>1.2</v>
      </c>
      <c r="I1365" s="51">
        <v>66.38000000000001</v>
      </c>
      <c r="J1365" s="51">
        <v>1.2</v>
      </c>
      <c r="K1365" s="51">
        <v>66.38000000000001</v>
      </c>
      <c r="L1365" s="51">
        <v>0</v>
      </c>
      <c r="M1365" s="51">
        <v>0</v>
      </c>
      <c r="N1365" s="51">
        <v>7.0000000000000007E-2</v>
      </c>
      <c r="O1365" s="51">
        <v>0.94</v>
      </c>
      <c r="P1365" s="45">
        <v>597.9103576611667</v>
      </c>
    </row>
    <row r="1366" spans="1:16" x14ac:dyDescent="0.2">
      <c r="A1366" s="5" t="s">
        <v>14</v>
      </c>
      <c r="B1366" s="71" t="s">
        <v>24</v>
      </c>
      <c r="C1366" s="5" t="s">
        <v>28</v>
      </c>
      <c r="D1366" s="5" t="s">
        <v>81</v>
      </c>
      <c r="E1366" s="5">
        <v>2021</v>
      </c>
      <c r="F1366" s="5">
        <v>0</v>
      </c>
      <c r="G1366" s="44">
        <v>190</v>
      </c>
      <c r="H1366" s="51">
        <v>126.63</v>
      </c>
      <c r="I1366" s="51">
        <v>0</v>
      </c>
      <c r="J1366" s="51">
        <v>126.63</v>
      </c>
      <c r="K1366" s="51">
        <v>0</v>
      </c>
      <c r="L1366" s="51">
        <v>0</v>
      </c>
      <c r="M1366" s="51">
        <v>0</v>
      </c>
      <c r="N1366" s="51">
        <v>0.02</v>
      </c>
      <c r="O1366" s="51">
        <v>0.51</v>
      </c>
      <c r="P1366" s="45">
        <v>667.13384907308512</v>
      </c>
    </row>
    <row r="1367" spans="1:16" x14ac:dyDescent="0.2">
      <c r="A1367" s="5" t="s">
        <v>14</v>
      </c>
      <c r="B1367" s="71" t="s">
        <v>24</v>
      </c>
      <c r="C1367" s="5" t="s">
        <v>28</v>
      </c>
      <c r="D1367" s="5" t="s">
        <v>81</v>
      </c>
      <c r="E1367" s="5">
        <v>2022</v>
      </c>
      <c r="F1367" s="5">
        <v>0</v>
      </c>
      <c r="G1367" s="44">
        <v>512</v>
      </c>
      <c r="H1367" s="51">
        <v>292.17</v>
      </c>
      <c r="I1367" s="51">
        <v>0</v>
      </c>
      <c r="J1367" s="51">
        <v>292.17</v>
      </c>
      <c r="K1367" s="51">
        <v>0</v>
      </c>
      <c r="L1367" s="51">
        <v>0</v>
      </c>
      <c r="M1367" s="51">
        <v>0</v>
      </c>
      <c r="N1367" s="51">
        <v>1.28</v>
      </c>
      <c r="O1367" s="51">
        <v>5.75</v>
      </c>
      <c r="P1367" s="45">
        <v>570.56835010503039</v>
      </c>
    </row>
    <row r="1368" spans="1:16" x14ac:dyDescent="0.2">
      <c r="A1368" s="5" t="s">
        <v>14</v>
      </c>
      <c r="B1368" s="71" t="s">
        <v>24</v>
      </c>
      <c r="C1368" s="5" t="s">
        <v>28</v>
      </c>
      <c r="D1368" s="5" t="s">
        <v>82</v>
      </c>
      <c r="E1368" s="5">
        <v>1985</v>
      </c>
      <c r="F1368" s="5">
        <v>3</v>
      </c>
      <c r="G1368" s="44">
        <v>95</v>
      </c>
      <c r="H1368" s="51">
        <v>0.26</v>
      </c>
      <c r="I1368" s="51">
        <v>26.07</v>
      </c>
      <c r="J1368" s="51">
        <v>0.26</v>
      </c>
      <c r="K1368" s="51">
        <v>1.06</v>
      </c>
      <c r="L1368" s="51">
        <v>15.6</v>
      </c>
      <c r="M1368" s="51">
        <v>9.41</v>
      </c>
      <c r="N1368" s="51">
        <v>0.05</v>
      </c>
      <c r="O1368" s="51">
        <v>2.59</v>
      </c>
      <c r="P1368" s="45">
        <v>276.31264187326161</v>
      </c>
    </row>
    <row r="1369" spans="1:16" x14ac:dyDescent="0.2">
      <c r="A1369" s="5" t="s">
        <v>14</v>
      </c>
      <c r="B1369" s="71" t="s">
        <v>24</v>
      </c>
      <c r="C1369" s="5" t="s">
        <v>28</v>
      </c>
      <c r="D1369" s="5" t="s">
        <v>82</v>
      </c>
      <c r="E1369" s="5">
        <v>1986</v>
      </c>
      <c r="F1369" s="5">
        <v>3</v>
      </c>
      <c r="G1369" s="44">
        <v>67</v>
      </c>
      <c r="H1369" s="51">
        <v>0.37</v>
      </c>
      <c r="I1369" s="51">
        <v>18.52</v>
      </c>
      <c r="J1369" s="51">
        <v>0.37</v>
      </c>
      <c r="K1369" s="51">
        <v>0.84</v>
      </c>
      <c r="L1369" s="51">
        <v>4.76</v>
      </c>
      <c r="M1369" s="51">
        <v>12.92</v>
      </c>
      <c r="N1369" s="51">
        <v>0.04</v>
      </c>
      <c r="O1369" s="51">
        <v>1.81</v>
      </c>
      <c r="P1369" s="45">
        <v>283.07271662554604</v>
      </c>
    </row>
    <row r="1370" spans="1:16" x14ac:dyDescent="0.2">
      <c r="A1370" s="5" t="s">
        <v>14</v>
      </c>
      <c r="B1370" s="71" t="s">
        <v>24</v>
      </c>
      <c r="C1370" s="5" t="s">
        <v>28</v>
      </c>
      <c r="D1370" s="5" t="s">
        <v>82</v>
      </c>
      <c r="E1370" s="5">
        <v>2000</v>
      </c>
      <c r="F1370" s="5">
        <v>3</v>
      </c>
      <c r="G1370" s="44">
        <v>5</v>
      </c>
      <c r="H1370" s="51">
        <v>0.1</v>
      </c>
      <c r="I1370" s="51">
        <v>2.2800000000000002</v>
      </c>
      <c r="J1370" s="51">
        <v>0.1</v>
      </c>
      <c r="K1370" s="51">
        <v>7.0000000000000007E-2</v>
      </c>
      <c r="L1370" s="51">
        <v>0.11</v>
      </c>
      <c r="M1370" s="51">
        <v>2.1</v>
      </c>
      <c r="N1370" s="51">
        <v>0.08</v>
      </c>
      <c r="O1370" s="51">
        <v>0.22</v>
      </c>
      <c r="P1370" s="45">
        <v>440.43805020665542</v>
      </c>
    </row>
    <row r="1371" spans="1:16" x14ac:dyDescent="0.2">
      <c r="A1371" s="5" t="s">
        <v>14</v>
      </c>
      <c r="B1371" s="71" t="s">
        <v>24</v>
      </c>
      <c r="C1371" s="5" t="s">
        <v>28</v>
      </c>
      <c r="D1371" s="5" t="s">
        <v>82</v>
      </c>
      <c r="E1371" s="5">
        <v>2003</v>
      </c>
      <c r="F1371" s="5">
        <v>3</v>
      </c>
      <c r="G1371" s="44">
        <v>16</v>
      </c>
      <c r="H1371" s="51">
        <v>0.24</v>
      </c>
      <c r="I1371" s="51">
        <v>5.63</v>
      </c>
      <c r="J1371" s="51">
        <v>0.24</v>
      </c>
      <c r="K1371" s="51">
        <v>0.16</v>
      </c>
      <c r="L1371" s="51">
        <v>0.27</v>
      </c>
      <c r="M1371" s="51">
        <v>5.2</v>
      </c>
      <c r="N1371" s="51">
        <v>0.19</v>
      </c>
      <c r="O1371" s="51">
        <v>0.55000000000000004</v>
      </c>
      <c r="P1371" s="45">
        <v>372.3025293320091</v>
      </c>
    </row>
    <row r="1372" spans="1:16" x14ac:dyDescent="0.2">
      <c r="A1372" s="5" t="s">
        <v>14</v>
      </c>
      <c r="B1372" s="71" t="s">
        <v>24</v>
      </c>
      <c r="C1372" s="5" t="s">
        <v>28</v>
      </c>
      <c r="D1372" s="5" t="s">
        <v>82</v>
      </c>
      <c r="E1372" s="5">
        <v>2005</v>
      </c>
      <c r="F1372" s="5">
        <v>3</v>
      </c>
      <c r="G1372" s="44">
        <v>33</v>
      </c>
      <c r="H1372" s="51">
        <v>0.6</v>
      </c>
      <c r="I1372" s="51">
        <v>14.25</v>
      </c>
      <c r="J1372" s="51">
        <v>0.6</v>
      </c>
      <c r="K1372" s="51">
        <v>0.41</v>
      </c>
      <c r="L1372" s="51">
        <v>0.68</v>
      </c>
      <c r="M1372" s="51">
        <v>13.16</v>
      </c>
      <c r="N1372" s="51">
        <v>0.48</v>
      </c>
      <c r="O1372" s="51">
        <v>1.38</v>
      </c>
      <c r="P1372" s="45">
        <v>445.34030386106065</v>
      </c>
    </row>
    <row r="1373" spans="1:16" x14ac:dyDescent="0.2">
      <c r="A1373" s="5" t="s">
        <v>14</v>
      </c>
      <c r="B1373" s="71" t="s">
        <v>24</v>
      </c>
      <c r="C1373" s="5" t="s">
        <v>28</v>
      </c>
      <c r="D1373" s="5" t="s">
        <v>82</v>
      </c>
      <c r="E1373" s="5">
        <v>2006</v>
      </c>
      <c r="F1373" s="5">
        <v>3</v>
      </c>
      <c r="G1373" s="44">
        <v>23</v>
      </c>
      <c r="H1373" s="51">
        <v>0.4</v>
      </c>
      <c r="I1373" s="51">
        <v>9.4400000000000013</v>
      </c>
      <c r="J1373" s="51">
        <v>0.4</v>
      </c>
      <c r="K1373" s="51">
        <v>0.27</v>
      </c>
      <c r="L1373" s="51">
        <v>0.45</v>
      </c>
      <c r="M1373" s="51">
        <v>8.7200000000000006</v>
      </c>
      <c r="N1373" s="51">
        <v>0.32</v>
      </c>
      <c r="O1373" s="51">
        <v>0.92</v>
      </c>
      <c r="P1373" s="45">
        <v>433.29611316154052</v>
      </c>
    </row>
    <row r="1374" spans="1:16" x14ac:dyDescent="0.2">
      <c r="A1374" s="5" t="s">
        <v>14</v>
      </c>
      <c r="B1374" s="71" t="s">
        <v>24</v>
      </c>
      <c r="C1374" s="5" t="s">
        <v>28</v>
      </c>
      <c r="D1374" s="5" t="s">
        <v>82</v>
      </c>
      <c r="E1374" s="5">
        <v>2007</v>
      </c>
      <c r="F1374" s="5">
        <v>3</v>
      </c>
      <c r="G1374" s="44">
        <v>4</v>
      </c>
      <c r="H1374" s="51">
        <v>7.0000000000000007E-2</v>
      </c>
      <c r="I1374" s="51">
        <v>1.67</v>
      </c>
      <c r="J1374" s="51">
        <v>7.0000000000000007E-2</v>
      </c>
      <c r="K1374" s="51">
        <v>0.05</v>
      </c>
      <c r="L1374" s="51">
        <v>0.08</v>
      </c>
      <c r="M1374" s="51">
        <v>1.54</v>
      </c>
      <c r="N1374" s="51">
        <v>0.06</v>
      </c>
      <c r="O1374" s="51">
        <v>0.16</v>
      </c>
      <c r="P1374" s="45">
        <v>440.43805020665542</v>
      </c>
    </row>
    <row r="1375" spans="1:16" x14ac:dyDescent="0.2">
      <c r="A1375" s="5" t="s">
        <v>14</v>
      </c>
      <c r="B1375" s="71" t="s">
        <v>24</v>
      </c>
      <c r="C1375" s="5" t="s">
        <v>28</v>
      </c>
      <c r="D1375" s="5" t="s">
        <v>82</v>
      </c>
      <c r="E1375" s="5">
        <v>2008</v>
      </c>
      <c r="F1375" s="5">
        <v>3</v>
      </c>
      <c r="G1375" s="44">
        <v>10</v>
      </c>
      <c r="H1375" s="51">
        <v>0.26</v>
      </c>
      <c r="I1375" s="51">
        <v>6.12</v>
      </c>
      <c r="J1375" s="51">
        <v>0.26</v>
      </c>
      <c r="K1375" s="51">
        <v>0.18</v>
      </c>
      <c r="L1375" s="51">
        <v>0.28999999999999998</v>
      </c>
      <c r="M1375" s="51">
        <v>5.65</v>
      </c>
      <c r="N1375" s="51">
        <v>0.2</v>
      </c>
      <c r="O1375" s="51">
        <v>0.59</v>
      </c>
      <c r="P1375" s="45">
        <v>622.97831522358138</v>
      </c>
    </row>
    <row r="1376" spans="1:16" x14ac:dyDescent="0.2">
      <c r="A1376" s="5" t="s">
        <v>14</v>
      </c>
      <c r="B1376" s="71" t="s">
        <v>24</v>
      </c>
      <c r="C1376" s="5" t="s">
        <v>28</v>
      </c>
      <c r="D1376" s="5" t="s">
        <v>82</v>
      </c>
      <c r="E1376" s="5">
        <v>2009</v>
      </c>
      <c r="F1376" s="5">
        <v>3</v>
      </c>
      <c r="G1376" s="44">
        <v>36</v>
      </c>
      <c r="H1376" s="51">
        <v>0.52</v>
      </c>
      <c r="I1376" s="51">
        <v>18.060000000000002</v>
      </c>
      <c r="J1376" s="51">
        <v>0.52</v>
      </c>
      <c r="K1376" s="51">
        <v>0.21</v>
      </c>
      <c r="L1376" s="51">
        <v>0.34</v>
      </c>
      <c r="M1376" s="51">
        <v>17.510000000000002</v>
      </c>
      <c r="N1376" s="51">
        <v>0.55000000000000004</v>
      </c>
      <c r="O1376" s="51">
        <v>1.7</v>
      </c>
      <c r="P1376" s="45">
        <v>520.12569547550731</v>
      </c>
    </row>
    <row r="1377" spans="1:16" x14ac:dyDescent="0.2">
      <c r="A1377" s="5" t="s">
        <v>14</v>
      </c>
      <c r="B1377" s="71" t="s">
        <v>24</v>
      </c>
      <c r="C1377" s="5" t="s">
        <v>28</v>
      </c>
      <c r="D1377" s="5" t="s">
        <v>82</v>
      </c>
      <c r="E1377" s="5">
        <v>2010</v>
      </c>
      <c r="F1377" s="5">
        <v>3</v>
      </c>
      <c r="G1377" s="44">
        <v>150</v>
      </c>
      <c r="H1377" s="51">
        <v>2.13</v>
      </c>
      <c r="I1377" s="51">
        <v>86.009999999999991</v>
      </c>
      <c r="J1377" s="51">
        <v>2.13</v>
      </c>
      <c r="K1377" s="51">
        <v>0.82</v>
      </c>
      <c r="L1377" s="51">
        <v>1.36</v>
      </c>
      <c r="M1377" s="51">
        <v>83.83</v>
      </c>
      <c r="N1377" s="51">
        <v>2.6799999999999997</v>
      </c>
      <c r="O1377" s="51">
        <v>8.35</v>
      </c>
      <c r="P1377" s="45">
        <v>588.40291723485575</v>
      </c>
    </row>
    <row r="1378" spans="1:16" x14ac:dyDescent="0.2">
      <c r="A1378" s="5" t="s">
        <v>14</v>
      </c>
      <c r="B1378" s="71" t="s">
        <v>24</v>
      </c>
      <c r="C1378" s="5" t="s">
        <v>28</v>
      </c>
      <c r="D1378" s="5" t="s">
        <v>82</v>
      </c>
      <c r="E1378" s="5">
        <v>2011</v>
      </c>
      <c r="F1378" s="5">
        <v>3</v>
      </c>
      <c r="G1378" s="44">
        <v>43</v>
      </c>
      <c r="H1378" s="51">
        <v>1.01</v>
      </c>
      <c r="I1378" s="51">
        <v>23.75</v>
      </c>
      <c r="J1378" s="51">
        <v>1.01</v>
      </c>
      <c r="K1378" s="51">
        <v>0.68</v>
      </c>
      <c r="L1378" s="51">
        <v>1.1299999999999999</v>
      </c>
      <c r="M1378" s="51">
        <v>21.94</v>
      </c>
      <c r="N1378" s="51">
        <v>0.79</v>
      </c>
      <c r="O1378" s="51">
        <v>2.31</v>
      </c>
      <c r="P1378" s="45">
        <v>575.76421148759209</v>
      </c>
    </row>
    <row r="1379" spans="1:16" x14ac:dyDescent="0.2">
      <c r="A1379" s="5" t="s">
        <v>14</v>
      </c>
      <c r="B1379" s="71" t="s">
        <v>24</v>
      </c>
      <c r="C1379" s="5" t="s">
        <v>28</v>
      </c>
      <c r="D1379" s="5" t="s">
        <v>82</v>
      </c>
      <c r="E1379" s="5">
        <v>2013</v>
      </c>
      <c r="F1379" s="5">
        <v>2</v>
      </c>
      <c r="G1379" s="44">
        <v>21</v>
      </c>
      <c r="H1379" s="51">
        <v>0.38</v>
      </c>
      <c r="I1379" s="51">
        <v>13.18</v>
      </c>
      <c r="J1379" s="51">
        <v>0.38</v>
      </c>
      <c r="K1379" s="51">
        <v>0.26</v>
      </c>
      <c r="L1379" s="51">
        <v>12.92</v>
      </c>
      <c r="M1379" s="51">
        <v>0</v>
      </c>
      <c r="N1379" s="51">
        <v>0.08</v>
      </c>
      <c r="O1379" s="51">
        <v>0.87</v>
      </c>
      <c r="P1379" s="45">
        <v>634.50413721581072</v>
      </c>
    </row>
    <row r="1380" spans="1:16" x14ac:dyDescent="0.2">
      <c r="A1380" s="5" t="s">
        <v>14</v>
      </c>
      <c r="B1380" s="71" t="s">
        <v>24</v>
      </c>
      <c r="C1380" s="5" t="s">
        <v>28</v>
      </c>
      <c r="D1380" s="5" t="s">
        <v>82</v>
      </c>
      <c r="E1380" s="5">
        <v>2014</v>
      </c>
      <c r="F1380" s="5">
        <v>2</v>
      </c>
      <c r="G1380" s="44">
        <v>26</v>
      </c>
      <c r="H1380" s="51">
        <v>0.47</v>
      </c>
      <c r="I1380" s="51">
        <v>16.439999999999998</v>
      </c>
      <c r="J1380" s="51">
        <v>0.47</v>
      </c>
      <c r="K1380" s="51">
        <v>0.33</v>
      </c>
      <c r="L1380" s="51">
        <v>16.11</v>
      </c>
      <c r="M1380" s="51">
        <v>0</v>
      </c>
      <c r="N1380" s="51">
        <v>0.1</v>
      </c>
      <c r="O1380" s="51">
        <v>1.0900000000000001</v>
      </c>
      <c r="P1380" s="45">
        <v>658.08109391917753</v>
      </c>
    </row>
    <row r="1381" spans="1:16" x14ac:dyDescent="0.2">
      <c r="A1381" s="5" t="s">
        <v>14</v>
      </c>
      <c r="B1381" s="71" t="s">
        <v>24</v>
      </c>
      <c r="C1381" s="5" t="s">
        <v>28</v>
      </c>
      <c r="D1381" s="5" t="s">
        <v>82</v>
      </c>
      <c r="E1381" s="5">
        <v>2015</v>
      </c>
      <c r="F1381" s="5">
        <v>2</v>
      </c>
      <c r="G1381" s="44">
        <v>34</v>
      </c>
      <c r="H1381" s="51">
        <v>0.57999999999999996</v>
      </c>
      <c r="I1381" s="51">
        <v>19.95</v>
      </c>
      <c r="J1381" s="51">
        <v>0.57999999999999996</v>
      </c>
      <c r="K1381" s="51">
        <v>0.4</v>
      </c>
      <c r="L1381" s="51">
        <v>19.55</v>
      </c>
      <c r="M1381" s="51">
        <v>0</v>
      </c>
      <c r="N1381" s="51">
        <v>0.12</v>
      </c>
      <c r="O1381" s="51">
        <v>1.32</v>
      </c>
      <c r="P1381" s="45">
        <v>611.12666868226245</v>
      </c>
    </row>
    <row r="1382" spans="1:16" x14ac:dyDescent="0.2">
      <c r="A1382" s="5" t="s">
        <v>14</v>
      </c>
      <c r="B1382" s="71" t="s">
        <v>24</v>
      </c>
      <c r="C1382" s="5" t="s">
        <v>28</v>
      </c>
      <c r="D1382" s="5" t="s">
        <v>82</v>
      </c>
      <c r="E1382" s="5">
        <v>2016</v>
      </c>
      <c r="F1382" s="5">
        <v>2</v>
      </c>
      <c r="G1382" s="44">
        <v>177</v>
      </c>
      <c r="H1382" s="51">
        <v>2.5099999999999998</v>
      </c>
      <c r="I1382" s="51">
        <v>101.71</v>
      </c>
      <c r="J1382" s="51">
        <v>2.5099999999999998</v>
      </c>
      <c r="K1382" s="51">
        <v>1.88</v>
      </c>
      <c r="L1382" s="51">
        <v>99.83</v>
      </c>
      <c r="M1382" s="51">
        <v>0</v>
      </c>
      <c r="N1382" s="51">
        <v>0.53</v>
      </c>
      <c r="O1382" s="51">
        <v>6.14</v>
      </c>
      <c r="P1382" s="45">
        <v>587.48363157189283</v>
      </c>
    </row>
    <row r="1383" spans="1:16" x14ac:dyDescent="0.2">
      <c r="A1383" s="5" t="s">
        <v>14</v>
      </c>
      <c r="B1383" s="71" t="s">
        <v>24</v>
      </c>
      <c r="C1383" s="5" t="s">
        <v>28</v>
      </c>
      <c r="D1383" s="5" t="s">
        <v>82</v>
      </c>
      <c r="E1383" s="5">
        <v>2017</v>
      </c>
      <c r="F1383" s="5">
        <v>2</v>
      </c>
      <c r="G1383" s="44">
        <v>78</v>
      </c>
      <c r="H1383" s="51">
        <v>1.35</v>
      </c>
      <c r="I1383" s="51">
        <v>40.06</v>
      </c>
      <c r="J1383" s="51">
        <v>1.35</v>
      </c>
      <c r="K1383" s="51">
        <v>1.04</v>
      </c>
      <c r="L1383" s="51">
        <v>39.019999999999996</v>
      </c>
      <c r="M1383" s="51">
        <v>0</v>
      </c>
      <c r="N1383" s="51">
        <v>0.16</v>
      </c>
      <c r="O1383" s="51">
        <v>2.15</v>
      </c>
      <c r="P1383" s="45">
        <v>527.72383791160621</v>
      </c>
    </row>
    <row r="1384" spans="1:16" x14ac:dyDescent="0.2">
      <c r="A1384" s="5" t="s">
        <v>14</v>
      </c>
      <c r="B1384" s="71" t="s">
        <v>24</v>
      </c>
      <c r="C1384" s="5" t="s">
        <v>28</v>
      </c>
      <c r="D1384" s="5" t="s">
        <v>82</v>
      </c>
      <c r="E1384" s="5">
        <v>2018</v>
      </c>
      <c r="F1384" s="5">
        <v>1</v>
      </c>
      <c r="G1384" s="44">
        <v>22</v>
      </c>
      <c r="H1384" s="51">
        <v>0.26</v>
      </c>
      <c r="I1384" s="51">
        <v>14.309999999999999</v>
      </c>
      <c r="J1384" s="51">
        <v>0.26</v>
      </c>
      <c r="K1384" s="51">
        <v>14.309999999999999</v>
      </c>
      <c r="L1384" s="51">
        <v>0</v>
      </c>
      <c r="M1384" s="51">
        <v>0</v>
      </c>
      <c r="N1384" s="51">
        <v>0.01</v>
      </c>
      <c r="O1384" s="51">
        <v>0.2</v>
      </c>
      <c r="P1384" s="45">
        <v>658.26550660454041</v>
      </c>
    </row>
    <row r="1385" spans="1:16" x14ac:dyDescent="0.2">
      <c r="A1385" s="5" t="s">
        <v>14</v>
      </c>
      <c r="B1385" s="71" t="s">
        <v>24</v>
      </c>
      <c r="C1385" s="5" t="s">
        <v>28</v>
      </c>
      <c r="D1385" s="5" t="s">
        <v>82</v>
      </c>
      <c r="E1385" s="5">
        <v>2019</v>
      </c>
      <c r="F1385" s="5">
        <v>1</v>
      </c>
      <c r="G1385" s="44">
        <v>79</v>
      </c>
      <c r="H1385" s="51">
        <v>0.96</v>
      </c>
      <c r="I1385" s="51">
        <v>53.35</v>
      </c>
      <c r="J1385" s="51">
        <v>0.96</v>
      </c>
      <c r="K1385" s="51">
        <v>53.35</v>
      </c>
      <c r="L1385" s="51">
        <v>0</v>
      </c>
      <c r="M1385" s="51">
        <v>0</v>
      </c>
      <c r="N1385" s="51">
        <v>0.05</v>
      </c>
      <c r="O1385" s="51">
        <v>0.75</v>
      </c>
      <c r="P1385" s="45">
        <v>687.37152528576632</v>
      </c>
    </row>
    <row r="1386" spans="1:16" x14ac:dyDescent="0.2">
      <c r="A1386" s="5" t="s">
        <v>14</v>
      </c>
      <c r="B1386" s="71" t="s">
        <v>24</v>
      </c>
      <c r="C1386" s="5" t="s">
        <v>28</v>
      </c>
      <c r="D1386" s="5" t="s">
        <v>82</v>
      </c>
      <c r="E1386" s="5">
        <v>2020</v>
      </c>
      <c r="F1386" s="5">
        <v>1</v>
      </c>
      <c r="G1386" s="44">
        <v>136</v>
      </c>
      <c r="H1386" s="51">
        <v>1.67</v>
      </c>
      <c r="I1386" s="51">
        <v>92.789999999999992</v>
      </c>
      <c r="J1386" s="51">
        <v>1.67</v>
      </c>
      <c r="K1386" s="51">
        <v>92.789999999999992</v>
      </c>
      <c r="L1386" s="51">
        <v>0</v>
      </c>
      <c r="M1386" s="51">
        <v>0</v>
      </c>
      <c r="N1386" s="51">
        <v>0.09</v>
      </c>
      <c r="O1386" s="51">
        <v>1.31</v>
      </c>
      <c r="P1386" s="45">
        <v>697.99141565712978</v>
      </c>
    </row>
    <row r="1387" spans="1:16" x14ac:dyDescent="0.2">
      <c r="A1387" s="5" t="s">
        <v>14</v>
      </c>
      <c r="B1387" s="71" t="s">
        <v>24</v>
      </c>
      <c r="C1387" s="5" t="s">
        <v>28</v>
      </c>
      <c r="D1387" s="5" t="s">
        <v>82</v>
      </c>
      <c r="E1387" s="5">
        <v>2021</v>
      </c>
      <c r="F1387" s="5">
        <v>0</v>
      </c>
      <c r="G1387" s="44">
        <v>33</v>
      </c>
      <c r="H1387" s="51">
        <v>23.599999999999998</v>
      </c>
      <c r="I1387" s="51">
        <v>0</v>
      </c>
      <c r="J1387" s="51">
        <v>23.599999999999998</v>
      </c>
      <c r="K1387" s="51">
        <v>0</v>
      </c>
      <c r="L1387" s="51">
        <v>0</v>
      </c>
      <c r="M1387" s="51">
        <v>0</v>
      </c>
      <c r="N1387" s="51">
        <v>0</v>
      </c>
      <c r="O1387" s="51">
        <v>0.1</v>
      </c>
      <c r="P1387" s="45">
        <v>702.79490031829982</v>
      </c>
    </row>
    <row r="1388" spans="1:16" x14ac:dyDescent="0.2">
      <c r="A1388" s="5" t="s">
        <v>14</v>
      </c>
      <c r="B1388" s="71" t="s">
        <v>24</v>
      </c>
      <c r="C1388" s="5" t="s">
        <v>28</v>
      </c>
      <c r="D1388" s="5" t="s">
        <v>82</v>
      </c>
      <c r="E1388" s="5">
        <v>2022</v>
      </c>
      <c r="F1388" s="5">
        <v>0</v>
      </c>
      <c r="G1388" s="44">
        <v>106</v>
      </c>
      <c r="H1388" s="51">
        <v>67.55</v>
      </c>
      <c r="I1388" s="51">
        <v>0</v>
      </c>
      <c r="J1388" s="51">
        <v>67.55</v>
      </c>
      <c r="K1388" s="51">
        <v>0</v>
      </c>
      <c r="L1388" s="51">
        <v>0</v>
      </c>
      <c r="M1388" s="51">
        <v>0</v>
      </c>
      <c r="N1388" s="51">
        <v>0.43</v>
      </c>
      <c r="O1388" s="51">
        <v>1.69</v>
      </c>
      <c r="P1388" s="45">
        <v>639.68779150810803</v>
      </c>
    </row>
    <row r="1389" spans="1:16" x14ac:dyDescent="0.2">
      <c r="A1389" s="5" t="s">
        <v>14</v>
      </c>
      <c r="B1389" s="71" t="s">
        <v>24</v>
      </c>
      <c r="C1389" s="5" t="s">
        <v>28</v>
      </c>
      <c r="D1389" s="5" t="s">
        <v>83</v>
      </c>
      <c r="E1389" s="5">
        <v>1990</v>
      </c>
      <c r="F1389" s="5">
        <v>3</v>
      </c>
      <c r="G1389" s="44">
        <v>13</v>
      </c>
      <c r="H1389" s="51">
        <v>0.16</v>
      </c>
      <c r="I1389" s="51">
        <v>3.86</v>
      </c>
      <c r="J1389" s="51">
        <v>0.16</v>
      </c>
      <c r="K1389" s="51">
        <v>0.11</v>
      </c>
      <c r="L1389" s="51">
        <v>0.18</v>
      </c>
      <c r="M1389" s="51">
        <v>3.57</v>
      </c>
      <c r="N1389" s="51">
        <v>0.13</v>
      </c>
      <c r="O1389" s="51">
        <v>0.38</v>
      </c>
      <c r="P1389" s="45">
        <v>313.15508827822407</v>
      </c>
    </row>
    <row r="1390" spans="1:16" x14ac:dyDescent="0.2">
      <c r="A1390" s="5" t="s">
        <v>14</v>
      </c>
      <c r="B1390" s="71" t="s">
        <v>24</v>
      </c>
      <c r="C1390" s="5" t="s">
        <v>28</v>
      </c>
      <c r="D1390" s="5" t="s">
        <v>83</v>
      </c>
      <c r="E1390" s="5">
        <v>2000</v>
      </c>
      <c r="F1390" s="5">
        <v>3</v>
      </c>
      <c r="G1390" s="44">
        <v>9</v>
      </c>
      <c r="H1390" s="51">
        <v>0.12</v>
      </c>
      <c r="I1390" s="51">
        <v>2.91</v>
      </c>
      <c r="J1390" s="51">
        <v>0.12</v>
      </c>
      <c r="K1390" s="51">
        <v>0.08</v>
      </c>
      <c r="L1390" s="51">
        <v>0.14000000000000001</v>
      </c>
      <c r="M1390" s="51">
        <v>2.69</v>
      </c>
      <c r="N1390" s="51">
        <v>0.1</v>
      </c>
      <c r="O1390" s="51">
        <v>0.28000000000000003</v>
      </c>
      <c r="P1390" s="45">
        <v>341.27017641083569</v>
      </c>
    </row>
    <row r="1391" spans="1:16" x14ac:dyDescent="0.2">
      <c r="A1391" s="5" t="s">
        <v>14</v>
      </c>
      <c r="B1391" s="71" t="s">
        <v>24</v>
      </c>
      <c r="C1391" s="5" t="s">
        <v>28</v>
      </c>
      <c r="D1391" s="5" t="s">
        <v>83</v>
      </c>
      <c r="E1391" s="5">
        <v>2001</v>
      </c>
      <c r="F1391" s="5">
        <v>3</v>
      </c>
      <c r="G1391" s="44">
        <v>3</v>
      </c>
      <c r="H1391" s="51">
        <v>0.05</v>
      </c>
      <c r="I1391" s="51">
        <v>1.2000000000000002</v>
      </c>
      <c r="J1391" s="51">
        <v>0.05</v>
      </c>
      <c r="K1391" s="51">
        <v>0.03</v>
      </c>
      <c r="L1391" s="51">
        <v>0.06</v>
      </c>
      <c r="M1391" s="51">
        <v>1.1100000000000001</v>
      </c>
      <c r="N1391" s="51">
        <v>0.04</v>
      </c>
      <c r="O1391" s="51">
        <v>0.12</v>
      </c>
      <c r="P1391" s="45">
        <v>436.18030153038347</v>
      </c>
    </row>
    <row r="1392" spans="1:16" x14ac:dyDescent="0.2">
      <c r="A1392" s="5" t="s">
        <v>14</v>
      </c>
      <c r="B1392" s="71" t="s">
        <v>24</v>
      </c>
      <c r="C1392" s="5" t="s">
        <v>28</v>
      </c>
      <c r="D1392" s="5" t="s">
        <v>83</v>
      </c>
      <c r="E1392" s="5">
        <v>2002</v>
      </c>
      <c r="F1392" s="5">
        <v>3</v>
      </c>
      <c r="G1392" s="44">
        <v>9</v>
      </c>
      <c r="H1392" s="51">
        <v>0.14000000000000001</v>
      </c>
      <c r="I1392" s="51">
        <v>3.3499999999999996</v>
      </c>
      <c r="J1392" s="51">
        <v>0.14000000000000001</v>
      </c>
      <c r="K1392" s="51">
        <v>0.1</v>
      </c>
      <c r="L1392" s="51">
        <v>0.16</v>
      </c>
      <c r="M1392" s="51">
        <v>3.09</v>
      </c>
      <c r="N1392" s="51">
        <v>0.11</v>
      </c>
      <c r="O1392" s="51">
        <v>0.32</v>
      </c>
      <c r="P1392" s="45">
        <v>367.41445166887837</v>
      </c>
    </row>
    <row r="1393" spans="1:16" x14ac:dyDescent="0.2">
      <c r="A1393" s="5" t="s">
        <v>14</v>
      </c>
      <c r="B1393" s="71" t="s">
        <v>24</v>
      </c>
      <c r="C1393" s="5" t="s">
        <v>28</v>
      </c>
      <c r="D1393" s="5" t="s">
        <v>83</v>
      </c>
      <c r="E1393" s="5">
        <v>2003</v>
      </c>
      <c r="F1393" s="5">
        <v>3</v>
      </c>
      <c r="G1393" s="44">
        <v>72</v>
      </c>
      <c r="H1393" s="51">
        <v>0.89</v>
      </c>
      <c r="I1393" s="51">
        <v>28.990000000000002</v>
      </c>
      <c r="J1393" s="51">
        <v>0.89</v>
      </c>
      <c r="K1393" s="51">
        <v>0.69</v>
      </c>
      <c r="L1393" s="51">
        <v>1.4</v>
      </c>
      <c r="M1393" s="51">
        <v>26.9</v>
      </c>
      <c r="N1393" s="51">
        <v>0.73</v>
      </c>
      <c r="O1393" s="51">
        <v>3.2699999999999996</v>
      </c>
      <c r="P1393" s="45">
        <v>415.96595397402683</v>
      </c>
    </row>
    <row r="1394" spans="1:16" x14ac:dyDescent="0.2">
      <c r="A1394" s="5" t="s">
        <v>14</v>
      </c>
      <c r="B1394" s="71" t="s">
        <v>24</v>
      </c>
      <c r="C1394" s="5" t="s">
        <v>28</v>
      </c>
      <c r="D1394" s="5" t="s">
        <v>83</v>
      </c>
      <c r="E1394" s="5">
        <v>2004</v>
      </c>
      <c r="F1394" s="5">
        <v>3</v>
      </c>
      <c r="G1394" s="44">
        <v>91</v>
      </c>
      <c r="H1394" s="51">
        <v>1.59</v>
      </c>
      <c r="I1394" s="51">
        <v>37.489999999999995</v>
      </c>
      <c r="J1394" s="51">
        <v>1.59</v>
      </c>
      <c r="K1394" s="51">
        <v>1.08</v>
      </c>
      <c r="L1394" s="51">
        <v>1.79</v>
      </c>
      <c r="M1394" s="51">
        <v>34.619999999999997</v>
      </c>
      <c r="N1394" s="51">
        <v>1.25</v>
      </c>
      <c r="O1394" s="51">
        <v>3.64</v>
      </c>
      <c r="P1394" s="45">
        <v>427.77384401477781</v>
      </c>
    </row>
    <row r="1395" spans="1:16" x14ac:dyDescent="0.2">
      <c r="A1395" s="5" t="s">
        <v>14</v>
      </c>
      <c r="B1395" s="71" t="s">
        <v>24</v>
      </c>
      <c r="C1395" s="5" t="s">
        <v>28</v>
      </c>
      <c r="D1395" s="5" t="s">
        <v>83</v>
      </c>
      <c r="E1395" s="5">
        <v>2005</v>
      </c>
      <c r="F1395" s="5">
        <v>3</v>
      </c>
      <c r="G1395" s="44">
        <v>35</v>
      </c>
      <c r="H1395" s="51">
        <v>0.53</v>
      </c>
      <c r="I1395" s="51">
        <v>12.52</v>
      </c>
      <c r="J1395" s="51">
        <v>0.53</v>
      </c>
      <c r="K1395" s="51">
        <v>0.36</v>
      </c>
      <c r="L1395" s="51">
        <v>0.6</v>
      </c>
      <c r="M1395" s="51">
        <v>11.56</v>
      </c>
      <c r="N1395" s="51">
        <v>0.42</v>
      </c>
      <c r="O1395" s="51">
        <v>1.22</v>
      </c>
      <c r="P1395" s="45">
        <v>377.08149171782037</v>
      </c>
    </row>
    <row r="1396" spans="1:16" x14ac:dyDescent="0.2">
      <c r="A1396" s="5" t="s">
        <v>14</v>
      </c>
      <c r="B1396" s="71" t="s">
        <v>24</v>
      </c>
      <c r="C1396" s="5" t="s">
        <v>28</v>
      </c>
      <c r="D1396" s="5" t="s">
        <v>83</v>
      </c>
      <c r="E1396" s="5">
        <v>2006</v>
      </c>
      <c r="F1396" s="5">
        <v>3</v>
      </c>
      <c r="G1396" s="44">
        <v>43</v>
      </c>
      <c r="H1396" s="51">
        <v>0.76</v>
      </c>
      <c r="I1396" s="51">
        <v>17.95</v>
      </c>
      <c r="J1396" s="51">
        <v>0.76</v>
      </c>
      <c r="K1396" s="51">
        <v>0.51</v>
      </c>
      <c r="L1396" s="51">
        <v>0.86</v>
      </c>
      <c r="M1396" s="51">
        <v>16.579999999999998</v>
      </c>
      <c r="N1396" s="51">
        <v>0.6</v>
      </c>
      <c r="O1396" s="51">
        <v>1.74</v>
      </c>
      <c r="P1396" s="45">
        <v>430.43746524790777</v>
      </c>
    </row>
    <row r="1397" spans="1:16" x14ac:dyDescent="0.2">
      <c r="A1397" s="5" t="s">
        <v>14</v>
      </c>
      <c r="B1397" s="71" t="s">
        <v>24</v>
      </c>
      <c r="C1397" s="5" t="s">
        <v>28</v>
      </c>
      <c r="D1397" s="5" t="s">
        <v>83</v>
      </c>
      <c r="E1397" s="5">
        <v>2007</v>
      </c>
      <c r="F1397" s="5">
        <v>3</v>
      </c>
      <c r="G1397" s="44">
        <v>105</v>
      </c>
      <c r="H1397" s="51">
        <v>1.81</v>
      </c>
      <c r="I1397" s="51">
        <v>42.78</v>
      </c>
      <c r="J1397" s="51">
        <v>1.81</v>
      </c>
      <c r="K1397" s="51">
        <v>1.23</v>
      </c>
      <c r="L1397" s="51">
        <v>2.04</v>
      </c>
      <c r="M1397" s="51">
        <v>39.51</v>
      </c>
      <c r="N1397" s="51">
        <v>1.43</v>
      </c>
      <c r="O1397" s="51">
        <v>4.1500000000000004</v>
      </c>
      <c r="P1397" s="45">
        <v>424.70269327940821</v>
      </c>
    </row>
    <row r="1398" spans="1:16" x14ac:dyDescent="0.2">
      <c r="A1398" s="5" t="s">
        <v>14</v>
      </c>
      <c r="B1398" s="71" t="s">
        <v>24</v>
      </c>
      <c r="C1398" s="5" t="s">
        <v>28</v>
      </c>
      <c r="D1398" s="5" t="s">
        <v>83</v>
      </c>
      <c r="E1398" s="5">
        <v>2008</v>
      </c>
      <c r="F1398" s="5">
        <v>3</v>
      </c>
      <c r="G1398" s="44">
        <v>116</v>
      </c>
      <c r="H1398" s="51">
        <v>2.0499999999999998</v>
      </c>
      <c r="I1398" s="51">
        <v>48.42</v>
      </c>
      <c r="J1398" s="51">
        <v>2.0499999999999998</v>
      </c>
      <c r="K1398" s="51">
        <v>1.39</v>
      </c>
      <c r="L1398" s="51">
        <v>2.31</v>
      </c>
      <c r="M1398" s="51">
        <v>44.72</v>
      </c>
      <c r="N1398" s="51">
        <v>1.62</v>
      </c>
      <c r="O1398" s="51">
        <v>4.7</v>
      </c>
      <c r="P1398" s="45">
        <v>436.41930808270996</v>
      </c>
    </row>
    <row r="1399" spans="1:16" x14ac:dyDescent="0.2">
      <c r="A1399" s="5" t="s">
        <v>14</v>
      </c>
      <c r="B1399" s="71" t="s">
        <v>24</v>
      </c>
      <c r="C1399" s="5" t="s">
        <v>28</v>
      </c>
      <c r="D1399" s="5" t="s">
        <v>83</v>
      </c>
      <c r="E1399" s="5">
        <v>2009</v>
      </c>
      <c r="F1399" s="5">
        <v>3</v>
      </c>
      <c r="G1399" s="44">
        <v>120</v>
      </c>
      <c r="H1399" s="51">
        <v>2.15</v>
      </c>
      <c r="I1399" s="51">
        <v>50.65</v>
      </c>
      <c r="J1399" s="51">
        <v>2.15</v>
      </c>
      <c r="K1399" s="51">
        <v>1.45</v>
      </c>
      <c r="L1399" s="51">
        <v>2.42</v>
      </c>
      <c r="M1399" s="51">
        <v>46.78</v>
      </c>
      <c r="N1399" s="51">
        <v>1.69</v>
      </c>
      <c r="O1399" s="51">
        <v>4.92</v>
      </c>
      <c r="P1399" s="45">
        <v>441.32137294344295</v>
      </c>
    </row>
    <row r="1400" spans="1:16" x14ac:dyDescent="0.2">
      <c r="A1400" s="5" t="s">
        <v>14</v>
      </c>
      <c r="B1400" s="71" t="s">
        <v>24</v>
      </c>
      <c r="C1400" s="5" t="s">
        <v>28</v>
      </c>
      <c r="D1400" s="5" t="s">
        <v>83</v>
      </c>
      <c r="E1400" s="5">
        <v>2010</v>
      </c>
      <c r="F1400" s="5">
        <v>3</v>
      </c>
      <c r="G1400" s="44">
        <v>129</v>
      </c>
      <c r="H1400" s="51">
        <v>2.7</v>
      </c>
      <c r="I1400" s="51">
        <v>63.72</v>
      </c>
      <c r="J1400" s="51">
        <v>2.7</v>
      </c>
      <c r="K1400" s="51">
        <v>1.83</v>
      </c>
      <c r="L1400" s="51">
        <v>3.04</v>
      </c>
      <c r="M1400" s="51">
        <v>58.85</v>
      </c>
      <c r="N1400" s="51">
        <v>2.13</v>
      </c>
      <c r="O1400" s="51">
        <v>6.19</v>
      </c>
      <c r="P1400" s="45">
        <v>516.75547585412062</v>
      </c>
    </row>
    <row r="1401" spans="1:16" x14ac:dyDescent="0.2">
      <c r="A1401" s="5" t="s">
        <v>14</v>
      </c>
      <c r="B1401" s="71" t="s">
        <v>24</v>
      </c>
      <c r="C1401" s="5" t="s">
        <v>28</v>
      </c>
      <c r="D1401" s="5" t="s">
        <v>83</v>
      </c>
      <c r="E1401" s="5">
        <v>2011</v>
      </c>
      <c r="F1401" s="5">
        <v>3</v>
      </c>
      <c r="G1401" s="44">
        <v>44</v>
      </c>
      <c r="H1401" s="51">
        <v>0.89</v>
      </c>
      <c r="I1401" s="51">
        <v>21.01</v>
      </c>
      <c r="J1401" s="51">
        <v>0.89</v>
      </c>
      <c r="K1401" s="51">
        <v>0.6</v>
      </c>
      <c r="L1401" s="51">
        <v>1</v>
      </c>
      <c r="M1401" s="51">
        <v>19.41</v>
      </c>
      <c r="N1401" s="51">
        <v>0.7</v>
      </c>
      <c r="O1401" s="51">
        <v>2.04</v>
      </c>
      <c r="P1401" s="45">
        <v>496.27396784172481</v>
      </c>
    </row>
    <row r="1402" spans="1:16" x14ac:dyDescent="0.2">
      <c r="A1402" s="5" t="s">
        <v>14</v>
      </c>
      <c r="B1402" s="71" t="s">
        <v>24</v>
      </c>
      <c r="C1402" s="5" t="s">
        <v>28</v>
      </c>
      <c r="D1402" s="5" t="s">
        <v>83</v>
      </c>
      <c r="E1402" s="5">
        <v>2012</v>
      </c>
      <c r="F1402" s="5">
        <v>3</v>
      </c>
      <c r="G1402" s="44">
        <v>38</v>
      </c>
      <c r="H1402" s="51">
        <v>1.17</v>
      </c>
      <c r="I1402" s="51">
        <v>27.71</v>
      </c>
      <c r="J1402" s="51">
        <v>1.17</v>
      </c>
      <c r="K1402" s="51">
        <v>0.79</v>
      </c>
      <c r="L1402" s="51">
        <v>1.32</v>
      </c>
      <c r="M1402" s="51">
        <v>25.6</v>
      </c>
      <c r="N1402" s="51">
        <v>0.93</v>
      </c>
      <c r="O1402" s="51">
        <v>2.69</v>
      </c>
      <c r="P1402" s="45">
        <v>755.68237240138944</v>
      </c>
    </row>
    <row r="1403" spans="1:16" x14ac:dyDescent="0.2">
      <c r="A1403" s="5" t="s">
        <v>14</v>
      </c>
      <c r="B1403" s="71" t="s">
        <v>24</v>
      </c>
      <c r="C1403" s="5" t="s">
        <v>28</v>
      </c>
      <c r="D1403" s="5" t="s">
        <v>83</v>
      </c>
      <c r="E1403" s="5">
        <v>2013</v>
      </c>
      <c r="F1403" s="5">
        <v>2</v>
      </c>
      <c r="G1403" s="44">
        <v>28</v>
      </c>
      <c r="H1403" s="51">
        <v>0.54</v>
      </c>
      <c r="I1403" s="51">
        <v>18.77</v>
      </c>
      <c r="J1403" s="51">
        <v>0.54</v>
      </c>
      <c r="K1403" s="51">
        <v>0.37</v>
      </c>
      <c r="L1403" s="51">
        <v>18.399999999999999</v>
      </c>
      <c r="M1403" s="51">
        <v>0</v>
      </c>
      <c r="N1403" s="51">
        <v>0.11</v>
      </c>
      <c r="O1403" s="51">
        <v>1.25</v>
      </c>
      <c r="P1403" s="45">
        <v>696.53861990650694</v>
      </c>
    </row>
    <row r="1404" spans="1:16" x14ac:dyDescent="0.2">
      <c r="A1404" s="5" t="s">
        <v>14</v>
      </c>
      <c r="B1404" s="71" t="s">
        <v>24</v>
      </c>
      <c r="C1404" s="5" t="s">
        <v>28</v>
      </c>
      <c r="D1404" s="5" t="s">
        <v>83</v>
      </c>
      <c r="E1404" s="5">
        <v>2014</v>
      </c>
      <c r="F1404" s="5">
        <v>2</v>
      </c>
      <c r="G1404" s="44">
        <v>25</v>
      </c>
      <c r="H1404" s="51">
        <v>0.46</v>
      </c>
      <c r="I1404" s="51">
        <v>16.059999999999999</v>
      </c>
      <c r="J1404" s="51">
        <v>0.46</v>
      </c>
      <c r="K1404" s="51">
        <v>0.32</v>
      </c>
      <c r="L1404" s="51">
        <v>15.74</v>
      </c>
      <c r="M1404" s="51">
        <v>0</v>
      </c>
      <c r="N1404" s="51">
        <v>0.1</v>
      </c>
      <c r="O1404" s="51">
        <v>1.07</v>
      </c>
      <c r="P1404" s="45">
        <v>652.05292314842939</v>
      </c>
    </row>
    <row r="1405" spans="1:16" x14ac:dyDescent="0.2">
      <c r="A1405" s="5" t="s">
        <v>14</v>
      </c>
      <c r="B1405" s="71" t="s">
        <v>24</v>
      </c>
      <c r="C1405" s="5" t="s">
        <v>28</v>
      </c>
      <c r="D1405" s="5" t="s">
        <v>83</v>
      </c>
      <c r="E1405" s="5">
        <v>2015</v>
      </c>
      <c r="F1405" s="5">
        <v>2</v>
      </c>
      <c r="G1405" s="44">
        <v>33</v>
      </c>
      <c r="H1405" s="51">
        <v>0.56999999999999995</v>
      </c>
      <c r="I1405" s="51">
        <v>19.75</v>
      </c>
      <c r="J1405" s="51">
        <v>0.56999999999999995</v>
      </c>
      <c r="K1405" s="51">
        <v>0.39</v>
      </c>
      <c r="L1405" s="51">
        <v>19.36</v>
      </c>
      <c r="M1405" s="51">
        <v>0</v>
      </c>
      <c r="N1405" s="51">
        <v>0.12</v>
      </c>
      <c r="O1405" s="51">
        <v>1.31</v>
      </c>
      <c r="P1405" s="45">
        <v>612.19981581537775</v>
      </c>
    </row>
    <row r="1406" spans="1:16" x14ac:dyDescent="0.2">
      <c r="A1406" s="5" t="s">
        <v>14</v>
      </c>
      <c r="B1406" s="71" t="s">
        <v>24</v>
      </c>
      <c r="C1406" s="5" t="s">
        <v>28</v>
      </c>
      <c r="D1406" s="5" t="s">
        <v>83</v>
      </c>
      <c r="E1406" s="5">
        <v>2016</v>
      </c>
      <c r="F1406" s="5">
        <v>2</v>
      </c>
      <c r="G1406" s="44">
        <v>36</v>
      </c>
      <c r="H1406" s="51">
        <v>0.61</v>
      </c>
      <c r="I1406" s="51">
        <v>21.19</v>
      </c>
      <c r="J1406" s="51">
        <v>0.61</v>
      </c>
      <c r="K1406" s="51">
        <v>0.42</v>
      </c>
      <c r="L1406" s="51">
        <v>20.77</v>
      </c>
      <c r="M1406" s="51">
        <v>0</v>
      </c>
      <c r="N1406" s="51">
        <v>0.13</v>
      </c>
      <c r="O1406" s="51">
        <v>1.41</v>
      </c>
      <c r="P1406" s="45">
        <v>606.66241839759493</v>
      </c>
    </row>
    <row r="1407" spans="1:16" x14ac:dyDescent="0.2">
      <c r="A1407" s="5" t="s">
        <v>14</v>
      </c>
      <c r="B1407" s="71" t="s">
        <v>24</v>
      </c>
      <c r="C1407" s="5" t="s">
        <v>28</v>
      </c>
      <c r="D1407" s="5" t="s">
        <v>83</v>
      </c>
      <c r="E1407" s="5">
        <v>2017</v>
      </c>
      <c r="F1407" s="5">
        <v>2</v>
      </c>
      <c r="G1407" s="44">
        <v>17</v>
      </c>
      <c r="H1407" s="51">
        <v>0.3</v>
      </c>
      <c r="I1407" s="51">
        <v>10.66</v>
      </c>
      <c r="J1407" s="51">
        <v>0.3</v>
      </c>
      <c r="K1407" s="51">
        <v>0.21</v>
      </c>
      <c r="L1407" s="51">
        <v>10.45</v>
      </c>
      <c r="M1407" s="51">
        <v>0</v>
      </c>
      <c r="N1407" s="51">
        <v>0.06</v>
      </c>
      <c r="O1407" s="51">
        <v>0.7</v>
      </c>
      <c r="P1407" s="45">
        <v>647.82625648152475</v>
      </c>
    </row>
    <row r="1408" spans="1:16" x14ac:dyDescent="0.2">
      <c r="A1408" s="5" t="s">
        <v>14</v>
      </c>
      <c r="B1408" s="71" t="s">
        <v>24</v>
      </c>
      <c r="C1408" s="5" t="s">
        <v>28</v>
      </c>
      <c r="D1408" s="5" t="s">
        <v>83</v>
      </c>
      <c r="E1408" s="5">
        <v>2018</v>
      </c>
      <c r="F1408" s="5">
        <v>1</v>
      </c>
      <c r="G1408" s="44">
        <v>78</v>
      </c>
      <c r="H1408" s="51">
        <v>0.85</v>
      </c>
      <c r="I1408" s="51">
        <v>47.04</v>
      </c>
      <c r="J1408" s="51">
        <v>0.85</v>
      </c>
      <c r="K1408" s="51">
        <v>47.04</v>
      </c>
      <c r="L1408" s="51">
        <v>0</v>
      </c>
      <c r="M1408" s="51">
        <v>0</v>
      </c>
      <c r="N1408" s="51">
        <v>0.05</v>
      </c>
      <c r="O1408" s="51">
        <v>0.66</v>
      </c>
      <c r="P1408" s="45">
        <v>619.44814569966138</v>
      </c>
    </row>
    <row r="1409" spans="1:16" x14ac:dyDescent="0.2">
      <c r="A1409" s="5" t="s">
        <v>14</v>
      </c>
      <c r="B1409" s="71" t="s">
        <v>24</v>
      </c>
      <c r="C1409" s="5" t="s">
        <v>28</v>
      </c>
      <c r="D1409" s="5" t="s">
        <v>83</v>
      </c>
      <c r="E1409" s="5">
        <v>2019</v>
      </c>
      <c r="F1409" s="5">
        <v>1</v>
      </c>
      <c r="G1409" s="44">
        <v>133</v>
      </c>
      <c r="H1409" s="51">
        <v>1.56</v>
      </c>
      <c r="I1409" s="51">
        <v>86.78</v>
      </c>
      <c r="J1409" s="51">
        <v>1.56</v>
      </c>
      <c r="K1409" s="51">
        <v>86.78</v>
      </c>
      <c r="L1409" s="51">
        <v>0</v>
      </c>
      <c r="M1409" s="51">
        <v>0</v>
      </c>
      <c r="N1409" s="51">
        <v>0.09</v>
      </c>
      <c r="O1409" s="51">
        <v>1.23</v>
      </c>
      <c r="P1409" s="45">
        <v>661.34617610783266</v>
      </c>
    </row>
    <row r="1410" spans="1:16" x14ac:dyDescent="0.2">
      <c r="A1410" s="5" t="s">
        <v>14</v>
      </c>
      <c r="B1410" s="71" t="s">
        <v>24</v>
      </c>
      <c r="C1410" s="5" t="s">
        <v>28</v>
      </c>
      <c r="D1410" s="5" t="s">
        <v>83</v>
      </c>
      <c r="E1410" s="5">
        <v>2020</v>
      </c>
      <c r="F1410" s="5">
        <v>1</v>
      </c>
      <c r="G1410" s="44">
        <v>86</v>
      </c>
      <c r="H1410" s="51">
        <v>1.04</v>
      </c>
      <c r="I1410" s="51">
        <v>58.08</v>
      </c>
      <c r="J1410" s="51">
        <v>1.04</v>
      </c>
      <c r="K1410" s="51">
        <v>58.08</v>
      </c>
      <c r="L1410" s="51">
        <v>0</v>
      </c>
      <c r="M1410" s="51">
        <v>0</v>
      </c>
      <c r="N1410" s="51">
        <v>0.06</v>
      </c>
      <c r="O1410" s="51">
        <v>0.82</v>
      </c>
      <c r="P1410" s="45">
        <v>684.94949200431324</v>
      </c>
    </row>
    <row r="1411" spans="1:16" x14ac:dyDescent="0.2">
      <c r="A1411" s="5" t="s">
        <v>14</v>
      </c>
      <c r="B1411" s="71" t="s">
        <v>24</v>
      </c>
      <c r="C1411" s="5" t="s">
        <v>28</v>
      </c>
      <c r="D1411" s="5" t="s">
        <v>83</v>
      </c>
      <c r="E1411" s="5">
        <v>2021</v>
      </c>
      <c r="F1411" s="5">
        <v>0</v>
      </c>
      <c r="G1411" s="44">
        <v>95</v>
      </c>
      <c r="H1411" s="51">
        <v>59.21</v>
      </c>
      <c r="I1411" s="51">
        <v>0</v>
      </c>
      <c r="J1411" s="51">
        <v>59.21</v>
      </c>
      <c r="K1411" s="51">
        <v>0</v>
      </c>
      <c r="L1411" s="51">
        <v>0</v>
      </c>
      <c r="M1411" s="51">
        <v>0</v>
      </c>
      <c r="N1411" s="51">
        <v>0.01</v>
      </c>
      <c r="O1411" s="51">
        <v>0.24</v>
      </c>
      <c r="P1411" s="45">
        <v>618.33225713087211</v>
      </c>
    </row>
    <row r="1412" spans="1:16" x14ac:dyDescent="0.2">
      <c r="A1412" s="5" t="s">
        <v>14</v>
      </c>
      <c r="B1412" s="71" t="s">
        <v>24</v>
      </c>
      <c r="C1412" s="5" t="s">
        <v>28</v>
      </c>
      <c r="D1412" s="5" t="s">
        <v>83</v>
      </c>
      <c r="E1412" s="5">
        <v>2022</v>
      </c>
      <c r="F1412" s="5">
        <v>0</v>
      </c>
      <c r="G1412" s="44">
        <v>86</v>
      </c>
      <c r="H1412" s="51">
        <v>58.15</v>
      </c>
      <c r="I1412" s="51">
        <v>0</v>
      </c>
      <c r="J1412" s="51">
        <v>58.15</v>
      </c>
      <c r="K1412" s="51">
        <v>0</v>
      </c>
      <c r="L1412" s="51">
        <v>0</v>
      </c>
      <c r="M1412" s="51">
        <v>0</v>
      </c>
      <c r="N1412" s="51">
        <v>0</v>
      </c>
      <c r="O1412" s="51">
        <v>0</v>
      </c>
      <c r="P1412" s="45">
        <v>672.61934789566942</v>
      </c>
    </row>
    <row r="1413" spans="1:16" x14ac:dyDescent="0.2">
      <c r="A1413" s="5" t="s">
        <v>14</v>
      </c>
      <c r="B1413" s="71" t="s">
        <v>24</v>
      </c>
      <c r="C1413" s="5" t="s">
        <v>29</v>
      </c>
      <c r="D1413" s="5" t="s">
        <v>90</v>
      </c>
      <c r="E1413" s="5">
        <v>2020</v>
      </c>
      <c r="F1413" s="5">
        <v>1</v>
      </c>
      <c r="G1413" s="44">
        <v>5</v>
      </c>
      <c r="H1413" s="51">
        <v>0.03</v>
      </c>
      <c r="I1413" s="51">
        <v>2.57</v>
      </c>
      <c r="J1413" s="51">
        <v>0.03</v>
      </c>
      <c r="K1413" s="51">
        <v>2.57</v>
      </c>
      <c r="L1413" s="51">
        <v>0</v>
      </c>
      <c r="M1413" s="51">
        <v>0</v>
      </c>
      <c r="N1413" s="51">
        <v>0</v>
      </c>
      <c r="O1413" s="51">
        <v>0.3</v>
      </c>
      <c r="P1413" s="45">
        <v>554.69715675837881</v>
      </c>
    </row>
    <row r="1414" spans="1:16" x14ac:dyDescent="0.2">
      <c r="A1414" s="5" t="s">
        <v>14</v>
      </c>
      <c r="B1414" s="71" t="s">
        <v>24</v>
      </c>
      <c r="C1414" s="5" t="s">
        <v>29</v>
      </c>
      <c r="D1414" s="5" t="s">
        <v>84</v>
      </c>
      <c r="E1414" s="5">
        <v>2010</v>
      </c>
      <c r="F1414" s="5">
        <v>3</v>
      </c>
      <c r="G1414" s="44">
        <v>7</v>
      </c>
      <c r="H1414" s="51">
        <v>0.13</v>
      </c>
      <c r="I1414" s="51">
        <v>4.2300000000000004</v>
      </c>
      <c r="J1414" s="51">
        <v>0.13</v>
      </c>
      <c r="K1414" s="51">
        <v>0.22</v>
      </c>
      <c r="L1414" s="51">
        <v>0.28999999999999998</v>
      </c>
      <c r="M1414" s="51">
        <v>3.72</v>
      </c>
      <c r="N1414" s="51">
        <v>0.05</v>
      </c>
      <c r="O1414" s="51">
        <v>0.28999999999999998</v>
      </c>
      <c r="P1414" s="45">
        <v>622.10836684329524</v>
      </c>
    </row>
    <row r="1415" spans="1:16" x14ac:dyDescent="0.2">
      <c r="A1415" s="5" t="s">
        <v>14</v>
      </c>
      <c r="B1415" s="71" t="s">
        <v>24</v>
      </c>
      <c r="C1415" s="5" t="s">
        <v>29</v>
      </c>
      <c r="D1415" s="5" t="s">
        <v>84</v>
      </c>
      <c r="E1415" s="5">
        <v>2011</v>
      </c>
      <c r="F1415" s="5">
        <v>3</v>
      </c>
      <c r="G1415" s="44">
        <v>1</v>
      </c>
      <c r="H1415" s="51">
        <v>0</v>
      </c>
      <c r="I1415" s="51">
        <v>0.63</v>
      </c>
      <c r="J1415" s="51">
        <v>0</v>
      </c>
      <c r="K1415" s="51">
        <v>0.09</v>
      </c>
      <c r="L1415" s="51">
        <v>0.19</v>
      </c>
      <c r="M1415" s="51">
        <v>0.35</v>
      </c>
      <c r="N1415" s="51">
        <v>0</v>
      </c>
      <c r="O1415" s="51">
        <v>0.05</v>
      </c>
      <c r="P1415" s="45">
        <v>602.68802767400905</v>
      </c>
    </row>
    <row r="1416" spans="1:16" x14ac:dyDescent="0.2">
      <c r="A1416" s="5" t="s">
        <v>14</v>
      </c>
      <c r="B1416" s="71" t="s">
        <v>24</v>
      </c>
      <c r="C1416" s="5" t="s">
        <v>29</v>
      </c>
      <c r="D1416" s="5" t="s">
        <v>84</v>
      </c>
      <c r="E1416" s="5">
        <v>2015</v>
      </c>
      <c r="F1416" s="5">
        <v>2</v>
      </c>
      <c r="G1416" s="44">
        <v>7</v>
      </c>
      <c r="H1416" s="51">
        <v>0.32</v>
      </c>
      <c r="I1416" s="51">
        <v>4.04</v>
      </c>
      <c r="J1416" s="51">
        <v>0.32</v>
      </c>
      <c r="K1416" s="51">
        <v>0.28999999999999998</v>
      </c>
      <c r="L1416" s="51">
        <v>3.75</v>
      </c>
      <c r="M1416" s="51">
        <v>0</v>
      </c>
      <c r="N1416" s="51">
        <v>0</v>
      </c>
      <c r="O1416" s="51">
        <v>0.14000000000000001</v>
      </c>
      <c r="P1416" s="45">
        <v>645.6361917070285</v>
      </c>
    </row>
    <row r="1417" spans="1:16" x14ac:dyDescent="0.2">
      <c r="A1417" s="5" t="s">
        <v>14</v>
      </c>
      <c r="B1417" s="71" t="s">
        <v>24</v>
      </c>
      <c r="C1417" s="5" t="s">
        <v>29</v>
      </c>
      <c r="D1417" s="5" t="s">
        <v>89</v>
      </c>
      <c r="E1417" s="5">
        <v>2001</v>
      </c>
      <c r="F1417" s="5">
        <v>3</v>
      </c>
      <c r="G1417" s="44">
        <v>7</v>
      </c>
      <c r="H1417" s="51">
        <v>0.11</v>
      </c>
      <c r="I1417" s="51">
        <v>3.41</v>
      </c>
      <c r="J1417" s="51">
        <v>0.11</v>
      </c>
      <c r="K1417" s="51">
        <v>0.18</v>
      </c>
      <c r="L1417" s="51">
        <v>0.23</v>
      </c>
      <c r="M1417" s="51">
        <v>3</v>
      </c>
      <c r="N1417" s="51">
        <v>0.04</v>
      </c>
      <c r="O1417" s="51">
        <v>0.23</v>
      </c>
      <c r="P1417" s="45">
        <v>475.09569424700044</v>
      </c>
    </row>
    <row r="1418" spans="1:16" x14ac:dyDescent="0.2">
      <c r="A1418" s="5" t="s">
        <v>14</v>
      </c>
      <c r="B1418" s="71" t="s">
        <v>24</v>
      </c>
      <c r="C1418" s="5" t="s">
        <v>29</v>
      </c>
      <c r="D1418" s="5" t="s">
        <v>89</v>
      </c>
      <c r="E1418" s="5">
        <v>2006</v>
      </c>
      <c r="F1418" s="5">
        <v>3</v>
      </c>
      <c r="G1418" s="44">
        <v>3</v>
      </c>
      <c r="H1418" s="51">
        <v>0.03</v>
      </c>
      <c r="I1418" s="51">
        <v>1.03</v>
      </c>
      <c r="J1418" s="51">
        <v>0.03</v>
      </c>
      <c r="K1418" s="51">
        <v>0.05</v>
      </c>
      <c r="L1418" s="51">
        <v>7.0000000000000007E-2</v>
      </c>
      <c r="M1418" s="51">
        <v>0.91</v>
      </c>
      <c r="N1418" s="51">
        <v>0.01</v>
      </c>
      <c r="O1418" s="51">
        <v>7.0000000000000007E-2</v>
      </c>
      <c r="P1418" s="45">
        <v>412.57670119964831</v>
      </c>
    </row>
    <row r="1419" spans="1:16" x14ac:dyDescent="0.2">
      <c r="A1419" s="5" t="s">
        <v>14</v>
      </c>
      <c r="B1419" s="71" t="s">
        <v>24</v>
      </c>
      <c r="C1419" s="5" t="s">
        <v>29</v>
      </c>
      <c r="D1419" s="5" t="s">
        <v>89</v>
      </c>
      <c r="E1419" s="5">
        <v>2009</v>
      </c>
      <c r="F1419" s="5">
        <v>3</v>
      </c>
      <c r="G1419" s="44">
        <v>12</v>
      </c>
      <c r="H1419" s="51">
        <v>0.27</v>
      </c>
      <c r="I1419" s="51">
        <v>5.66</v>
      </c>
      <c r="J1419" s="51">
        <v>0.27</v>
      </c>
      <c r="K1419" s="51">
        <v>0</v>
      </c>
      <c r="L1419" s="51">
        <v>0</v>
      </c>
      <c r="M1419" s="51">
        <v>5.66</v>
      </c>
      <c r="N1419" s="51">
        <v>0.16</v>
      </c>
      <c r="O1419" s="51">
        <v>0.37</v>
      </c>
      <c r="P1419" s="45">
        <v>497.35668224057224</v>
      </c>
    </row>
    <row r="1420" spans="1:16" x14ac:dyDescent="0.2">
      <c r="A1420" s="5" t="s">
        <v>14</v>
      </c>
      <c r="B1420" s="71" t="s">
        <v>24</v>
      </c>
      <c r="C1420" s="5" t="s">
        <v>29</v>
      </c>
      <c r="D1420" s="5" t="s">
        <v>89</v>
      </c>
      <c r="E1420" s="5">
        <v>2017</v>
      </c>
      <c r="F1420" s="5">
        <v>2</v>
      </c>
      <c r="G1420" s="44">
        <v>5</v>
      </c>
      <c r="H1420" s="51">
        <v>0.23</v>
      </c>
      <c r="I1420" s="51">
        <v>2.9299999999999997</v>
      </c>
      <c r="J1420" s="51">
        <v>0.23</v>
      </c>
      <c r="K1420" s="51">
        <v>0.21</v>
      </c>
      <c r="L1420" s="51">
        <v>2.7199999999999998</v>
      </c>
      <c r="M1420" s="51">
        <v>0</v>
      </c>
      <c r="N1420" s="51">
        <v>0</v>
      </c>
      <c r="O1420" s="51">
        <v>0.1</v>
      </c>
      <c r="P1420" s="45">
        <v>632.986461580472</v>
      </c>
    </row>
    <row r="1421" spans="1:16" x14ac:dyDescent="0.2">
      <c r="A1421" s="5" t="s">
        <v>14</v>
      </c>
      <c r="B1421" s="71" t="s">
        <v>24</v>
      </c>
      <c r="C1421" s="5" t="s">
        <v>29</v>
      </c>
      <c r="D1421" s="5" t="s">
        <v>89</v>
      </c>
      <c r="E1421" s="5">
        <v>2021</v>
      </c>
      <c r="F1421" s="5">
        <v>0</v>
      </c>
      <c r="G1421" s="44">
        <v>8</v>
      </c>
      <c r="H1421" s="51">
        <v>4.76</v>
      </c>
      <c r="I1421" s="51">
        <v>0</v>
      </c>
      <c r="J1421" s="51">
        <v>4.76</v>
      </c>
      <c r="K1421" s="51">
        <v>0</v>
      </c>
      <c r="L1421" s="51">
        <v>0</v>
      </c>
      <c r="M1421" s="51">
        <v>0</v>
      </c>
      <c r="N1421" s="51">
        <v>0</v>
      </c>
      <c r="O1421" s="51">
        <v>0.01</v>
      </c>
      <c r="P1421" s="45">
        <v>605.67435114789066</v>
      </c>
    </row>
    <row r="1422" spans="1:16" x14ac:dyDescent="0.2">
      <c r="A1422" s="5" t="s">
        <v>14</v>
      </c>
      <c r="B1422" s="71" t="s">
        <v>24</v>
      </c>
      <c r="C1422" s="5" t="s">
        <v>29</v>
      </c>
      <c r="D1422" s="5" t="s">
        <v>89</v>
      </c>
      <c r="E1422" s="5">
        <v>2022</v>
      </c>
      <c r="F1422" s="5">
        <v>0</v>
      </c>
      <c r="G1422" s="44">
        <v>0</v>
      </c>
      <c r="H1422" s="51">
        <v>0.3</v>
      </c>
      <c r="I1422" s="51">
        <v>0</v>
      </c>
      <c r="J1422" s="51">
        <v>0.3</v>
      </c>
      <c r="K1422" s="51">
        <v>0</v>
      </c>
      <c r="L1422" s="51">
        <v>0</v>
      </c>
      <c r="M1422" s="51">
        <v>0</v>
      </c>
      <c r="N1422" s="51">
        <v>0</v>
      </c>
      <c r="O1422" s="51">
        <v>0</v>
      </c>
      <c r="P1422" s="45">
        <v>611.91084458945011</v>
      </c>
    </row>
    <row r="1423" spans="1:16" x14ac:dyDescent="0.2">
      <c r="A1423" s="5" t="s">
        <v>14</v>
      </c>
      <c r="B1423" s="71" t="s">
        <v>24</v>
      </c>
      <c r="C1423" s="5" t="s">
        <v>29</v>
      </c>
      <c r="D1423" s="5" t="s">
        <v>85</v>
      </c>
      <c r="E1423" s="5">
        <v>1986</v>
      </c>
      <c r="F1423" s="5">
        <v>3</v>
      </c>
      <c r="G1423" s="44">
        <v>75</v>
      </c>
      <c r="H1423" s="51">
        <v>0</v>
      </c>
      <c r="I1423" s="51">
        <v>25.69</v>
      </c>
      <c r="J1423" s="51">
        <v>0</v>
      </c>
      <c r="K1423" s="51">
        <v>2.34</v>
      </c>
      <c r="L1423" s="51">
        <v>4.12</v>
      </c>
      <c r="M1423" s="51">
        <v>19.23</v>
      </c>
      <c r="N1423" s="51">
        <v>0.05</v>
      </c>
      <c r="O1423" s="51">
        <v>1.03</v>
      </c>
      <c r="P1423" s="45">
        <v>343.65253545703041</v>
      </c>
    </row>
    <row r="1424" spans="1:16" x14ac:dyDescent="0.2">
      <c r="A1424" s="5" t="s">
        <v>14</v>
      </c>
      <c r="B1424" s="71" t="s">
        <v>24</v>
      </c>
      <c r="C1424" s="5" t="s">
        <v>29</v>
      </c>
      <c r="D1424" s="5" t="s">
        <v>85</v>
      </c>
      <c r="E1424" s="5">
        <v>1987</v>
      </c>
      <c r="F1424" s="5">
        <v>3</v>
      </c>
      <c r="G1424" s="44">
        <v>27</v>
      </c>
      <c r="H1424" s="51">
        <v>0</v>
      </c>
      <c r="I1424" s="51">
        <v>8.129999999999999</v>
      </c>
      <c r="J1424" s="51">
        <v>0</v>
      </c>
      <c r="K1424" s="51">
        <v>0</v>
      </c>
      <c r="L1424" s="51">
        <v>3.04</v>
      </c>
      <c r="M1424" s="51">
        <v>5.09</v>
      </c>
      <c r="N1424" s="51">
        <v>0.02</v>
      </c>
      <c r="O1424" s="51">
        <v>0.45</v>
      </c>
      <c r="P1424" s="45">
        <v>299.56414354878734</v>
      </c>
    </row>
    <row r="1425" spans="1:16" x14ac:dyDescent="0.2">
      <c r="A1425" s="5" t="s">
        <v>14</v>
      </c>
      <c r="B1425" s="71" t="s">
        <v>24</v>
      </c>
      <c r="C1425" s="5" t="s">
        <v>29</v>
      </c>
      <c r="D1425" s="5" t="s">
        <v>85</v>
      </c>
      <c r="E1425" s="5">
        <v>1998</v>
      </c>
      <c r="F1425" s="5">
        <v>3</v>
      </c>
      <c r="G1425" s="44">
        <v>65</v>
      </c>
      <c r="H1425" s="51">
        <v>0.74</v>
      </c>
      <c r="I1425" s="51">
        <v>23.830000000000002</v>
      </c>
      <c r="J1425" s="51">
        <v>0.74</v>
      </c>
      <c r="K1425" s="51">
        <v>1.24</v>
      </c>
      <c r="L1425" s="51">
        <v>1.61</v>
      </c>
      <c r="M1425" s="51">
        <v>20.98</v>
      </c>
      <c r="N1425" s="51">
        <v>0.26</v>
      </c>
      <c r="O1425" s="51">
        <v>1.63</v>
      </c>
      <c r="P1425" s="45">
        <v>380.74371325985857</v>
      </c>
    </row>
    <row r="1426" spans="1:16" x14ac:dyDescent="0.2">
      <c r="A1426" s="5" t="s">
        <v>14</v>
      </c>
      <c r="B1426" s="71" t="s">
        <v>24</v>
      </c>
      <c r="C1426" s="5" t="s">
        <v>29</v>
      </c>
      <c r="D1426" s="5" t="s">
        <v>85</v>
      </c>
      <c r="E1426" s="5">
        <v>1999</v>
      </c>
      <c r="F1426" s="5">
        <v>3</v>
      </c>
      <c r="G1426" s="44">
        <v>3</v>
      </c>
      <c r="H1426" s="51">
        <v>0.04</v>
      </c>
      <c r="I1426" s="51">
        <v>1.3699999999999999</v>
      </c>
      <c r="J1426" s="51">
        <v>0.04</v>
      </c>
      <c r="K1426" s="51">
        <v>7.0000000000000007E-2</v>
      </c>
      <c r="L1426" s="51">
        <v>0.09</v>
      </c>
      <c r="M1426" s="51">
        <v>1.21</v>
      </c>
      <c r="N1426" s="51">
        <v>0.02</v>
      </c>
      <c r="O1426" s="51">
        <v>0.09</v>
      </c>
      <c r="P1426" s="45">
        <v>549.45906768734244</v>
      </c>
    </row>
    <row r="1427" spans="1:16" x14ac:dyDescent="0.2">
      <c r="A1427" s="5" t="s">
        <v>14</v>
      </c>
      <c r="B1427" s="71" t="s">
        <v>24</v>
      </c>
      <c r="C1427" s="5" t="s">
        <v>29</v>
      </c>
      <c r="D1427" s="5" t="s">
        <v>85</v>
      </c>
      <c r="E1427" s="5">
        <v>2002</v>
      </c>
      <c r="F1427" s="5">
        <v>3</v>
      </c>
      <c r="G1427" s="44">
        <v>30</v>
      </c>
      <c r="H1427" s="51">
        <v>0.4</v>
      </c>
      <c r="I1427" s="51">
        <v>12.809999999999999</v>
      </c>
      <c r="J1427" s="51">
        <v>0.4</v>
      </c>
      <c r="K1427" s="51">
        <v>0.66</v>
      </c>
      <c r="L1427" s="51">
        <v>0.87</v>
      </c>
      <c r="M1427" s="51">
        <v>11.28</v>
      </c>
      <c r="N1427" s="51">
        <v>0.14000000000000001</v>
      </c>
      <c r="O1427" s="51">
        <v>0.88</v>
      </c>
      <c r="P1427" s="45">
        <v>443.19390720267893</v>
      </c>
    </row>
    <row r="1428" spans="1:16" x14ac:dyDescent="0.2">
      <c r="A1428" s="5" t="s">
        <v>14</v>
      </c>
      <c r="B1428" s="71" t="s">
        <v>24</v>
      </c>
      <c r="C1428" s="5" t="s">
        <v>29</v>
      </c>
      <c r="D1428" s="5" t="s">
        <v>85</v>
      </c>
      <c r="E1428" s="5">
        <v>2003</v>
      </c>
      <c r="F1428" s="5">
        <v>3</v>
      </c>
      <c r="G1428" s="44">
        <v>36</v>
      </c>
      <c r="H1428" s="51">
        <v>0.46</v>
      </c>
      <c r="I1428" s="51">
        <v>14.96</v>
      </c>
      <c r="J1428" s="51">
        <v>0.46</v>
      </c>
      <c r="K1428" s="51">
        <v>0.78</v>
      </c>
      <c r="L1428" s="51">
        <v>1.01</v>
      </c>
      <c r="M1428" s="51">
        <v>13.17</v>
      </c>
      <c r="N1428" s="51">
        <v>0.17</v>
      </c>
      <c r="O1428" s="51">
        <v>1.02</v>
      </c>
      <c r="P1428" s="45">
        <v>425.84070035148937</v>
      </c>
    </row>
    <row r="1429" spans="1:16" x14ac:dyDescent="0.2">
      <c r="A1429" s="5" t="s">
        <v>14</v>
      </c>
      <c r="B1429" s="71" t="s">
        <v>24</v>
      </c>
      <c r="C1429" s="5" t="s">
        <v>29</v>
      </c>
      <c r="D1429" s="5" t="s">
        <v>85</v>
      </c>
      <c r="E1429" s="5">
        <v>2004</v>
      </c>
      <c r="F1429" s="5">
        <v>3</v>
      </c>
      <c r="G1429" s="44">
        <v>22</v>
      </c>
      <c r="H1429" s="51">
        <v>0.28000000000000003</v>
      </c>
      <c r="I1429" s="51">
        <v>9.09</v>
      </c>
      <c r="J1429" s="51">
        <v>0.28000000000000003</v>
      </c>
      <c r="K1429" s="51">
        <v>0.47</v>
      </c>
      <c r="L1429" s="51">
        <v>0.62</v>
      </c>
      <c r="M1429" s="51">
        <v>8</v>
      </c>
      <c r="N1429" s="51">
        <v>0.1</v>
      </c>
      <c r="O1429" s="51">
        <v>0.62</v>
      </c>
      <c r="P1429" s="45">
        <v>419.95234041558183</v>
      </c>
    </row>
    <row r="1430" spans="1:16" x14ac:dyDescent="0.2">
      <c r="A1430" s="5" t="s">
        <v>14</v>
      </c>
      <c r="B1430" s="71" t="s">
        <v>24</v>
      </c>
      <c r="C1430" s="5" t="s">
        <v>29</v>
      </c>
      <c r="D1430" s="5" t="s">
        <v>85</v>
      </c>
      <c r="E1430" s="5">
        <v>2005</v>
      </c>
      <c r="F1430" s="5">
        <v>3</v>
      </c>
      <c r="G1430" s="44">
        <v>3</v>
      </c>
      <c r="H1430" s="51">
        <v>0.04</v>
      </c>
      <c r="I1430" s="51">
        <v>1.2000000000000002</v>
      </c>
      <c r="J1430" s="51">
        <v>0.04</v>
      </c>
      <c r="K1430" s="51">
        <v>0.06</v>
      </c>
      <c r="L1430" s="51">
        <v>0.08</v>
      </c>
      <c r="M1430" s="51">
        <v>1.06</v>
      </c>
      <c r="N1430" s="51">
        <v>0.01</v>
      </c>
      <c r="O1430" s="51">
        <v>0.08</v>
      </c>
      <c r="P1430" s="45">
        <v>366.00016263603158</v>
      </c>
    </row>
    <row r="1431" spans="1:16" x14ac:dyDescent="0.2">
      <c r="A1431" s="5" t="s">
        <v>14</v>
      </c>
      <c r="B1431" s="71" t="s">
        <v>24</v>
      </c>
      <c r="C1431" s="5" t="s">
        <v>29</v>
      </c>
      <c r="D1431" s="5" t="s">
        <v>85</v>
      </c>
      <c r="E1431" s="5">
        <v>2007</v>
      </c>
      <c r="F1431" s="5">
        <v>3</v>
      </c>
      <c r="G1431" s="44">
        <v>35</v>
      </c>
      <c r="H1431" s="51">
        <v>0.42</v>
      </c>
      <c r="I1431" s="51">
        <v>13.72</v>
      </c>
      <c r="J1431" s="51">
        <v>0.42</v>
      </c>
      <c r="K1431" s="51">
        <v>0.71</v>
      </c>
      <c r="L1431" s="51">
        <v>0.93</v>
      </c>
      <c r="M1431" s="51">
        <v>12.08</v>
      </c>
      <c r="N1431" s="51">
        <v>0.15</v>
      </c>
      <c r="O1431" s="51">
        <v>0.94</v>
      </c>
      <c r="P1431" s="45">
        <v>402.30508043941342</v>
      </c>
    </row>
    <row r="1432" spans="1:16" x14ac:dyDescent="0.2">
      <c r="A1432" s="5" t="s">
        <v>14</v>
      </c>
      <c r="B1432" s="71" t="s">
        <v>24</v>
      </c>
      <c r="C1432" s="5" t="s">
        <v>29</v>
      </c>
      <c r="D1432" s="5" t="s">
        <v>85</v>
      </c>
      <c r="E1432" s="5">
        <v>2008</v>
      </c>
      <c r="F1432" s="5">
        <v>3</v>
      </c>
      <c r="G1432" s="44">
        <v>19</v>
      </c>
      <c r="H1432" s="51">
        <v>0.21</v>
      </c>
      <c r="I1432" s="51">
        <v>6.91</v>
      </c>
      <c r="J1432" s="51">
        <v>0.21</v>
      </c>
      <c r="K1432" s="51">
        <v>0.36</v>
      </c>
      <c r="L1432" s="51">
        <v>0.47</v>
      </c>
      <c r="M1432" s="51">
        <v>6.08</v>
      </c>
      <c r="N1432" s="51">
        <v>0.08</v>
      </c>
      <c r="O1432" s="51">
        <v>0.47</v>
      </c>
      <c r="P1432" s="45">
        <v>374.78603631953479</v>
      </c>
    </row>
    <row r="1433" spans="1:16" x14ac:dyDescent="0.2">
      <c r="A1433" s="5" t="s">
        <v>14</v>
      </c>
      <c r="B1433" s="71" t="s">
        <v>24</v>
      </c>
      <c r="C1433" s="5" t="s">
        <v>29</v>
      </c>
      <c r="D1433" s="5" t="s">
        <v>85</v>
      </c>
      <c r="E1433" s="5">
        <v>2009</v>
      </c>
      <c r="F1433" s="5">
        <v>3</v>
      </c>
      <c r="G1433" s="44">
        <v>34</v>
      </c>
      <c r="H1433" s="51">
        <v>0.48</v>
      </c>
      <c r="I1433" s="51">
        <v>15.5</v>
      </c>
      <c r="J1433" s="51">
        <v>0.48</v>
      </c>
      <c r="K1433" s="51">
        <v>0.8</v>
      </c>
      <c r="L1433" s="51">
        <v>1.05</v>
      </c>
      <c r="M1433" s="51">
        <v>13.65</v>
      </c>
      <c r="N1433" s="51">
        <v>0.17</v>
      </c>
      <c r="O1433" s="51">
        <v>1.06</v>
      </c>
      <c r="P1433" s="45">
        <v>476.54744043859324</v>
      </c>
    </row>
    <row r="1434" spans="1:16" x14ac:dyDescent="0.2">
      <c r="A1434" s="5" t="s">
        <v>14</v>
      </c>
      <c r="B1434" s="71" t="s">
        <v>24</v>
      </c>
      <c r="C1434" s="5" t="s">
        <v>29</v>
      </c>
      <c r="D1434" s="5" t="s">
        <v>85</v>
      </c>
      <c r="E1434" s="5">
        <v>2010</v>
      </c>
      <c r="F1434" s="5">
        <v>3</v>
      </c>
      <c r="G1434" s="44">
        <v>38</v>
      </c>
      <c r="H1434" s="51">
        <v>0.56999999999999995</v>
      </c>
      <c r="I1434" s="51">
        <v>18.440000000000001</v>
      </c>
      <c r="J1434" s="51">
        <v>0.56999999999999995</v>
      </c>
      <c r="K1434" s="51">
        <v>0.96</v>
      </c>
      <c r="L1434" s="51">
        <v>1.25</v>
      </c>
      <c r="M1434" s="51">
        <v>16.23</v>
      </c>
      <c r="N1434" s="51">
        <v>0.2</v>
      </c>
      <c r="O1434" s="51">
        <v>1.26</v>
      </c>
      <c r="P1434" s="45">
        <v>506.65512466147311</v>
      </c>
    </row>
    <row r="1435" spans="1:16" x14ac:dyDescent="0.2">
      <c r="A1435" s="5" t="s">
        <v>14</v>
      </c>
      <c r="B1435" s="71" t="s">
        <v>24</v>
      </c>
      <c r="C1435" s="5" t="s">
        <v>29</v>
      </c>
      <c r="D1435" s="5" t="s">
        <v>85</v>
      </c>
      <c r="E1435" s="5">
        <v>2011</v>
      </c>
      <c r="F1435" s="5">
        <v>3</v>
      </c>
      <c r="G1435" s="44">
        <v>14</v>
      </c>
      <c r="H1435" s="51">
        <v>0.23</v>
      </c>
      <c r="I1435" s="51">
        <v>7.5600000000000005</v>
      </c>
      <c r="J1435" s="51">
        <v>0.23</v>
      </c>
      <c r="K1435" s="51">
        <v>0.39</v>
      </c>
      <c r="L1435" s="51">
        <v>0.51</v>
      </c>
      <c r="M1435" s="51">
        <v>6.66</v>
      </c>
      <c r="N1435" s="51">
        <v>0.08</v>
      </c>
      <c r="O1435" s="51">
        <v>0.52</v>
      </c>
      <c r="P1435" s="45">
        <v>565.21069893114486</v>
      </c>
    </row>
    <row r="1436" spans="1:16" x14ac:dyDescent="0.2">
      <c r="A1436" s="5" t="s">
        <v>14</v>
      </c>
      <c r="B1436" s="71" t="s">
        <v>24</v>
      </c>
      <c r="C1436" s="5" t="s">
        <v>29</v>
      </c>
      <c r="D1436" s="5" t="s">
        <v>85</v>
      </c>
      <c r="E1436" s="5">
        <v>2012</v>
      </c>
      <c r="F1436" s="5">
        <v>3</v>
      </c>
      <c r="G1436" s="44">
        <v>14</v>
      </c>
      <c r="H1436" s="51">
        <v>0.27</v>
      </c>
      <c r="I1436" s="51">
        <v>8.81</v>
      </c>
      <c r="J1436" s="51">
        <v>0.27</v>
      </c>
      <c r="K1436" s="51">
        <v>0.46</v>
      </c>
      <c r="L1436" s="51">
        <v>0.6</v>
      </c>
      <c r="M1436" s="51">
        <v>7.75</v>
      </c>
      <c r="N1436" s="51">
        <v>0.1</v>
      </c>
      <c r="O1436" s="51">
        <v>0.6</v>
      </c>
      <c r="P1436" s="45">
        <v>655.80750657289252</v>
      </c>
    </row>
    <row r="1437" spans="1:16" x14ac:dyDescent="0.2">
      <c r="A1437" s="5" t="s">
        <v>14</v>
      </c>
      <c r="B1437" s="71" t="s">
        <v>24</v>
      </c>
      <c r="C1437" s="5" t="s">
        <v>29</v>
      </c>
      <c r="D1437" s="5" t="s">
        <v>85</v>
      </c>
      <c r="E1437" s="5">
        <v>2013</v>
      </c>
      <c r="F1437" s="5">
        <v>2</v>
      </c>
      <c r="G1437" s="44">
        <v>11</v>
      </c>
      <c r="H1437" s="51">
        <v>0.57999999999999996</v>
      </c>
      <c r="I1437" s="51">
        <v>7.3500000000000005</v>
      </c>
      <c r="J1437" s="51">
        <v>0.57999999999999996</v>
      </c>
      <c r="K1437" s="51">
        <v>0.53</v>
      </c>
      <c r="L1437" s="51">
        <v>6.82</v>
      </c>
      <c r="M1437" s="51">
        <v>0</v>
      </c>
      <c r="N1437" s="51">
        <v>0</v>
      </c>
      <c r="O1437" s="51">
        <v>0.26</v>
      </c>
      <c r="P1437" s="45">
        <v>720.14600417047654</v>
      </c>
    </row>
    <row r="1438" spans="1:16" x14ac:dyDescent="0.2">
      <c r="A1438" s="5" t="s">
        <v>14</v>
      </c>
      <c r="B1438" s="71" t="s">
        <v>24</v>
      </c>
      <c r="C1438" s="5" t="s">
        <v>29</v>
      </c>
      <c r="D1438" s="5" t="s">
        <v>85</v>
      </c>
      <c r="E1438" s="5">
        <v>2014</v>
      </c>
      <c r="F1438" s="5">
        <v>2</v>
      </c>
      <c r="G1438" s="44">
        <v>8</v>
      </c>
      <c r="H1438" s="51">
        <v>0.44</v>
      </c>
      <c r="I1438" s="51">
        <v>5.58</v>
      </c>
      <c r="J1438" s="51">
        <v>0.44</v>
      </c>
      <c r="K1438" s="51">
        <v>0.4</v>
      </c>
      <c r="L1438" s="51">
        <v>5.18</v>
      </c>
      <c r="M1438" s="51">
        <v>0</v>
      </c>
      <c r="N1438" s="51">
        <v>0</v>
      </c>
      <c r="O1438" s="51">
        <v>0.2</v>
      </c>
      <c r="P1438" s="45">
        <v>725.20163770420834</v>
      </c>
    </row>
    <row r="1439" spans="1:16" x14ac:dyDescent="0.2">
      <c r="A1439" s="5" t="s">
        <v>14</v>
      </c>
      <c r="B1439" s="71" t="s">
        <v>24</v>
      </c>
      <c r="C1439" s="5" t="s">
        <v>29</v>
      </c>
      <c r="D1439" s="5" t="s">
        <v>85</v>
      </c>
      <c r="E1439" s="5">
        <v>2018</v>
      </c>
      <c r="F1439" s="5">
        <v>1</v>
      </c>
      <c r="G1439" s="44">
        <v>86</v>
      </c>
      <c r="H1439" s="51">
        <v>0.66</v>
      </c>
      <c r="I1439" s="51">
        <v>54.53</v>
      </c>
      <c r="J1439" s="51">
        <v>0.66</v>
      </c>
      <c r="K1439" s="51">
        <v>54.53</v>
      </c>
      <c r="L1439" s="51">
        <v>0</v>
      </c>
      <c r="M1439" s="51">
        <v>0</v>
      </c>
      <c r="N1439" s="51">
        <v>0</v>
      </c>
      <c r="O1439" s="51">
        <v>6.4399999999999995</v>
      </c>
      <c r="P1439" s="45">
        <v>647.30275123305353</v>
      </c>
    </row>
    <row r="1440" spans="1:16" x14ac:dyDescent="0.2">
      <c r="A1440" s="5" t="s">
        <v>14</v>
      </c>
      <c r="B1440" s="71" t="s">
        <v>24</v>
      </c>
      <c r="C1440" s="5" t="s">
        <v>29</v>
      </c>
      <c r="D1440" s="5" t="s">
        <v>85</v>
      </c>
      <c r="E1440" s="5">
        <v>2019</v>
      </c>
      <c r="F1440" s="5">
        <v>1</v>
      </c>
      <c r="G1440" s="44">
        <v>95</v>
      </c>
      <c r="H1440" s="51">
        <v>0.73</v>
      </c>
      <c r="I1440" s="51">
        <v>59.86</v>
      </c>
      <c r="J1440" s="51">
        <v>0.73</v>
      </c>
      <c r="K1440" s="51">
        <v>59.86</v>
      </c>
      <c r="L1440" s="51">
        <v>0</v>
      </c>
      <c r="M1440" s="51">
        <v>0</v>
      </c>
      <c r="N1440" s="51">
        <v>0</v>
      </c>
      <c r="O1440" s="51">
        <v>7.0799999999999992</v>
      </c>
      <c r="P1440" s="45">
        <v>641.90660783765281</v>
      </c>
    </row>
    <row r="1441" spans="1:16" x14ac:dyDescent="0.2">
      <c r="A1441" s="5" t="s">
        <v>14</v>
      </c>
      <c r="B1441" s="71" t="s">
        <v>24</v>
      </c>
      <c r="C1441" s="5" t="s">
        <v>29</v>
      </c>
      <c r="D1441" s="5" t="s">
        <v>85</v>
      </c>
      <c r="E1441" s="5">
        <v>2020</v>
      </c>
      <c r="F1441" s="5">
        <v>1</v>
      </c>
      <c r="G1441" s="44">
        <v>51</v>
      </c>
      <c r="H1441" s="51">
        <v>0.38</v>
      </c>
      <c r="I1441" s="51">
        <v>31.37</v>
      </c>
      <c r="J1441" s="51">
        <v>0.38</v>
      </c>
      <c r="K1441" s="51">
        <v>31.37</v>
      </c>
      <c r="L1441" s="51">
        <v>0</v>
      </c>
      <c r="M1441" s="51">
        <v>0</v>
      </c>
      <c r="N1441" s="51">
        <v>0</v>
      </c>
      <c r="O1441" s="51">
        <v>3.6999999999999997</v>
      </c>
      <c r="P1441" s="45">
        <v>623.45211730589392</v>
      </c>
    </row>
    <row r="1442" spans="1:16" x14ac:dyDescent="0.2">
      <c r="A1442" s="5" t="s">
        <v>14</v>
      </c>
      <c r="B1442" s="71" t="s">
        <v>24</v>
      </c>
      <c r="C1442" s="5" t="s">
        <v>29</v>
      </c>
      <c r="D1442" s="5" t="s">
        <v>85</v>
      </c>
      <c r="E1442" s="5">
        <v>2021</v>
      </c>
      <c r="F1442" s="5">
        <v>0</v>
      </c>
      <c r="G1442" s="44">
        <v>57</v>
      </c>
      <c r="H1442" s="51">
        <v>38.349999999999994</v>
      </c>
      <c r="I1442" s="51">
        <v>0</v>
      </c>
      <c r="J1442" s="51">
        <v>38.349999999999994</v>
      </c>
      <c r="K1442" s="51">
        <v>0</v>
      </c>
      <c r="L1442" s="51">
        <v>0</v>
      </c>
      <c r="M1442" s="51">
        <v>0</v>
      </c>
      <c r="N1442" s="51">
        <v>0.02</v>
      </c>
      <c r="O1442" s="51">
        <v>0.1</v>
      </c>
      <c r="P1442" s="45">
        <v>665.10805956400577</v>
      </c>
    </row>
    <row r="1443" spans="1:16" x14ac:dyDescent="0.2">
      <c r="A1443" s="5" t="s">
        <v>14</v>
      </c>
      <c r="B1443" s="71" t="s">
        <v>24</v>
      </c>
      <c r="C1443" s="5" t="s">
        <v>29</v>
      </c>
      <c r="D1443" s="5" t="s">
        <v>85</v>
      </c>
      <c r="E1443" s="5">
        <v>2022</v>
      </c>
      <c r="F1443" s="5">
        <v>0</v>
      </c>
      <c r="G1443" s="44">
        <v>15</v>
      </c>
      <c r="H1443" s="51">
        <v>9.24</v>
      </c>
      <c r="I1443" s="51">
        <v>0</v>
      </c>
      <c r="J1443" s="51">
        <v>9.24</v>
      </c>
      <c r="K1443" s="51">
        <v>0</v>
      </c>
      <c r="L1443" s="51">
        <v>0</v>
      </c>
      <c r="M1443" s="51">
        <v>0</v>
      </c>
      <c r="N1443" s="51">
        <v>0</v>
      </c>
      <c r="O1443" s="51">
        <v>0</v>
      </c>
      <c r="P1443" s="45">
        <v>611.91084458945011</v>
      </c>
    </row>
    <row r="1444" spans="1:16" x14ac:dyDescent="0.2">
      <c r="A1444" s="5" t="s">
        <v>14</v>
      </c>
      <c r="B1444" s="71" t="s">
        <v>24</v>
      </c>
      <c r="C1444" s="5" t="s">
        <v>30</v>
      </c>
      <c r="D1444" s="5" t="s">
        <v>86</v>
      </c>
      <c r="E1444" s="5">
        <v>1973</v>
      </c>
      <c r="F1444" s="5">
        <v>3</v>
      </c>
      <c r="G1444" s="44">
        <v>26</v>
      </c>
      <c r="H1444" s="51">
        <v>0.38</v>
      </c>
      <c r="I1444" s="51">
        <v>8.91</v>
      </c>
      <c r="J1444" s="51">
        <v>0.38</v>
      </c>
      <c r="K1444" s="51">
        <v>0.39</v>
      </c>
      <c r="L1444" s="51">
        <v>0.75</v>
      </c>
      <c r="M1444" s="51">
        <v>7.77</v>
      </c>
      <c r="N1444" s="51">
        <v>0.13</v>
      </c>
      <c r="O1444" s="51">
        <v>0.72</v>
      </c>
      <c r="P1444" s="45">
        <v>354.56630617618447</v>
      </c>
    </row>
    <row r="1445" spans="1:16" x14ac:dyDescent="0.2">
      <c r="A1445" s="5" t="s">
        <v>14</v>
      </c>
      <c r="B1445" s="71" t="s">
        <v>24</v>
      </c>
      <c r="C1445" s="5" t="s">
        <v>30</v>
      </c>
      <c r="D1445" s="5" t="s">
        <v>86</v>
      </c>
      <c r="E1445" s="5">
        <v>1974</v>
      </c>
      <c r="F1445" s="5">
        <v>3</v>
      </c>
      <c r="G1445" s="44">
        <v>92</v>
      </c>
      <c r="H1445" s="51">
        <v>1.37</v>
      </c>
      <c r="I1445" s="51">
        <v>32.06</v>
      </c>
      <c r="J1445" s="51">
        <v>1.37</v>
      </c>
      <c r="K1445" s="51">
        <v>1.41</v>
      </c>
      <c r="L1445" s="51">
        <v>2.68</v>
      </c>
      <c r="M1445" s="51">
        <v>27.97</v>
      </c>
      <c r="N1445" s="51">
        <v>0.45</v>
      </c>
      <c r="O1445" s="51">
        <v>2.59</v>
      </c>
      <c r="P1445" s="45">
        <v>365.1195320504209</v>
      </c>
    </row>
    <row r="1446" spans="1:16" x14ac:dyDescent="0.2">
      <c r="A1446" s="5" t="s">
        <v>14</v>
      </c>
      <c r="B1446" s="71" t="s">
        <v>24</v>
      </c>
      <c r="C1446" s="5" t="s">
        <v>30</v>
      </c>
      <c r="D1446" s="5" t="s">
        <v>86</v>
      </c>
      <c r="E1446" s="5">
        <v>1985</v>
      </c>
      <c r="F1446" s="5">
        <v>3</v>
      </c>
      <c r="G1446" s="44">
        <v>3</v>
      </c>
      <c r="H1446" s="51">
        <v>0.03</v>
      </c>
      <c r="I1446" s="51">
        <v>0.80999999999999994</v>
      </c>
      <c r="J1446" s="51">
        <v>0.03</v>
      </c>
      <c r="K1446" s="51">
        <v>0.04</v>
      </c>
      <c r="L1446" s="51">
        <v>7.0000000000000007E-2</v>
      </c>
      <c r="M1446" s="51">
        <v>0.7</v>
      </c>
      <c r="N1446" s="51">
        <v>0.01</v>
      </c>
      <c r="O1446" s="51">
        <v>0.06</v>
      </c>
      <c r="P1446" s="45">
        <v>311.02929953273809</v>
      </c>
    </row>
    <row r="1447" spans="1:16" x14ac:dyDescent="0.2">
      <c r="A1447" s="5" t="s">
        <v>14</v>
      </c>
      <c r="B1447" s="71" t="s">
        <v>24</v>
      </c>
      <c r="C1447" s="5" t="s">
        <v>30</v>
      </c>
      <c r="D1447" s="5" t="s">
        <v>86</v>
      </c>
      <c r="E1447" s="5">
        <v>1986</v>
      </c>
      <c r="F1447" s="5">
        <v>3</v>
      </c>
      <c r="G1447" s="44">
        <v>65</v>
      </c>
      <c r="H1447" s="51">
        <v>0.75</v>
      </c>
      <c r="I1447" s="51">
        <v>24.57</v>
      </c>
      <c r="J1447" s="51">
        <v>0.75</v>
      </c>
      <c r="K1447" s="51">
        <v>0.88</v>
      </c>
      <c r="L1447" s="51">
        <v>3.8899999999999997</v>
      </c>
      <c r="M1447" s="51">
        <v>19.8</v>
      </c>
      <c r="N1447" s="51">
        <v>0.09</v>
      </c>
      <c r="O1447" s="51">
        <v>1.53</v>
      </c>
      <c r="P1447" s="45">
        <v>388.89345301362954</v>
      </c>
    </row>
    <row r="1448" spans="1:16" x14ac:dyDescent="0.2">
      <c r="A1448" s="5" t="s">
        <v>14</v>
      </c>
      <c r="B1448" s="71" t="s">
        <v>24</v>
      </c>
      <c r="C1448" s="5" t="s">
        <v>30</v>
      </c>
      <c r="D1448" s="5" t="s">
        <v>86</v>
      </c>
      <c r="E1448" s="5">
        <v>1988</v>
      </c>
      <c r="F1448" s="5">
        <v>3</v>
      </c>
      <c r="G1448" s="44">
        <v>22</v>
      </c>
      <c r="H1448" s="51">
        <v>0.3</v>
      </c>
      <c r="I1448" s="51">
        <v>7.0299999999999994</v>
      </c>
      <c r="J1448" s="51">
        <v>0.3</v>
      </c>
      <c r="K1448" s="51">
        <v>0.31</v>
      </c>
      <c r="L1448" s="51">
        <v>0.59</v>
      </c>
      <c r="M1448" s="51">
        <v>6.13</v>
      </c>
      <c r="N1448" s="51">
        <v>0.1</v>
      </c>
      <c r="O1448" s="51">
        <v>0.56999999999999995</v>
      </c>
      <c r="P1448" s="45">
        <v>327.25884209597046</v>
      </c>
    </row>
    <row r="1449" spans="1:16" x14ac:dyDescent="0.2">
      <c r="A1449" s="5" t="s">
        <v>14</v>
      </c>
      <c r="B1449" s="71" t="s">
        <v>24</v>
      </c>
      <c r="C1449" s="5" t="s">
        <v>30</v>
      </c>
      <c r="D1449" s="5" t="s">
        <v>86</v>
      </c>
      <c r="E1449" s="5">
        <v>1990</v>
      </c>
      <c r="F1449" s="5">
        <v>3</v>
      </c>
      <c r="G1449" s="44">
        <v>4</v>
      </c>
      <c r="H1449" s="51">
        <v>0.05</v>
      </c>
      <c r="I1449" s="51">
        <v>1.2400000000000002</v>
      </c>
      <c r="J1449" s="51">
        <v>0.05</v>
      </c>
      <c r="K1449" s="51">
        <v>0.05</v>
      </c>
      <c r="L1449" s="51">
        <v>0.1</v>
      </c>
      <c r="M1449" s="51">
        <v>1.0900000000000001</v>
      </c>
      <c r="N1449" s="51">
        <v>0.02</v>
      </c>
      <c r="O1449" s="51">
        <v>0.1</v>
      </c>
      <c r="P1449" s="45">
        <v>355.13694044282335</v>
      </c>
    </row>
    <row r="1450" spans="1:16" x14ac:dyDescent="0.2">
      <c r="A1450" s="5" t="s">
        <v>14</v>
      </c>
      <c r="B1450" s="71" t="s">
        <v>24</v>
      </c>
      <c r="C1450" s="5" t="s">
        <v>30</v>
      </c>
      <c r="D1450" s="5" t="s">
        <v>86</v>
      </c>
      <c r="E1450" s="5">
        <v>1991</v>
      </c>
      <c r="F1450" s="5">
        <v>3</v>
      </c>
      <c r="G1450" s="44">
        <v>21</v>
      </c>
      <c r="H1450" s="51">
        <v>0.43</v>
      </c>
      <c r="I1450" s="51">
        <v>10.029999999999999</v>
      </c>
      <c r="J1450" s="51">
        <v>0.43</v>
      </c>
      <c r="K1450" s="51">
        <v>0.44</v>
      </c>
      <c r="L1450" s="51">
        <v>0.84</v>
      </c>
      <c r="M1450" s="51">
        <v>8.75</v>
      </c>
      <c r="N1450" s="51">
        <v>0.14000000000000001</v>
      </c>
      <c r="O1450" s="51">
        <v>0.81</v>
      </c>
      <c r="P1450" s="45">
        <v>499.38250555162494</v>
      </c>
    </row>
    <row r="1451" spans="1:16" x14ac:dyDescent="0.2">
      <c r="A1451" s="5" t="s">
        <v>14</v>
      </c>
      <c r="B1451" s="71" t="s">
        <v>24</v>
      </c>
      <c r="C1451" s="5" t="s">
        <v>30</v>
      </c>
      <c r="D1451" s="5" t="s">
        <v>86</v>
      </c>
      <c r="E1451" s="5">
        <v>1992</v>
      </c>
      <c r="F1451" s="5">
        <v>3</v>
      </c>
      <c r="G1451" s="44">
        <v>7</v>
      </c>
      <c r="H1451" s="51">
        <v>0.12</v>
      </c>
      <c r="I1451" s="51">
        <v>2.8600000000000003</v>
      </c>
      <c r="J1451" s="51">
        <v>0.12</v>
      </c>
      <c r="K1451" s="51">
        <v>0.13</v>
      </c>
      <c r="L1451" s="51">
        <v>0.24</v>
      </c>
      <c r="M1451" s="51">
        <v>2.4900000000000002</v>
      </c>
      <c r="N1451" s="51">
        <v>0.04</v>
      </c>
      <c r="O1451" s="51">
        <v>0.23</v>
      </c>
      <c r="P1451" s="45">
        <v>443.62400149257508</v>
      </c>
    </row>
    <row r="1452" spans="1:16" x14ac:dyDescent="0.2">
      <c r="A1452" s="5" t="s">
        <v>14</v>
      </c>
      <c r="B1452" s="71" t="s">
        <v>24</v>
      </c>
      <c r="C1452" s="5" t="s">
        <v>30</v>
      </c>
      <c r="D1452" s="5" t="s">
        <v>86</v>
      </c>
      <c r="E1452" s="5">
        <v>1994</v>
      </c>
      <c r="F1452" s="5">
        <v>3</v>
      </c>
      <c r="G1452" s="44">
        <v>28</v>
      </c>
      <c r="H1452" s="51">
        <v>0.53</v>
      </c>
      <c r="I1452" s="51">
        <v>12.290000000000001</v>
      </c>
      <c r="J1452" s="51">
        <v>0.53</v>
      </c>
      <c r="K1452" s="51">
        <v>0.54</v>
      </c>
      <c r="L1452" s="51">
        <v>1.03</v>
      </c>
      <c r="M1452" s="51">
        <v>10.72</v>
      </c>
      <c r="N1452" s="51">
        <v>0.17</v>
      </c>
      <c r="O1452" s="51">
        <v>0.99</v>
      </c>
      <c r="P1452" s="45">
        <v>461.65036331372738</v>
      </c>
    </row>
    <row r="1453" spans="1:16" x14ac:dyDescent="0.2">
      <c r="A1453" s="5" t="s">
        <v>14</v>
      </c>
      <c r="B1453" s="71" t="s">
        <v>24</v>
      </c>
      <c r="C1453" s="5" t="s">
        <v>30</v>
      </c>
      <c r="D1453" s="5" t="s">
        <v>86</v>
      </c>
      <c r="E1453" s="5">
        <v>1995</v>
      </c>
      <c r="F1453" s="5">
        <v>3</v>
      </c>
      <c r="G1453" s="44">
        <v>32</v>
      </c>
      <c r="H1453" s="51">
        <v>0.59</v>
      </c>
      <c r="I1453" s="51">
        <v>13.76</v>
      </c>
      <c r="J1453" s="51">
        <v>0.59</v>
      </c>
      <c r="K1453" s="51">
        <v>0.6</v>
      </c>
      <c r="L1453" s="51">
        <v>1.1499999999999999</v>
      </c>
      <c r="M1453" s="51">
        <v>12.01</v>
      </c>
      <c r="N1453" s="51">
        <v>0.2</v>
      </c>
      <c r="O1453" s="51">
        <v>1.1100000000000001</v>
      </c>
      <c r="P1453" s="45">
        <v>446.42700842156881</v>
      </c>
    </row>
    <row r="1454" spans="1:16" x14ac:dyDescent="0.2">
      <c r="A1454" s="5" t="s">
        <v>14</v>
      </c>
      <c r="B1454" s="71" t="s">
        <v>24</v>
      </c>
      <c r="C1454" s="5" t="s">
        <v>30</v>
      </c>
      <c r="D1454" s="5" t="s">
        <v>86</v>
      </c>
      <c r="E1454" s="5">
        <v>1996</v>
      </c>
      <c r="F1454" s="5">
        <v>3</v>
      </c>
      <c r="G1454" s="44">
        <v>3</v>
      </c>
      <c r="H1454" s="51">
        <v>0.05</v>
      </c>
      <c r="I1454" s="51">
        <v>1.1299999999999999</v>
      </c>
      <c r="J1454" s="51">
        <v>0.05</v>
      </c>
      <c r="K1454" s="51">
        <v>0.05</v>
      </c>
      <c r="L1454" s="51">
        <v>0.09</v>
      </c>
      <c r="M1454" s="51">
        <v>0.99</v>
      </c>
      <c r="N1454" s="51">
        <v>0.02</v>
      </c>
      <c r="O1454" s="51">
        <v>0.09</v>
      </c>
      <c r="P1454" s="45">
        <v>365.72545969113349</v>
      </c>
    </row>
    <row r="1455" spans="1:16" x14ac:dyDescent="0.2">
      <c r="A1455" s="5" t="s">
        <v>14</v>
      </c>
      <c r="B1455" s="71" t="s">
        <v>24</v>
      </c>
      <c r="C1455" s="5" t="s">
        <v>30</v>
      </c>
      <c r="D1455" s="5" t="s">
        <v>86</v>
      </c>
      <c r="E1455" s="5">
        <v>1997</v>
      </c>
      <c r="F1455" s="5">
        <v>3</v>
      </c>
      <c r="G1455" s="44">
        <v>33</v>
      </c>
      <c r="H1455" s="51">
        <v>0.62</v>
      </c>
      <c r="I1455" s="51">
        <v>14.45</v>
      </c>
      <c r="J1455" s="51">
        <v>0.62</v>
      </c>
      <c r="K1455" s="51">
        <v>0.63</v>
      </c>
      <c r="L1455" s="51">
        <v>1.21</v>
      </c>
      <c r="M1455" s="51">
        <v>12.61</v>
      </c>
      <c r="N1455" s="51">
        <v>0.21</v>
      </c>
      <c r="O1455" s="51">
        <v>1.17</v>
      </c>
      <c r="P1455" s="45">
        <v>454.2012544808656</v>
      </c>
    </row>
    <row r="1456" spans="1:16" x14ac:dyDescent="0.2">
      <c r="A1456" s="5" t="s">
        <v>14</v>
      </c>
      <c r="B1456" s="71" t="s">
        <v>24</v>
      </c>
      <c r="C1456" s="5" t="s">
        <v>30</v>
      </c>
      <c r="D1456" s="5" t="s">
        <v>86</v>
      </c>
      <c r="E1456" s="5">
        <v>1998</v>
      </c>
      <c r="F1456" s="5">
        <v>3</v>
      </c>
      <c r="G1456" s="44">
        <v>110</v>
      </c>
      <c r="H1456" s="51">
        <v>2.21</v>
      </c>
      <c r="I1456" s="51">
        <v>51.599999999999994</v>
      </c>
      <c r="J1456" s="51">
        <v>2.21</v>
      </c>
      <c r="K1456" s="51">
        <v>2.27</v>
      </c>
      <c r="L1456" s="51">
        <v>4.32</v>
      </c>
      <c r="M1456" s="51">
        <v>45.01</v>
      </c>
      <c r="N1456" s="51">
        <v>0.73</v>
      </c>
      <c r="O1456" s="51">
        <v>4.16</v>
      </c>
      <c r="P1456" s="45">
        <v>490.24384200194368</v>
      </c>
    </row>
    <row r="1457" spans="1:16" x14ac:dyDescent="0.2">
      <c r="A1457" s="5" t="s">
        <v>14</v>
      </c>
      <c r="B1457" s="71" t="s">
        <v>24</v>
      </c>
      <c r="C1457" s="5" t="s">
        <v>30</v>
      </c>
      <c r="D1457" s="5" t="s">
        <v>86</v>
      </c>
      <c r="E1457" s="5">
        <v>1999</v>
      </c>
      <c r="F1457" s="5">
        <v>3</v>
      </c>
      <c r="G1457" s="44">
        <v>33</v>
      </c>
      <c r="H1457" s="51">
        <v>0.67</v>
      </c>
      <c r="I1457" s="51">
        <v>15.58</v>
      </c>
      <c r="J1457" s="51">
        <v>0.67</v>
      </c>
      <c r="K1457" s="51">
        <v>0.68</v>
      </c>
      <c r="L1457" s="51">
        <v>1.3</v>
      </c>
      <c r="M1457" s="51">
        <v>13.6</v>
      </c>
      <c r="N1457" s="51">
        <v>0.22</v>
      </c>
      <c r="O1457" s="51">
        <v>1.26</v>
      </c>
      <c r="P1457" s="45">
        <v>488.81522247559298</v>
      </c>
    </row>
    <row r="1458" spans="1:16" x14ac:dyDescent="0.2">
      <c r="A1458" s="5" t="s">
        <v>14</v>
      </c>
      <c r="B1458" s="71" t="s">
        <v>24</v>
      </c>
      <c r="C1458" s="5" t="s">
        <v>30</v>
      </c>
      <c r="D1458" s="5" t="s">
        <v>86</v>
      </c>
      <c r="E1458" s="5">
        <v>2000</v>
      </c>
      <c r="F1458" s="5">
        <v>3</v>
      </c>
      <c r="G1458" s="44">
        <v>149</v>
      </c>
      <c r="H1458" s="51">
        <v>2.8</v>
      </c>
      <c r="I1458" s="51">
        <v>65.509999999999991</v>
      </c>
      <c r="J1458" s="51">
        <v>2.8</v>
      </c>
      <c r="K1458" s="51">
        <v>2.88</v>
      </c>
      <c r="L1458" s="51">
        <v>5.48</v>
      </c>
      <c r="M1458" s="51">
        <v>57.15</v>
      </c>
      <c r="N1458" s="51">
        <v>0.93</v>
      </c>
      <c r="O1458" s="51">
        <v>5.28</v>
      </c>
      <c r="P1458" s="45">
        <v>459.47899551533601</v>
      </c>
    </row>
    <row r="1459" spans="1:16" x14ac:dyDescent="0.2">
      <c r="A1459" s="5" t="s">
        <v>14</v>
      </c>
      <c r="B1459" s="71" t="s">
        <v>24</v>
      </c>
      <c r="C1459" s="5" t="s">
        <v>30</v>
      </c>
      <c r="D1459" s="5" t="s">
        <v>86</v>
      </c>
      <c r="E1459" s="5">
        <v>2001</v>
      </c>
      <c r="F1459" s="5">
        <v>3</v>
      </c>
      <c r="G1459" s="44">
        <v>208</v>
      </c>
      <c r="H1459" s="51">
        <v>4.07</v>
      </c>
      <c r="I1459" s="51">
        <v>95.25</v>
      </c>
      <c r="J1459" s="51">
        <v>4.07</v>
      </c>
      <c r="K1459" s="51">
        <v>4.18</v>
      </c>
      <c r="L1459" s="51">
        <v>7.97</v>
      </c>
      <c r="M1459" s="51">
        <v>83.1</v>
      </c>
      <c r="N1459" s="51">
        <v>1.35</v>
      </c>
      <c r="O1459" s="51">
        <v>7.68</v>
      </c>
      <c r="P1459" s="45">
        <v>477.02770078313711</v>
      </c>
    </row>
    <row r="1460" spans="1:16" x14ac:dyDescent="0.2">
      <c r="A1460" s="5" t="s">
        <v>14</v>
      </c>
      <c r="B1460" s="71" t="s">
        <v>24</v>
      </c>
      <c r="C1460" s="5" t="s">
        <v>30</v>
      </c>
      <c r="D1460" s="5" t="s">
        <v>86</v>
      </c>
      <c r="E1460" s="5">
        <v>2002</v>
      </c>
      <c r="F1460" s="5">
        <v>3</v>
      </c>
      <c r="G1460" s="44">
        <v>206</v>
      </c>
      <c r="H1460" s="51">
        <v>3.86</v>
      </c>
      <c r="I1460" s="51">
        <v>90.210000000000008</v>
      </c>
      <c r="J1460" s="51">
        <v>3.86</v>
      </c>
      <c r="K1460" s="51">
        <v>3.96</v>
      </c>
      <c r="L1460" s="51">
        <v>7.55</v>
      </c>
      <c r="M1460" s="51">
        <v>78.7</v>
      </c>
      <c r="N1460" s="51">
        <v>1.28</v>
      </c>
      <c r="O1460" s="51">
        <v>7.28</v>
      </c>
      <c r="P1460" s="45">
        <v>457.34673041102366</v>
      </c>
    </row>
    <row r="1461" spans="1:16" x14ac:dyDescent="0.2">
      <c r="A1461" s="5" t="s">
        <v>14</v>
      </c>
      <c r="B1461" s="71" t="s">
        <v>24</v>
      </c>
      <c r="C1461" s="5" t="s">
        <v>30</v>
      </c>
      <c r="D1461" s="5" t="s">
        <v>86</v>
      </c>
      <c r="E1461" s="5">
        <v>2003</v>
      </c>
      <c r="F1461" s="5">
        <v>3</v>
      </c>
      <c r="G1461" s="44">
        <v>163</v>
      </c>
      <c r="H1461" s="51">
        <v>3.25</v>
      </c>
      <c r="I1461" s="51">
        <v>76.02</v>
      </c>
      <c r="J1461" s="51">
        <v>3.25</v>
      </c>
      <c r="K1461" s="51">
        <v>3.34</v>
      </c>
      <c r="L1461" s="51">
        <v>6.36</v>
      </c>
      <c r="M1461" s="51">
        <v>66.319999999999993</v>
      </c>
      <c r="N1461" s="51">
        <v>1.08</v>
      </c>
      <c r="O1461" s="51">
        <v>6.13</v>
      </c>
      <c r="P1461" s="45">
        <v>486.70994563759405</v>
      </c>
    </row>
    <row r="1462" spans="1:16" x14ac:dyDescent="0.2">
      <c r="A1462" s="5" t="s">
        <v>14</v>
      </c>
      <c r="B1462" s="71" t="s">
        <v>24</v>
      </c>
      <c r="C1462" s="5" t="s">
        <v>30</v>
      </c>
      <c r="D1462" s="5" t="s">
        <v>86</v>
      </c>
      <c r="E1462" s="5">
        <v>2004</v>
      </c>
      <c r="F1462" s="5">
        <v>3</v>
      </c>
      <c r="G1462" s="44">
        <v>521</v>
      </c>
      <c r="H1462" s="51">
        <v>10.52</v>
      </c>
      <c r="I1462" s="51">
        <v>246.03</v>
      </c>
      <c r="J1462" s="51">
        <v>10.52</v>
      </c>
      <c r="K1462" s="51">
        <v>10.81</v>
      </c>
      <c r="L1462" s="51">
        <v>20.59</v>
      </c>
      <c r="M1462" s="51">
        <v>214.63</v>
      </c>
      <c r="N1462" s="51">
        <v>3.49</v>
      </c>
      <c r="O1462" s="51">
        <v>19.84</v>
      </c>
      <c r="P1462" s="45">
        <v>492.19590131615524</v>
      </c>
    </row>
    <row r="1463" spans="1:16" x14ac:dyDescent="0.2">
      <c r="A1463" s="5" t="s">
        <v>14</v>
      </c>
      <c r="B1463" s="71" t="s">
        <v>24</v>
      </c>
      <c r="C1463" s="5" t="s">
        <v>30</v>
      </c>
      <c r="D1463" s="5" t="s">
        <v>86</v>
      </c>
      <c r="E1463" s="5">
        <v>2005</v>
      </c>
      <c r="F1463" s="5">
        <v>3</v>
      </c>
      <c r="G1463" s="44">
        <v>454</v>
      </c>
      <c r="H1463" s="51">
        <v>8.9700000000000006</v>
      </c>
      <c r="I1463" s="51">
        <v>209.91</v>
      </c>
      <c r="J1463" s="51">
        <v>8.9700000000000006</v>
      </c>
      <c r="K1463" s="51">
        <v>9.2200000000000006</v>
      </c>
      <c r="L1463" s="51">
        <v>17.57</v>
      </c>
      <c r="M1463" s="51">
        <v>183.12</v>
      </c>
      <c r="N1463" s="51">
        <v>2.98</v>
      </c>
      <c r="O1463" s="51">
        <v>16.93</v>
      </c>
      <c r="P1463" s="45">
        <v>481.98192231383933</v>
      </c>
    </row>
    <row r="1464" spans="1:16" x14ac:dyDescent="0.2">
      <c r="A1464" s="5" t="s">
        <v>14</v>
      </c>
      <c r="B1464" s="71" t="s">
        <v>24</v>
      </c>
      <c r="C1464" s="5" t="s">
        <v>30</v>
      </c>
      <c r="D1464" s="5" t="s">
        <v>86</v>
      </c>
      <c r="E1464" s="5">
        <v>2006</v>
      </c>
      <c r="F1464" s="5">
        <v>3</v>
      </c>
      <c r="G1464" s="44">
        <v>298</v>
      </c>
      <c r="H1464" s="51">
        <v>5.48</v>
      </c>
      <c r="I1464" s="51">
        <v>128.26</v>
      </c>
      <c r="J1464" s="51">
        <v>5.48</v>
      </c>
      <c r="K1464" s="51">
        <v>5.63</v>
      </c>
      <c r="L1464" s="51">
        <v>10.73</v>
      </c>
      <c r="M1464" s="51">
        <v>111.9</v>
      </c>
      <c r="N1464" s="51">
        <v>1.82</v>
      </c>
      <c r="O1464" s="51">
        <v>10.35</v>
      </c>
      <c r="P1464" s="45">
        <v>449.34391858410061</v>
      </c>
    </row>
    <row r="1465" spans="1:16" x14ac:dyDescent="0.2">
      <c r="A1465" s="5" t="s">
        <v>14</v>
      </c>
      <c r="B1465" s="71" t="s">
        <v>24</v>
      </c>
      <c r="C1465" s="5" t="s">
        <v>30</v>
      </c>
      <c r="D1465" s="5" t="s">
        <v>86</v>
      </c>
      <c r="E1465" s="5">
        <v>2007</v>
      </c>
      <c r="F1465" s="5">
        <v>3</v>
      </c>
      <c r="G1465" s="44">
        <v>738</v>
      </c>
      <c r="H1465" s="51">
        <v>11.56</v>
      </c>
      <c r="I1465" s="51">
        <v>335.68000000000006</v>
      </c>
      <c r="J1465" s="51">
        <v>11.56</v>
      </c>
      <c r="K1465" s="51">
        <v>11.88</v>
      </c>
      <c r="L1465" s="51">
        <v>31.28</v>
      </c>
      <c r="M1465" s="51">
        <v>292.52</v>
      </c>
      <c r="N1465" s="51">
        <v>3.8499999999999996</v>
      </c>
      <c r="O1465" s="51">
        <v>27.3</v>
      </c>
      <c r="P1465" s="45">
        <v>470.87554443065125</v>
      </c>
    </row>
    <row r="1466" spans="1:16" x14ac:dyDescent="0.2">
      <c r="A1466" s="5" t="s">
        <v>14</v>
      </c>
      <c r="B1466" s="71" t="s">
        <v>24</v>
      </c>
      <c r="C1466" s="5" t="s">
        <v>30</v>
      </c>
      <c r="D1466" s="5" t="s">
        <v>86</v>
      </c>
      <c r="E1466" s="5">
        <v>2008</v>
      </c>
      <c r="F1466" s="5">
        <v>3</v>
      </c>
      <c r="G1466" s="44">
        <v>397</v>
      </c>
      <c r="H1466" s="51">
        <v>8.69</v>
      </c>
      <c r="I1466" s="51">
        <v>203.3</v>
      </c>
      <c r="J1466" s="51">
        <v>8.69</v>
      </c>
      <c r="K1466" s="51">
        <v>8.93</v>
      </c>
      <c r="L1466" s="51">
        <v>17.010000000000002</v>
      </c>
      <c r="M1466" s="51">
        <v>177.36</v>
      </c>
      <c r="N1466" s="51">
        <v>2.88</v>
      </c>
      <c r="O1466" s="51">
        <v>16.399999999999999</v>
      </c>
      <c r="P1466" s="45">
        <v>533.40233379112431</v>
      </c>
    </row>
    <row r="1467" spans="1:16" x14ac:dyDescent="0.2">
      <c r="A1467" s="5" t="s">
        <v>14</v>
      </c>
      <c r="B1467" s="71" t="s">
        <v>24</v>
      </c>
      <c r="C1467" s="5" t="s">
        <v>30</v>
      </c>
      <c r="D1467" s="5" t="s">
        <v>86</v>
      </c>
      <c r="E1467" s="5">
        <v>2009</v>
      </c>
      <c r="F1467" s="5">
        <v>3</v>
      </c>
      <c r="G1467" s="44">
        <v>724</v>
      </c>
      <c r="H1467" s="51">
        <v>7.34</v>
      </c>
      <c r="I1467" s="51">
        <v>348.03</v>
      </c>
      <c r="J1467" s="51">
        <v>7.34</v>
      </c>
      <c r="K1467" s="51">
        <v>5.95</v>
      </c>
      <c r="L1467" s="51">
        <v>11.35</v>
      </c>
      <c r="M1467" s="51">
        <v>330.73</v>
      </c>
      <c r="N1467" s="51">
        <v>12.17</v>
      </c>
      <c r="O1467" s="51">
        <v>31.159999999999997</v>
      </c>
      <c r="P1467" s="45">
        <v>490.40138308604821</v>
      </c>
    </row>
    <row r="1468" spans="1:16" x14ac:dyDescent="0.2">
      <c r="A1468" s="5" t="s">
        <v>14</v>
      </c>
      <c r="B1468" s="71" t="s">
        <v>24</v>
      </c>
      <c r="C1468" s="5" t="s">
        <v>30</v>
      </c>
      <c r="D1468" s="5" t="s">
        <v>86</v>
      </c>
      <c r="E1468" s="5">
        <v>2010</v>
      </c>
      <c r="F1468" s="5">
        <v>3</v>
      </c>
      <c r="G1468" s="44">
        <v>703</v>
      </c>
      <c r="H1468" s="51">
        <v>14.47</v>
      </c>
      <c r="I1468" s="51">
        <v>384.79</v>
      </c>
      <c r="J1468" s="51">
        <v>14.47</v>
      </c>
      <c r="K1468" s="51">
        <v>14.879999999999999</v>
      </c>
      <c r="L1468" s="51">
        <v>29.65</v>
      </c>
      <c r="M1468" s="51">
        <v>340.26</v>
      </c>
      <c r="N1468" s="51">
        <v>4.8</v>
      </c>
      <c r="O1468" s="51">
        <v>31.18</v>
      </c>
      <c r="P1468" s="45">
        <v>568.41073807633654</v>
      </c>
    </row>
    <row r="1469" spans="1:16" x14ac:dyDescent="0.2">
      <c r="A1469" s="5" t="s">
        <v>14</v>
      </c>
      <c r="B1469" s="71" t="s">
        <v>24</v>
      </c>
      <c r="C1469" s="5" t="s">
        <v>30</v>
      </c>
      <c r="D1469" s="5" t="s">
        <v>86</v>
      </c>
      <c r="E1469" s="5">
        <v>2011</v>
      </c>
      <c r="F1469" s="5">
        <v>3</v>
      </c>
      <c r="G1469" s="44">
        <v>603</v>
      </c>
      <c r="H1469" s="51">
        <v>10.62</v>
      </c>
      <c r="I1469" s="51">
        <v>326.70000000000005</v>
      </c>
      <c r="J1469" s="51">
        <v>10.62</v>
      </c>
      <c r="K1469" s="51">
        <v>10.75</v>
      </c>
      <c r="L1469" s="51">
        <v>27.36</v>
      </c>
      <c r="M1469" s="51">
        <v>288.59000000000003</v>
      </c>
      <c r="N1469" s="51">
        <v>3.3899999999999997</v>
      </c>
      <c r="O1469" s="51">
        <v>27.009999999999998</v>
      </c>
      <c r="P1469" s="45">
        <v>559.47958549555756</v>
      </c>
    </row>
    <row r="1470" spans="1:16" x14ac:dyDescent="0.2">
      <c r="A1470" s="5" t="s">
        <v>14</v>
      </c>
      <c r="B1470" s="71" t="s">
        <v>24</v>
      </c>
      <c r="C1470" s="5" t="s">
        <v>30</v>
      </c>
      <c r="D1470" s="5" t="s">
        <v>86</v>
      </c>
      <c r="E1470" s="5">
        <v>2012</v>
      </c>
      <c r="F1470" s="5">
        <v>3</v>
      </c>
      <c r="G1470" s="44">
        <v>949</v>
      </c>
      <c r="H1470" s="51">
        <v>13.309999999999999</v>
      </c>
      <c r="I1470" s="51">
        <v>559.19000000000005</v>
      </c>
      <c r="J1470" s="51">
        <v>13.309999999999999</v>
      </c>
      <c r="K1470" s="51">
        <v>12.139999999999999</v>
      </c>
      <c r="L1470" s="51">
        <v>31.29</v>
      </c>
      <c r="M1470" s="51">
        <v>515.76</v>
      </c>
      <c r="N1470" s="51">
        <v>10.78</v>
      </c>
      <c r="O1470" s="51">
        <v>48.379999999999995</v>
      </c>
      <c r="P1470" s="45">
        <v>603.06976476149771</v>
      </c>
    </row>
    <row r="1471" spans="1:16" x14ac:dyDescent="0.2">
      <c r="A1471" s="5" t="s">
        <v>14</v>
      </c>
      <c r="B1471" s="71" t="s">
        <v>24</v>
      </c>
      <c r="C1471" s="5" t="s">
        <v>30</v>
      </c>
      <c r="D1471" s="5" t="s">
        <v>86</v>
      </c>
      <c r="E1471" s="5">
        <v>2013</v>
      </c>
      <c r="F1471" s="5">
        <v>2</v>
      </c>
      <c r="G1471" s="44">
        <v>426</v>
      </c>
      <c r="H1471" s="51">
        <v>14.39</v>
      </c>
      <c r="I1471" s="51">
        <v>267.27999999999997</v>
      </c>
      <c r="J1471" s="51">
        <v>14.39</v>
      </c>
      <c r="K1471" s="51">
        <v>13.86</v>
      </c>
      <c r="L1471" s="51">
        <v>253.42</v>
      </c>
      <c r="M1471" s="51">
        <v>0</v>
      </c>
      <c r="N1471" s="51">
        <v>0.75</v>
      </c>
      <c r="O1471" s="51">
        <v>7.26</v>
      </c>
      <c r="P1471" s="45">
        <v>660.78490976338037</v>
      </c>
    </row>
    <row r="1472" spans="1:16" x14ac:dyDescent="0.2">
      <c r="A1472" s="5" t="s">
        <v>14</v>
      </c>
      <c r="B1472" s="71" t="s">
        <v>24</v>
      </c>
      <c r="C1472" s="5" t="s">
        <v>30</v>
      </c>
      <c r="D1472" s="5" t="s">
        <v>86</v>
      </c>
      <c r="E1472" s="5">
        <v>2014</v>
      </c>
      <c r="F1472" s="5">
        <v>2</v>
      </c>
      <c r="G1472" s="44">
        <v>560</v>
      </c>
      <c r="H1472" s="51">
        <v>16.170000000000002</v>
      </c>
      <c r="I1472" s="51">
        <v>363.44</v>
      </c>
      <c r="J1472" s="51">
        <v>16.170000000000002</v>
      </c>
      <c r="K1472" s="51">
        <v>16.27</v>
      </c>
      <c r="L1472" s="51">
        <v>347.17</v>
      </c>
      <c r="M1472" s="51">
        <v>0</v>
      </c>
      <c r="N1472" s="51">
        <v>0.84</v>
      </c>
      <c r="O1472" s="51">
        <v>8.9</v>
      </c>
      <c r="P1472" s="45">
        <v>678.83785377734932</v>
      </c>
    </row>
    <row r="1473" spans="1:16" x14ac:dyDescent="0.2">
      <c r="A1473" s="5" t="s">
        <v>14</v>
      </c>
      <c r="B1473" s="71" t="s">
        <v>24</v>
      </c>
      <c r="C1473" s="5" t="s">
        <v>30</v>
      </c>
      <c r="D1473" s="5" t="s">
        <v>86</v>
      </c>
      <c r="E1473" s="5">
        <v>2015</v>
      </c>
      <c r="F1473" s="5">
        <v>2</v>
      </c>
      <c r="G1473" s="44">
        <v>399</v>
      </c>
      <c r="H1473" s="51">
        <v>13.69</v>
      </c>
      <c r="I1473" s="51">
        <v>254.41</v>
      </c>
      <c r="J1473" s="51">
        <v>13.69</v>
      </c>
      <c r="K1473" s="51">
        <v>13.19</v>
      </c>
      <c r="L1473" s="51">
        <v>241.22</v>
      </c>
      <c r="M1473" s="51">
        <v>0</v>
      </c>
      <c r="N1473" s="51">
        <v>0.71</v>
      </c>
      <c r="O1473" s="51">
        <v>6.91</v>
      </c>
      <c r="P1473" s="45">
        <v>672.70101954594463</v>
      </c>
    </row>
    <row r="1474" spans="1:16" x14ac:dyDescent="0.2">
      <c r="A1474" s="5" t="s">
        <v>14</v>
      </c>
      <c r="B1474" s="71" t="s">
        <v>24</v>
      </c>
      <c r="C1474" s="5" t="s">
        <v>30</v>
      </c>
      <c r="D1474" s="5" t="s">
        <v>86</v>
      </c>
      <c r="E1474" s="5">
        <v>2016</v>
      </c>
      <c r="F1474" s="5">
        <v>2</v>
      </c>
      <c r="G1474" s="44">
        <v>904</v>
      </c>
      <c r="H1474" s="51">
        <v>25.78</v>
      </c>
      <c r="I1474" s="51">
        <v>556.48</v>
      </c>
      <c r="J1474" s="51">
        <v>25.78</v>
      </c>
      <c r="K1474" s="51">
        <v>26.62</v>
      </c>
      <c r="L1474" s="51">
        <v>529.86</v>
      </c>
      <c r="M1474" s="51">
        <v>0</v>
      </c>
      <c r="N1474" s="51">
        <v>1.34</v>
      </c>
      <c r="O1474" s="51">
        <v>13.94</v>
      </c>
      <c r="P1474" s="45">
        <v>644.48560080923687</v>
      </c>
    </row>
    <row r="1475" spans="1:16" x14ac:dyDescent="0.2">
      <c r="A1475" s="5" t="s">
        <v>14</v>
      </c>
      <c r="B1475" s="71" t="s">
        <v>24</v>
      </c>
      <c r="C1475" s="5" t="s">
        <v>30</v>
      </c>
      <c r="D1475" s="5" t="s">
        <v>86</v>
      </c>
      <c r="E1475" s="5">
        <v>2017</v>
      </c>
      <c r="F1475" s="5">
        <v>2</v>
      </c>
      <c r="G1475" s="44">
        <v>568</v>
      </c>
      <c r="H1475" s="51">
        <v>18.689999999999998</v>
      </c>
      <c r="I1475" s="51">
        <v>347.11999999999995</v>
      </c>
      <c r="J1475" s="51">
        <v>18.689999999999998</v>
      </c>
      <c r="K1475" s="51">
        <v>18</v>
      </c>
      <c r="L1475" s="51">
        <v>329.12</v>
      </c>
      <c r="M1475" s="51">
        <v>0</v>
      </c>
      <c r="N1475" s="51">
        <v>0.98</v>
      </c>
      <c r="O1475" s="51">
        <v>9.43</v>
      </c>
      <c r="P1475" s="45">
        <v>644.06094341545042</v>
      </c>
    </row>
    <row r="1476" spans="1:16" x14ac:dyDescent="0.2">
      <c r="A1476" s="5" t="s">
        <v>14</v>
      </c>
      <c r="B1476" s="71" t="s">
        <v>24</v>
      </c>
      <c r="C1476" s="5" t="s">
        <v>30</v>
      </c>
      <c r="D1476" s="5" t="s">
        <v>86</v>
      </c>
      <c r="E1476" s="5">
        <v>2018</v>
      </c>
      <c r="F1476" s="5">
        <v>1</v>
      </c>
      <c r="G1476" s="44">
        <v>619</v>
      </c>
      <c r="H1476" s="51">
        <v>21.639999999999997</v>
      </c>
      <c r="I1476" s="51">
        <v>337.96</v>
      </c>
      <c r="J1476" s="51">
        <v>21.639999999999997</v>
      </c>
      <c r="K1476" s="51">
        <v>337.96</v>
      </c>
      <c r="L1476" s="51">
        <v>0</v>
      </c>
      <c r="M1476" s="51">
        <v>0</v>
      </c>
      <c r="N1476" s="51">
        <v>0.88</v>
      </c>
      <c r="O1476" s="51">
        <v>15.7</v>
      </c>
      <c r="P1476" s="45">
        <v>580.90085580798848</v>
      </c>
    </row>
    <row r="1477" spans="1:16" x14ac:dyDescent="0.2">
      <c r="A1477" s="5" t="s">
        <v>14</v>
      </c>
      <c r="B1477" s="71" t="s">
        <v>24</v>
      </c>
      <c r="C1477" s="5" t="s">
        <v>30</v>
      </c>
      <c r="D1477" s="5" t="s">
        <v>86</v>
      </c>
      <c r="E1477" s="5">
        <v>2019</v>
      </c>
      <c r="F1477" s="5">
        <v>1</v>
      </c>
      <c r="G1477" s="44">
        <v>886</v>
      </c>
      <c r="H1477" s="51">
        <v>33.770000000000003</v>
      </c>
      <c r="I1477" s="51">
        <v>480.21999999999997</v>
      </c>
      <c r="J1477" s="51">
        <v>33.770000000000003</v>
      </c>
      <c r="K1477" s="51">
        <v>480.21999999999997</v>
      </c>
      <c r="L1477" s="51">
        <v>0</v>
      </c>
      <c r="M1477" s="51">
        <v>0</v>
      </c>
      <c r="N1477" s="51">
        <v>1.17</v>
      </c>
      <c r="O1477" s="51">
        <v>20.8</v>
      </c>
      <c r="P1477" s="45">
        <v>580.31449814340749</v>
      </c>
    </row>
    <row r="1478" spans="1:16" x14ac:dyDescent="0.2">
      <c r="A1478" s="5" t="s">
        <v>14</v>
      </c>
      <c r="B1478" s="71" t="s">
        <v>24</v>
      </c>
      <c r="C1478" s="5" t="s">
        <v>30</v>
      </c>
      <c r="D1478" s="5" t="s">
        <v>86</v>
      </c>
      <c r="E1478" s="5">
        <v>2020</v>
      </c>
      <c r="F1478" s="5">
        <v>1</v>
      </c>
      <c r="G1478" s="44">
        <v>1191</v>
      </c>
      <c r="H1478" s="51">
        <v>40.799999999999997</v>
      </c>
      <c r="I1478" s="51">
        <v>601.85</v>
      </c>
      <c r="J1478" s="51">
        <v>40.799999999999997</v>
      </c>
      <c r="K1478" s="51">
        <v>601.85</v>
      </c>
      <c r="L1478" s="51">
        <v>0</v>
      </c>
      <c r="M1478" s="51">
        <v>0</v>
      </c>
      <c r="N1478" s="51">
        <v>1.49</v>
      </c>
      <c r="O1478" s="51">
        <v>26.44</v>
      </c>
      <c r="P1478" s="45">
        <v>539.27837190020171</v>
      </c>
    </row>
    <row r="1479" spans="1:16" x14ac:dyDescent="0.2">
      <c r="A1479" s="5" t="s">
        <v>14</v>
      </c>
      <c r="B1479" s="71" t="s">
        <v>24</v>
      </c>
      <c r="C1479" s="5" t="s">
        <v>30</v>
      </c>
      <c r="D1479" s="5" t="s">
        <v>86</v>
      </c>
      <c r="E1479" s="5">
        <v>2021</v>
      </c>
      <c r="F1479" s="5">
        <v>0</v>
      </c>
      <c r="G1479" s="44">
        <v>1013</v>
      </c>
      <c r="H1479" s="51">
        <v>633.6400000000001</v>
      </c>
      <c r="I1479" s="51">
        <v>0</v>
      </c>
      <c r="J1479" s="51">
        <v>633.6400000000001</v>
      </c>
      <c r="K1479" s="51">
        <v>0</v>
      </c>
      <c r="L1479" s="51">
        <v>0</v>
      </c>
      <c r="M1479" s="51">
        <v>0</v>
      </c>
      <c r="N1479" s="51">
        <v>0.23</v>
      </c>
      <c r="O1479" s="51">
        <v>8.5299999999999994</v>
      </c>
      <c r="P1479" s="45">
        <v>625.4759617318108</v>
      </c>
    </row>
    <row r="1480" spans="1:16" x14ac:dyDescent="0.2">
      <c r="A1480" s="5" t="s">
        <v>14</v>
      </c>
      <c r="B1480" s="71" t="s">
        <v>24</v>
      </c>
      <c r="C1480" s="5" t="s">
        <v>30</v>
      </c>
      <c r="D1480" s="5" t="s">
        <v>86</v>
      </c>
      <c r="E1480" s="5">
        <v>2022</v>
      </c>
      <c r="F1480" s="5">
        <v>0</v>
      </c>
      <c r="G1480" s="44">
        <v>1274</v>
      </c>
      <c r="H1480" s="51">
        <v>662.58</v>
      </c>
      <c r="I1480" s="51">
        <v>0</v>
      </c>
      <c r="J1480" s="51">
        <v>662.58</v>
      </c>
      <c r="K1480" s="51">
        <v>0</v>
      </c>
      <c r="L1480" s="51">
        <v>0</v>
      </c>
      <c r="M1480" s="51">
        <v>0</v>
      </c>
      <c r="N1480" s="51">
        <v>0.03</v>
      </c>
      <c r="O1480" s="51">
        <v>0.83000000000000007</v>
      </c>
      <c r="P1480" s="45">
        <v>520.26848935533974</v>
      </c>
    </row>
    <row r="1481" spans="1:16" x14ac:dyDescent="0.2">
      <c r="A1481" s="5" t="s">
        <v>14</v>
      </c>
      <c r="B1481" s="71" t="s">
        <v>24</v>
      </c>
      <c r="C1481" s="5" t="s">
        <v>80</v>
      </c>
      <c r="D1481" s="5" t="s">
        <v>87</v>
      </c>
      <c r="E1481" s="5">
        <v>1990</v>
      </c>
      <c r="F1481" s="5">
        <v>3</v>
      </c>
      <c r="G1481" s="44">
        <v>9</v>
      </c>
      <c r="H1481" s="51">
        <v>7.0000000000000007E-2</v>
      </c>
      <c r="I1481" s="51">
        <v>3.16</v>
      </c>
      <c r="J1481" s="51">
        <v>7.0000000000000007E-2</v>
      </c>
      <c r="K1481" s="51">
        <v>0.1</v>
      </c>
      <c r="L1481" s="51">
        <v>0.28999999999999998</v>
      </c>
      <c r="M1481" s="51">
        <v>2.77</v>
      </c>
      <c r="N1481" s="51">
        <v>0.05</v>
      </c>
      <c r="O1481" s="51">
        <v>0.18</v>
      </c>
      <c r="P1481" s="45">
        <v>377.1625411119345</v>
      </c>
    </row>
    <row r="1482" spans="1:16" x14ac:dyDescent="0.2">
      <c r="A1482" s="5" t="s">
        <v>14</v>
      </c>
      <c r="B1482" s="71" t="s">
        <v>24</v>
      </c>
      <c r="C1482" s="5" t="s">
        <v>80</v>
      </c>
      <c r="D1482" s="5" t="s">
        <v>87</v>
      </c>
      <c r="E1482" s="5">
        <v>1992</v>
      </c>
      <c r="F1482" s="5">
        <v>3</v>
      </c>
      <c r="G1482" s="44">
        <v>9</v>
      </c>
      <c r="H1482" s="51">
        <v>0.08</v>
      </c>
      <c r="I1482" s="51">
        <v>3.7</v>
      </c>
      <c r="J1482" s="51">
        <v>0.08</v>
      </c>
      <c r="K1482" s="51">
        <v>0.11</v>
      </c>
      <c r="L1482" s="51">
        <v>0.34</v>
      </c>
      <c r="M1482" s="51">
        <v>3.25</v>
      </c>
      <c r="N1482" s="51">
        <v>0.06</v>
      </c>
      <c r="O1482" s="51">
        <v>0.21</v>
      </c>
      <c r="P1482" s="45">
        <v>404.93989340493346</v>
      </c>
    </row>
    <row r="1483" spans="1:16" x14ac:dyDescent="0.2">
      <c r="A1483" s="5" t="s">
        <v>14</v>
      </c>
      <c r="B1483" s="71" t="s">
        <v>24</v>
      </c>
      <c r="C1483" s="5" t="s">
        <v>80</v>
      </c>
      <c r="D1483" s="5" t="s">
        <v>87</v>
      </c>
      <c r="E1483" s="5">
        <v>1993</v>
      </c>
      <c r="F1483" s="5">
        <v>3</v>
      </c>
      <c r="G1483" s="44">
        <v>14</v>
      </c>
      <c r="H1483" s="51">
        <v>0.14000000000000001</v>
      </c>
      <c r="I1483" s="51">
        <v>6.87</v>
      </c>
      <c r="J1483" s="51">
        <v>0.14000000000000001</v>
      </c>
      <c r="K1483" s="51">
        <v>0.21</v>
      </c>
      <c r="L1483" s="51">
        <v>0.63</v>
      </c>
      <c r="M1483" s="51">
        <v>6.03</v>
      </c>
      <c r="N1483" s="51">
        <v>0.11</v>
      </c>
      <c r="O1483" s="51">
        <v>0.39</v>
      </c>
      <c r="P1483" s="45">
        <v>516.94592949459764</v>
      </c>
    </row>
    <row r="1484" spans="1:16" x14ac:dyDescent="0.2">
      <c r="A1484" s="5" t="s">
        <v>14</v>
      </c>
      <c r="B1484" s="71" t="s">
        <v>24</v>
      </c>
      <c r="C1484" s="5" t="s">
        <v>80</v>
      </c>
      <c r="D1484" s="5" t="s">
        <v>87</v>
      </c>
      <c r="E1484" s="5">
        <v>1995</v>
      </c>
      <c r="F1484" s="5">
        <v>3</v>
      </c>
      <c r="G1484" s="44">
        <v>4</v>
      </c>
      <c r="H1484" s="51">
        <v>0.04</v>
      </c>
      <c r="I1484" s="51">
        <v>1.72</v>
      </c>
      <c r="J1484" s="51">
        <v>0.04</v>
      </c>
      <c r="K1484" s="51">
        <v>0.05</v>
      </c>
      <c r="L1484" s="51">
        <v>0.16</v>
      </c>
      <c r="M1484" s="51">
        <v>1.51</v>
      </c>
      <c r="N1484" s="51">
        <v>0.03</v>
      </c>
      <c r="O1484" s="51">
        <v>0.1</v>
      </c>
      <c r="P1484" s="45">
        <v>410.259894555534</v>
      </c>
    </row>
    <row r="1485" spans="1:16" x14ac:dyDescent="0.2">
      <c r="A1485" s="5" t="s">
        <v>14</v>
      </c>
      <c r="B1485" s="71" t="s">
        <v>24</v>
      </c>
      <c r="C1485" s="5" t="s">
        <v>80</v>
      </c>
      <c r="D1485" s="5" t="s">
        <v>87</v>
      </c>
      <c r="E1485" s="5">
        <v>1996</v>
      </c>
      <c r="F1485" s="5">
        <v>3</v>
      </c>
      <c r="G1485" s="44">
        <v>28</v>
      </c>
      <c r="H1485" s="51">
        <v>0.26</v>
      </c>
      <c r="I1485" s="51">
        <v>12.6</v>
      </c>
      <c r="J1485" s="51">
        <v>0.26</v>
      </c>
      <c r="K1485" s="51">
        <v>0.38</v>
      </c>
      <c r="L1485" s="51">
        <v>1.1499999999999999</v>
      </c>
      <c r="M1485" s="51">
        <v>11.07</v>
      </c>
      <c r="N1485" s="51">
        <v>0.21</v>
      </c>
      <c r="O1485" s="51">
        <v>0.71</v>
      </c>
      <c r="P1485" s="45">
        <v>458.25174775206295</v>
      </c>
    </row>
    <row r="1486" spans="1:16" x14ac:dyDescent="0.2">
      <c r="A1486" s="5" t="s">
        <v>14</v>
      </c>
      <c r="B1486" s="71" t="s">
        <v>24</v>
      </c>
      <c r="C1486" s="5" t="s">
        <v>80</v>
      </c>
      <c r="D1486" s="5" t="s">
        <v>87</v>
      </c>
      <c r="E1486" s="5">
        <v>1997</v>
      </c>
      <c r="F1486" s="5">
        <v>3</v>
      </c>
      <c r="G1486" s="44">
        <v>48</v>
      </c>
      <c r="H1486" s="51">
        <v>0.37</v>
      </c>
      <c r="I1486" s="51">
        <v>17.55</v>
      </c>
      <c r="J1486" s="51">
        <v>0.37</v>
      </c>
      <c r="K1486" s="51">
        <v>0.54</v>
      </c>
      <c r="L1486" s="51">
        <v>1.61</v>
      </c>
      <c r="M1486" s="51">
        <v>15.4</v>
      </c>
      <c r="N1486" s="51">
        <v>0.28999999999999998</v>
      </c>
      <c r="O1486" s="51">
        <v>0.99</v>
      </c>
      <c r="P1486" s="45">
        <v>376.18771092379922</v>
      </c>
    </row>
    <row r="1487" spans="1:16" x14ac:dyDescent="0.2">
      <c r="A1487" s="5" t="s">
        <v>14</v>
      </c>
      <c r="B1487" s="71" t="s">
        <v>24</v>
      </c>
      <c r="C1487" s="5" t="s">
        <v>80</v>
      </c>
      <c r="D1487" s="5" t="s">
        <v>87</v>
      </c>
      <c r="E1487" s="5">
        <v>1998</v>
      </c>
      <c r="F1487" s="5">
        <v>3</v>
      </c>
      <c r="G1487" s="44">
        <v>26</v>
      </c>
      <c r="H1487" s="51">
        <v>0.23</v>
      </c>
      <c r="I1487" s="51">
        <v>10.82</v>
      </c>
      <c r="J1487" s="51">
        <v>0.23</v>
      </c>
      <c r="K1487" s="51">
        <v>0.33</v>
      </c>
      <c r="L1487" s="51">
        <v>0.99</v>
      </c>
      <c r="M1487" s="51">
        <v>9.5</v>
      </c>
      <c r="N1487" s="51">
        <v>0.18</v>
      </c>
      <c r="O1487" s="51">
        <v>0.61</v>
      </c>
      <c r="P1487" s="45">
        <v>429.04259708125596</v>
      </c>
    </row>
    <row r="1488" spans="1:16" x14ac:dyDescent="0.2">
      <c r="A1488" s="5" t="s">
        <v>14</v>
      </c>
      <c r="B1488" s="71" t="s">
        <v>24</v>
      </c>
      <c r="C1488" s="5" t="s">
        <v>80</v>
      </c>
      <c r="D1488" s="5" t="s">
        <v>87</v>
      </c>
      <c r="E1488" s="5">
        <v>1999</v>
      </c>
      <c r="F1488" s="5">
        <v>3</v>
      </c>
      <c r="G1488" s="44">
        <v>66</v>
      </c>
      <c r="H1488" s="51">
        <v>0.59</v>
      </c>
      <c r="I1488" s="51">
        <v>28.06</v>
      </c>
      <c r="J1488" s="51">
        <v>0.59</v>
      </c>
      <c r="K1488" s="51">
        <v>0.86</v>
      </c>
      <c r="L1488" s="51">
        <v>2.57</v>
      </c>
      <c r="M1488" s="51">
        <v>24.63</v>
      </c>
      <c r="N1488" s="51">
        <v>0.46</v>
      </c>
      <c r="O1488" s="51">
        <v>1.58</v>
      </c>
      <c r="P1488" s="45">
        <v>433.55320488453555</v>
      </c>
    </row>
    <row r="1489" spans="1:16" x14ac:dyDescent="0.2">
      <c r="A1489" s="5" t="s">
        <v>14</v>
      </c>
      <c r="B1489" s="71" t="s">
        <v>24</v>
      </c>
      <c r="C1489" s="5" t="s">
        <v>80</v>
      </c>
      <c r="D1489" s="5" t="s">
        <v>87</v>
      </c>
      <c r="E1489" s="5">
        <v>2000</v>
      </c>
      <c r="F1489" s="5">
        <v>3</v>
      </c>
      <c r="G1489" s="44">
        <v>12</v>
      </c>
      <c r="H1489" s="51">
        <v>0.14000000000000001</v>
      </c>
      <c r="I1489" s="51">
        <v>6.52</v>
      </c>
      <c r="J1489" s="51">
        <v>0.14000000000000001</v>
      </c>
      <c r="K1489" s="51">
        <v>0.2</v>
      </c>
      <c r="L1489" s="51">
        <v>0.6</v>
      </c>
      <c r="M1489" s="51">
        <v>5.72</v>
      </c>
      <c r="N1489" s="51">
        <v>0.11</v>
      </c>
      <c r="O1489" s="51">
        <v>0.37</v>
      </c>
      <c r="P1489" s="45">
        <v>539.27224133380707</v>
      </c>
    </row>
    <row r="1490" spans="1:16" x14ac:dyDescent="0.2">
      <c r="A1490" s="5" t="s">
        <v>14</v>
      </c>
      <c r="B1490" s="71" t="s">
        <v>24</v>
      </c>
      <c r="C1490" s="5" t="s">
        <v>80</v>
      </c>
      <c r="D1490" s="5" t="s">
        <v>87</v>
      </c>
      <c r="E1490" s="5">
        <v>2001</v>
      </c>
      <c r="F1490" s="5">
        <v>3</v>
      </c>
      <c r="G1490" s="44">
        <v>111</v>
      </c>
      <c r="H1490" s="51">
        <v>0.95</v>
      </c>
      <c r="I1490" s="51">
        <v>45.4</v>
      </c>
      <c r="J1490" s="51">
        <v>0.95</v>
      </c>
      <c r="K1490" s="51">
        <v>1.39</v>
      </c>
      <c r="L1490" s="51">
        <v>4.1500000000000004</v>
      </c>
      <c r="M1490" s="51">
        <v>39.86</v>
      </c>
      <c r="N1490" s="51">
        <v>0.74</v>
      </c>
      <c r="O1490" s="51">
        <v>2.56</v>
      </c>
      <c r="P1490" s="45">
        <v>417.4183338944307</v>
      </c>
    </row>
    <row r="1491" spans="1:16" x14ac:dyDescent="0.2">
      <c r="A1491" s="5" t="s">
        <v>14</v>
      </c>
      <c r="B1491" s="71" t="s">
        <v>24</v>
      </c>
      <c r="C1491" s="5" t="s">
        <v>80</v>
      </c>
      <c r="D1491" s="5" t="s">
        <v>87</v>
      </c>
      <c r="E1491" s="5">
        <v>2002</v>
      </c>
      <c r="F1491" s="5">
        <v>3</v>
      </c>
      <c r="G1491" s="44">
        <v>34</v>
      </c>
      <c r="H1491" s="51">
        <v>0.27</v>
      </c>
      <c r="I1491" s="51">
        <v>12.75</v>
      </c>
      <c r="J1491" s="51">
        <v>0.27</v>
      </c>
      <c r="K1491" s="51">
        <v>0.39</v>
      </c>
      <c r="L1491" s="51">
        <v>1.17</v>
      </c>
      <c r="M1491" s="51">
        <v>11.19</v>
      </c>
      <c r="N1491" s="51">
        <v>0.21</v>
      </c>
      <c r="O1491" s="51">
        <v>0.72</v>
      </c>
      <c r="P1491" s="45">
        <v>385.0974528072968</v>
      </c>
    </row>
    <row r="1492" spans="1:16" x14ac:dyDescent="0.2">
      <c r="A1492" s="5" t="s">
        <v>14</v>
      </c>
      <c r="B1492" s="71" t="s">
        <v>24</v>
      </c>
      <c r="C1492" s="5" t="s">
        <v>80</v>
      </c>
      <c r="D1492" s="5" t="s">
        <v>87</v>
      </c>
      <c r="E1492" s="5">
        <v>2003</v>
      </c>
      <c r="F1492" s="5">
        <v>3</v>
      </c>
      <c r="G1492" s="44">
        <v>18</v>
      </c>
      <c r="H1492" s="51">
        <v>0.13</v>
      </c>
      <c r="I1492" s="51">
        <v>6.15</v>
      </c>
      <c r="J1492" s="51">
        <v>0.13</v>
      </c>
      <c r="K1492" s="51">
        <v>0.19</v>
      </c>
      <c r="L1492" s="51">
        <v>0.56000000000000005</v>
      </c>
      <c r="M1492" s="51">
        <v>5.4</v>
      </c>
      <c r="N1492" s="51">
        <v>0.1</v>
      </c>
      <c r="O1492" s="51">
        <v>0.35</v>
      </c>
      <c r="P1492" s="45">
        <v>355.73245300804001</v>
      </c>
    </row>
    <row r="1493" spans="1:16" x14ac:dyDescent="0.2">
      <c r="A1493" s="5" t="s">
        <v>14</v>
      </c>
      <c r="B1493" s="71" t="s">
        <v>24</v>
      </c>
      <c r="C1493" s="5" t="s">
        <v>80</v>
      </c>
      <c r="D1493" s="5" t="s">
        <v>87</v>
      </c>
      <c r="E1493" s="5">
        <v>2004</v>
      </c>
      <c r="F1493" s="5">
        <v>3</v>
      </c>
      <c r="G1493" s="44">
        <v>41</v>
      </c>
      <c r="H1493" s="51">
        <v>0.37</v>
      </c>
      <c r="I1493" s="51">
        <v>17.45</v>
      </c>
      <c r="J1493" s="51">
        <v>0.37</v>
      </c>
      <c r="K1493" s="51">
        <v>0.53</v>
      </c>
      <c r="L1493" s="51">
        <v>1.6</v>
      </c>
      <c r="M1493" s="51">
        <v>15.32</v>
      </c>
      <c r="N1493" s="51">
        <v>0.28000000000000003</v>
      </c>
      <c r="O1493" s="51">
        <v>0.98</v>
      </c>
      <c r="P1493" s="45">
        <v>430.82944353043951</v>
      </c>
    </row>
    <row r="1494" spans="1:16" x14ac:dyDescent="0.2">
      <c r="A1494" s="5" t="s">
        <v>14</v>
      </c>
      <c r="B1494" s="71" t="s">
        <v>24</v>
      </c>
      <c r="C1494" s="5" t="s">
        <v>80</v>
      </c>
      <c r="D1494" s="5" t="s">
        <v>87</v>
      </c>
      <c r="E1494" s="5">
        <v>2005</v>
      </c>
      <c r="F1494" s="5">
        <v>3</v>
      </c>
      <c r="G1494" s="44">
        <v>115</v>
      </c>
      <c r="H1494" s="51">
        <v>1.05</v>
      </c>
      <c r="I1494" s="51">
        <v>50.05</v>
      </c>
      <c r="J1494" s="51">
        <v>1.05</v>
      </c>
      <c r="K1494" s="51">
        <v>1.53</v>
      </c>
      <c r="L1494" s="51">
        <v>4.58</v>
      </c>
      <c r="M1494" s="51">
        <v>43.94</v>
      </c>
      <c r="N1494" s="51">
        <v>0.82</v>
      </c>
      <c r="O1494" s="51">
        <v>2.82</v>
      </c>
      <c r="P1494" s="45">
        <v>442.81886639140009</v>
      </c>
    </row>
    <row r="1495" spans="1:16" x14ac:dyDescent="0.2">
      <c r="A1495" s="5" t="s">
        <v>14</v>
      </c>
      <c r="B1495" s="71" t="s">
        <v>24</v>
      </c>
      <c r="C1495" s="5" t="s">
        <v>80</v>
      </c>
      <c r="D1495" s="5" t="s">
        <v>87</v>
      </c>
      <c r="E1495" s="5">
        <v>2006</v>
      </c>
      <c r="F1495" s="5">
        <v>3</v>
      </c>
      <c r="G1495" s="44">
        <v>38</v>
      </c>
      <c r="H1495" s="51">
        <v>0.32</v>
      </c>
      <c r="I1495" s="51">
        <v>15.48</v>
      </c>
      <c r="J1495" s="51">
        <v>0.32</v>
      </c>
      <c r="K1495" s="51">
        <v>0.47</v>
      </c>
      <c r="L1495" s="51">
        <v>1.42</v>
      </c>
      <c r="M1495" s="51">
        <v>13.59</v>
      </c>
      <c r="N1495" s="51">
        <v>0.25</v>
      </c>
      <c r="O1495" s="51">
        <v>0.87</v>
      </c>
      <c r="P1495" s="45">
        <v>410.70197801093786</v>
      </c>
    </row>
    <row r="1496" spans="1:16" x14ac:dyDescent="0.2">
      <c r="A1496" s="5" t="s">
        <v>14</v>
      </c>
      <c r="B1496" s="71" t="s">
        <v>24</v>
      </c>
      <c r="C1496" s="5" t="s">
        <v>80</v>
      </c>
      <c r="D1496" s="5" t="s">
        <v>87</v>
      </c>
      <c r="E1496" s="5">
        <v>2007</v>
      </c>
      <c r="F1496" s="5">
        <v>3</v>
      </c>
      <c r="G1496" s="44">
        <v>136</v>
      </c>
      <c r="H1496" s="51">
        <v>1.34</v>
      </c>
      <c r="I1496" s="51">
        <v>63.97</v>
      </c>
      <c r="J1496" s="51">
        <v>1.34</v>
      </c>
      <c r="K1496" s="51">
        <v>1.95</v>
      </c>
      <c r="L1496" s="51">
        <v>5.85</v>
      </c>
      <c r="M1496" s="51">
        <v>56.17</v>
      </c>
      <c r="N1496" s="51">
        <v>1.04</v>
      </c>
      <c r="O1496" s="51">
        <v>3.61</v>
      </c>
      <c r="P1496" s="45">
        <v>481.55289165250571</v>
      </c>
    </row>
    <row r="1497" spans="1:16" x14ac:dyDescent="0.2">
      <c r="A1497" s="5" t="s">
        <v>14</v>
      </c>
      <c r="B1497" s="71" t="s">
        <v>24</v>
      </c>
      <c r="C1497" s="5" t="s">
        <v>80</v>
      </c>
      <c r="D1497" s="5" t="s">
        <v>87</v>
      </c>
      <c r="E1497" s="5">
        <v>2008</v>
      </c>
      <c r="F1497" s="5">
        <v>3</v>
      </c>
      <c r="G1497" s="44">
        <v>110</v>
      </c>
      <c r="H1497" s="51">
        <v>1.1499999999999999</v>
      </c>
      <c r="I1497" s="51">
        <v>54.96</v>
      </c>
      <c r="J1497" s="51">
        <v>1.1499999999999999</v>
      </c>
      <c r="K1497" s="51">
        <v>1.68</v>
      </c>
      <c r="L1497" s="51">
        <v>5.03</v>
      </c>
      <c r="M1497" s="51">
        <v>48.25</v>
      </c>
      <c r="N1497" s="51">
        <v>0.9</v>
      </c>
      <c r="O1497" s="51">
        <v>3.1</v>
      </c>
      <c r="P1497" s="45">
        <v>509.51078868979658</v>
      </c>
    </row>
    <row r="1498" spans="1:16" x14ac:dyDescent="0.2">
      <c r="A1498" s="5" t="s">
        <v>14</v>
      </c>
      <c r="B1498" s="71" t="s">
        <v>24</v>
      </c>
      <c r="C1498" s="5" t="s">
        <v>80</v>
      </c>
      <c r="D1498" s="5" t="s">
        <v>87</v>
      </c>
      <c r="E1498" s="5">
        <v>2009</v>
      </c>
      <c r="F1498" s="5">
        <v>3</v>
      </c>
      <c r="G1498" s="44">
        <v>46</v>
      </c>
      <c r="H1498" s="51">
        <v>0.42</v>
      </c>
      <c r="I1498" s="51">
        <v>20.22</v>
      </c>
      <c r="J1498" s="51">
        <v>0.42</v>
      </c>
      <c r="K1498" s="51">
        <v>0.62</v>
      </c>
      <c r="L1498" s="51">
        <v>1.85</v>
      </c>
      <c r="M1498" s="51">
        <v>17.75</v>
      </c>
      <c r="N1498" s="51">
        <v>0.33</v>
      </c>
      <c r="O1498" s="51">
        <v>1.1399999999999999</v>
      </c>
      <c r="P1498" s="45">
        <v>446.66611477099974</v>
      </c>
    </row>
    <row r="1499" spans="1:16" x14ac:dyDescent="0.2">
      <c r="A1499" s="5" t="s">
        <v>14</v>
      </c>
      <c r="B1499" s="71" t="s">
        <v>24</v>
      </c>
      <c r="C1499" s="5" t="s">
        <v>80</v>
      </c>
      <c r="D1499" s="5" t="s">
        <v>87</v>
      </c>
      <c r="E1499" s="5">
        <v>2010</v>
      </c>
      <c r="F1499" s="5">
        <v>3</v>
      </c>
      <c r="G1499" s="44">
        <v>141</v>
      </c>
      <c r="H1499" s="51">
        <v>1.51</v>
      </c>
      <c r="I1499" s="51">
        <v>72.37</v>
      </c>
      <c r="J1499" s="51">
        <v>1.51</v>
      </c>
      <c r="K1499" s="51">
        <v>2.21</v>
      </c>
      <c r="L1499" s="51">
        <v>6.62</v>
      </c>
      <c r="M1499" s="51">
        <v>63.54</v>
      </c>
      <c r="N1499" s="51">
        <v>1.18</v>
      </c>
      <c r="O1499" s="51">
        <v>4.08</v>
      </c>
      <c r="P1499" s="45">
        <v>524.69734283795412</v>
      </c>
    </row>
    <row r="1500" spans="1:16" x14ac:dyDescent="0.2">
      <c r="A1500" s="5" t="s">
        <v>14</v>
      </c>
      <c r="B1500" s="71" t="s">
        <v>24</v>
      </c>
      <c r="C1500" s="5" t="s">
        <v>80</v>
      </c>
      <c r="D1500" s="5" t="s">
        <v>87</v>
      </c>
      <c r="E1500" s="5">
        <v>2011</v>
      </c>
      <c r="F1500" s="5">
        <v>3</v>
      </c>
      <c r="G1500" s="44">
        <v>88</v>
      </c>
      <c r="H1500" s="51">
        <v>1.19</v>
      </c>
      <c r="I1500" s="51">
        <v>56.95</v>
      </c>
      <c r="J1500" s="51">
        <v>1.19</v>
      </c>
      <c r="K1500" s="51">
        <v>1.74</v>
      </c>
      <c r="L1500" s="51">
        <v>5.21</v>
      </c>
      <c r="M1500" s="51">
        <v>50</v>
      </c>
      <c r="N1500" s="51">
        <v>0.93</v>
      </c>
      <c r="O1500" s="51">
        <v>3.21</v>
      </c>
      <c r="P1500" s="45">
        <v>663.50362150994761</v>
      </c>
    </row>
    <row r="1501" spans="1:16" x14ac:dyDescent="0.2">
      <c r="A1501" s="5" t="s">
        <v>14</v>
      </c>
      <c r="B1501" s="71" t="s">
        <v>24</v>
      </c>
      <c r="C1501" s="5" t="s">
        <v>80</v>
      </c>
      <c r="D1501" s="5" t="s">
        <v>87</v>
      </c>
      <c r="E1501" s="5">
        <v>2012</v>
      </c>
      <c r="F1501" s="5">
        <v>3</v>
      </c>
      <c r="G1501" s="44">
        <v>46</v>
      </c>
      <c r="H1501" s="51">
        <v>0.67</v>
      </c>
      <c r="I1501" s="51">
        <v>32.06</v>
      </c>
      <c r="J1501" s="51">
        <v>0.67</v>
      </c>
      <c r="K1501" s="51">
        <v>0.98</v>
      </c>
      <c r="L1501" s="51">
        <v>2.93</v>
      </c>
      <c r="M1501" s="51">
        <v>28.15</v>
      </c>
      <c r="N1501" s="51">
        <v>0.52</v>
      </c>
      <c r="O1501" s="51">
        <v>1.81</v>
      </c>
      <c r="P1501" s="45">
        <v>714.06525040185738</v>
      </c>
    </row>
    <row r="1502" spans="1:16" x14ac:dyDescent="0.2">
      <c r="A1502" s="5" t="s">
        <v>14</v>
      </c>
      <c r="B1502" s="71" t="s">
        <v>24</v>
      </c>
      <c r="C1502" s="5" t="s">
        <v>80</v>
      </c>
      <c r="D1502" s="5" t="s">
        <v>87</v>
      </c>
      <c r="E1502" s="5">
        <v>2013</v>
      </c>
      <c r="F1502" s="5">
        <v>2</v>
      </c>
      <c r="G1502" s="44">
        <v>13</v>
      </c>
      <c r="H1502" s="51">
        <v>0.25</v>
      </c>
      <c r="I1502" s="51">
        <v>6.95</v>
      </c>
      <c r="J1502" s="51">
        <v>0.25</v>
      </c>
      <c r="K1502" s="51">
        <v>0.22</v>
      </c>
      <c r="L1502" s="51">
        <v>6.73</v>
      </c>
      <c r="M1502" s="51">
        <v>0</v>
      </c>
      <c r="N1502" s="51">
        <v>0.01</v>
      </c>
      <c r="O1502" s="51">
        <v>0.24</v>
      </c>
      <c r="P1502" s="45">
        <v>562.40185551390164</v>
      </c>
    </row>
    <row r="1503" spans="1:16" x14ac:dyDescent="0.2">
      <c r="A1503" s="5" t="s">
        <v>14</v>
      </c>
      <c r="B1503" s="71" t="s">
        <v>24</v>
      </c>
      <c r="C1503" s="5" t="s">
        <v>80</v>
      </c>
      <c r="D1503" s="5" t="s">
        <v>87</v>
      </c>
      <c r="E1503" s="5">
        <v>2014</v>
      </c>
      <c r="F1503" s="5">
        <v>2</v>
      </c>
      <c r="G1503" s="44">
        <v>214</v>
      </c>
      <c r="H1503" s="51">
        <v>4.3600000000000003</v>
      </c>
      <c r="I1503" s="51">
        <v>139.47</v>
      </c>
      <c r="J1503" s="51">
        <v>4.3600000000000003</v>
      </c>
      <c r="K1503" s="51">
        <v>4.3100000000000005</v>
      </c>
      <c r="L1503" s="51">
        <v>135.16</v>
      </c>
      <c r="M1503" s="51">
        <v>0</v>
      </c>
      <c r="N1503" s="51">
        <v>0.11</v>
      </c>
      <c r="O1503" s="51">
        <v>4.8599999999999994</v>
      </c>
      <c r="P1503" s="45">
        <v>672.28613674554833</v>
      </c>
    </row>
    <row r="1504" spans="1:16" x14ac:dyDescent="0.2">
      <c r="A1504" s="5" t="s">
        <v>14</v>
      </c>
      <c r="B1504" s="71" t="s">
        <v>24</v>
      </c>
      <c r="C1504" s="5" t="s">
        <v>80</v>
      </c>
      <c r="D1504" s="5" t="s">
        <v>87</v>
      </c>
      <c r="E1504" s="5">
        <v>2015</v>
      </c>
      <c r="F1504" s="5">
        <v>2</v>
      </c>
      <c r="G1504" s="44">
        <v>150</v>
      </c>
      <c r="H1504" s="51">
        <v>3.35</v>
      </c>
      <c r="I1504" s="51">
        <v>94.74</v>
      </c>
      <c r="J1504" s="51">
        <v>3.35</v>
      </c>
      <c r="K1504" s="51">
        <v>2.97</v>
      </c>
      <c r="L1504" s="51">
        <v>91.77</v>
      </c>
      <c r="M1504" s="51">
        <v>0</v>
      </c>
      <c r="N1504" s="51">
        <v>0.09</v>
      </c>
      <c r="O1504" s="51">
        <v>3.24</v>
      </c>
      <c r="P1504" s="45">
        <v>654.68400262368004</v>
      </c>
    </row>
    <row r="1505" spans="1:16" x14ac:dyDescent="0.2">
      <c r="A1505" s="5" t="s">
        <v>14</v>
      </c>
      <c r="B1505" s="71" t="s">
        <v>24</v>
      </c>
      <c r="C1505" s="5" t="s">
        <v>80</v>
      </c>
      <c r="D1505" s="5" t="s">
        <v>87</v>
      </c>
      <c r="E1505" s="5">
        <v>2016</v>
      </c>
      <c r="F1505" s="5">
        <v>2</v>
      </c>
      <c r="G1505" s="44">
        <v>43</v>
      </c>
      <c r="H1505" s="51">
        <v>0.93</v>
      </c>
      <c r="I1505" s="51">
        <v>26.14</v>
      </c>
      <c r="J1505" s="51">
        <v>0.93</v>
      </c>
      <c r="K1505" s="51">
        <v>0.82</v>
      </c>
      <c r="L1505" s="51">
        <v>25.32</v>
      </c>
      <c r="M1505" s="51">
        <v>0</v>
      </c>
      <c r="N1505" s="51">
        <v>0.02</v>
      </c>
      <c r="O1505" s="51">
        <v>0.89</v>
      </c>
      <c r="P1505" s="45">
        <v>627.3087987465949</v>
      </c>
    </row>
    <row r="1506" spans="1:16" x14ac:dyDescent="0.2">
      <c r="A1506" s="5" t="s">
        <v>14</v>
      </c>
      <c r="B1506" s="71" t="s">
        <v>24</v>
      </c>
      <c r="C1506" s="5" t="s">
        <v>80</v>
      </c>
      <c r="D1506" s="5" t="s">
        <v>87</v>
      </c>
      <c r="E1506" s="5">
        <v>2017</v>
      </c>
      <c r="F1506" s="5">
        <v>2</v>
      </c>
      <c r="G1506" s="44">
        <v>58</v>
      </c>
      <c r="H1506" s="51">
        <v>1.23</v>
      </c>
      <c r="I1506" s="51">
        <v>34.83</v>
      </c>
      <c r="J1506" s="51">
        <v>1.23</v>
      </c>
      <c r="K1506" s="51">
        <v>1.0900000000000001</v>
      </c>
      <c r="L1506" s="51">
        <v>33.74</v>
      </c>
      <c r="M1506" s="51">
        <v>0</v>
      </c>
      <c r="N1506" s="51">
        <v>0.03</v>
      </c>
      <c r="O1506" s="51">
        <v>1.19</v>
      </c>
      <c r="P1506" s="45">
        <v>614.01230350789854</v>
      </c>
    </row>
    <row r="1507" spans="1:16" x14ac:dyDescent="0.2">
      <c r="A1507" s="5" t="s">
        <v>14</v>
      </c>
      <c r="B1507" s="71" t="s">
        <v>24</v>
      </c>
      <c r="C1507" s="5" t="s">
        <v>80</v>
      </c>
      <c r="D1507" s="5" t="s">
        <v>87</v>
      </c>
      <c r="E1507" s="5">
        <v>2018</v>
      </c>
      <c r="F1507" s="5">
        <v>1</v>
      </c>
      <c r="G1507" s="44">
        <v>108</v>
      </c>
      <c r="H1507" s="51">
        <v>1.92</v>
      </c>
      <c r="I1507" s="51">
        <v>71.699999999999989</v>
      </c>
      <c r="J1507" s="51">
        <v>1.92</v>
      </c>
      <c r="K1507" s="51">
        <v>71.699999999999989</v>
      </c>
      <c r="L1507" s="51">
        <v>0</v>
      </c>
      <c r="M1507" s="51">
        <v>0</v>
      </c>
      <c r="N1507" s="51">
        <v>0.06</v>
      </c>
      <c r="O1507" s="51">
        <v>1.06</v>
      </c>
      <c r="P1507" s="45">
        <v>681.2524482647417</v>
      </c>
    </row>
    <row r="1508" spans="1:16" x14ac:dyDescent="0.2">
      <c r="A1508" s="5" t="s">
        <v>14</v>
      </c>
      <c r="B1508" s="71" t="s">
        <v>24</v>
      </c>
      <c r="C1508" s="5" t="s">
        <v>80</v>
      </c>
      <c r="D1508" s="5" t="s">
        <v>87</v>
      </c>
      <c r="E1508" s="5">
        <v>2019</v>
      </c>
      <c r="F1508" s="5">
        <v>1</v>
      </c>
      <c r="G1508" s="44">
        <v>185</v>
      </c>
      <c r="H1508" s="51">
        <v>3.0799999999999996</v>
      </c>
      <c r="I1508" s="51">
        <v>114.79</v>
      </c>
      <c r="J1508" s="51">
        <v>3.0799999999999996</v>
      </c>
      <c r="K1508" s="51">
        <v>114.79</v>
      </c>
      <c r="L1508" s="51">
        <v>0</v>
      </c>
      <c r="M1508" s="51">
        <v>0</v>
      </c>
      <c r="N1508" s="51">
        <v>0.09</v>
      </c>
      <c r="O1508" s="51">
        <v>1.68</v>
      </c>
      <c r="P1508" s="45">
        <v>634.05981651017419</v>
      </c>
    </row>
    <row r="1509" spans="1:16" x14ac:dyDescent="0.2">
      <c r="A1509" s="5" t="s">
        <v>14</v>
      </c>
      <c r="B1509" s="71" t="s">
        <v>24</v>
      </c>
      <c r="C1509" s="5" t="s">
        <v>80</v>
      </c>
      <c r="D1509" s="5" t="s">
        <v>87</v>
      </c>
      <c r="E1509" s="5">
        <v>2020</v>
      </c>
      <c r="F1509" s="5">
        <v>1</v>
      </c>
      <c r="G1509" s="44">
        <v>126</v>
      </c>
      <c r="H1509" s="51">
        <v>1.71</v>
      </c>
      <c r="I1509" s="51">
        <v>63.87</v>
      </c>
      <c r="J1509" s="51">
        <v>1.71</v>
      </c>
      <c r="K1509" s="51">
        <v>63.87</v>
      </c>
      <c r="L1509" s="51">
        <v>0</v>
      </c>
      <c r="M1509" s="51">
        <v>0</v>
      </c>
      <c r="N1509" s="51">
        <v>0.05</v>
      </c>
      <c r="O1509" s="51">
        <v>0.93</v>
      </c>
      <c r="P1509" s="45">
        <v>523.44552574845284</v>
      </c>
    </row>
    <row r="1510" spans="1:16" x14ac:dyDescent="0.2">
      <c r="A1510" s="5" t="s">
        <v>14</v>
      </c>
      <c r="B1510" s="71" t="s">
        <v>24</v>
      </c>
      <c r="C1510" s="5" t="s">
        <v>80</v>
      </c>
      <c r="D1510" s="5" t="s">
        <v>87</v>
      </c>
      <c r="E1510" s="5">
        <v>2021</v>
      </c>
      <c r="F1510" s="5">
        <v>0</v>
      </c>
      <c r="G1510" s="44">
        <v>29</v>
      </c>
      <c r="H1510" s="51">
        <v>19.059999999999999</v>
      </c>
      <c r="I1510" s="51">
        <v>0</v>
      </c>
      <c r="J1510" s="51">
        <v>19.059999999999999</v>
      </c>
      <c r="K1510" s="51">
        <v>0</v>
      </c>
      <c r="L1510" s="51">
        <v>0</v>
      </c>
      <c r="M1510" s="51">
        <v>0</v>
      </c>
      <c r="N1510" s="51">
        <v>0</v>
      </c>
      <c r="O1510" s="51">
        <v>0.08</v>
      </c>
      <c r="P1510" s="45">
        <v>657.67882693674699</v>
      </c>
    </row>
    <row r="1511" spans="1:16" x14ac:dyDescent="0.2">
      <c r="A1511" s="5" t="s">
        <v>14</v>
      </c>
      <c r="B1511" s="71" t="s">
        <v>24</v>
      </c>
      <c r="C1511" s="5" t="s">
        <v>80</v>
      </c>
      <c r="D1511" s="5" t="s">
        <v>87</v>
      </c>
      <c r="E1511" s="5">
        <v>2022</v>
      </c>
      <c r="F1511" s="5">
        <v>0</v>
      </c>
      <c r="G1511" s="44">
        <v>110</v>
      </c>
      <c r="H1511" s="51">
        <v>52.86</v>
      </c>
      <c r="I1511" s="51">
        <v>0</v>
      </c>
      <c r="J1511" s="51">
        <v>52.86</v>
      </c>
      <c r="K1511" s="51">
        <v>0</v>
      </c>
      <c r="L1511" s="51">
        <v>0</v>
      </c>
      <c r="M1511" s="51">
        <v>0</v>
      </c>
      <c r="N1511" s="51">
        <v>0</v>
      </c>
      <c r="O1511" s="51">
        <v>0</v>
      </c>
      <c r="P1511" s="45">
        <v>480.19207683041668</v>
      </c>
    </row>
    <row r="1512" spans="1:16" x14ac:dyDescent="0.2">
      <c r="A1512" s="5" t="s">
        <v>14</v>
      </c>
      <c r="B1512" s="71" t="s">
        <v>24</v>
      </c>
      <c r="C1512" s="5" t="s">
        <v>80</v>
      </c>
      <c r="D1512" s="5" t="s">
        <v>111</v>
      </c>
      <c r="E1512" s="5">
        <v>1974</v>
      </c>
      <c r="F1512" s="5">
        <v>3</v>
      </c>
      <c r="G1512" s="44">
        <v>20</v>
      </c>
      <c r="H1512" s="51">
        <v>0.14000000000000001</v>
      </c>
      <c r="I1512" s="51">
        <v>6.53</v>
      </c>
      <c r="J1512" s="51">
        <v>0.14000000000000001</v>
      </c>
      <c r="K1512" s="51">
        <v>0.2</v>
      </c>
      <c r="L1512" s="51">
        <v>0.6</v>
      </c>
      <c r="M1512" s="51">
        <v>5.73</v>
      </c>
      <c r="N1512" s="51">
        <v>0.11</v>
      </c>
      <c r="O1512" s="51">
        <v>0.37</v>
      </c>
      <c r="P1512" s="45">
        <v>341.11578329460576</v>
      </c>
    </row>
    <row r="1513" spans="1:16" x14ac:dyDescent="0.2">
      <c r="A1513" s="5" t="s">
        <v>14</v>
      </c>
      <c r="B1513" s="71" t="s">
        <v>24</v>
      </c>
      <c r="C1513" s="5" t="s">
        <v>80</v>
      </c>
      <c r="D1513" s="5" t="s">
        <v>111</v>
      </c>
      <c r="E1513" s="5">
        <v>1980</v>
      </c>
      <c r="F1513" s="5">
        <v>3</v>
      </c>
      <c r="G1513" s="44">
        <v>15</v>
      </c>
      <c r="H1513" s="51">
        <v>0.1</v>
      </c>
      <c r="I1513" s="51">
        <v>4.9099999999999993</v>
      </c>
      <c r="J1513" s="51">
        <v>0.1</v>
      </c>
      <c r="K1513" s="51">
        <v>0.15</v>
      </c>
      <c r="L1513" s="51">
        <v>0.45</v>
      </c>
      <c r="M1513" s="51">
        <v>4.3099999999999996</v>
      </c>
      <c r="N1513" s="51">
        <v>0.08</v>
      </c>
      <c r="O1513" s="51">
        <v>0.28000000000000003</v>
      </c>
      <c r="P1513" s="45">
        <v>341.35716090272979</v>
      </c>
    </row>
    <row r="1514" spans="1:16" x14ac:dyDescent="0.2">
      <c r="A1514" s="5" t="s">
        <v>14</v>
      </c>
      <c r="B1514" s="71" t="s">
        <v>24</v>
      </c>
      <c r="C1514" s="5" t="s">
        <v>80</v>
      </c>
      <c r="D1514" s="5" t="s">
        <v>111</v>
      </c>
      <c r="E1514" s="5">
        <v>1985</v>
      </c>
      <c r="F1514" s="5">
        <v>3</v>
      </c>
      <c r="G1514" s="44">
        <v>7</v>
      </c>
      <c r="H1514" s="51">
        <v>0.05</v>
      </c>
      <c r="I1514" s="51">
        <v>2.2199999999999998</v>
      </c>
      <c r="J1514" s="51">
        <v>0.05</v>
      </c>
      <c r="K1514" s="51">
        <v>7.0000000000000007E-2</v>
      </c>
      <c r="L1514" s="51">
        <v>0.2</v>
      </c>
      <c r="M1514" s="51">
        <v>1.95</v>
      </c>
      <c r="N1514" s="51">
        <v>0.04</v>
      </c>
      <c r="O1514" s="51">
        <v>0.13</v>
      </c>
      <c r="P1514" s="45">
        <v>337.65419368195802</v>
      </c>
    </row>
    <row r="1515" spans="1:16" x14ac:dyDescent="0.2">
      <c r="A1515" s="5" t="s">
        <v>14</v>
      </c>
      <c r="B1515" s="71" t="s">
        <v>24</v>
      </c>
      <c r="C1515" s="5" t="s">
        <v>80</v>
      </c>
      <c r="D1515" s="5" t="s">
        <v>111</v>
      </c>
      <c r="E1515" s="5">
        <v>1986</v>
      </c>
      <c r="F1515" s="5">
        <v>3</v>
      </c>
      <c r="G1515" s="44">
        <v>26</v>
      </c>
      <c r="H1515" s="51">
        <v>0.14000000000000001</v>
      </c>
      <c r="I1515" s="51">
        <v>6.6</v>
      </c>
      <c r="J1515" s="51">
        <v>0.14000000000000001</v>
      </c>
      <c r="K1515" s="51">
        <v>0.2</v>
      </c>
      <c r="L1515" s="51">
        <v>0.6</v>
      </c>
      <c r="M1515" s="51">
        <v>5.8</v>
      </c>
      <c r="N1515" s="51">
        <v>0.11</v>
      </c>
      <c r="O1515" s="51">
        <v>0.37</v>
      </c>
      <c r="P1515" s="45">
        <v>262.86539014677732</v>
      </c>
    </row>
    <row r="1516" spans="1:16" x14ac:dyDescent="0.2">
      <c r="A1516" s="5" t="s">
        <v>14</v>
      </c>
      <c r="B1516" s="71" t="s">
        <v>24</v>
      </c>
      <c r="C1516" s="5" t="s">
        <v>80</v>
      </c>
      <c r="D1516" s="5" t="s">
        <v>111</v>
      </c>
      <c r="E1516" s="5">
        <v>1989</v>
      </c>
      <c r="F1516" s="5">
        <v>3</v>
      </c>
      <c r="G1516" s="44">
        <v>30</v>
      </c>
      <c r="H1516" s="51">
        <v>0.21</v>
      </c>
      <c r="I1516" s="51">
        <v>9.91</v>
      </c>
      <c r="J1516" s="51">
        <v>0.21</v>
      </c>
      <c r="K1516" s="51">
        <v>0.3</v>
      </c>
      <c r="L1516" s="51">
        <v>0.91</v>
      </c>
      <c r="M1516" s="51">
        <v>8.6999999999999993</v>
      </c>
      <c r="N1516" s="51">
        <v>0.16</v>
      </c>
      <c r="O1516" s="51">
        <v>0.56000000000000005</v>
      </c>
      <c r="P1516" s="45">
        <v>338.97043545883906</v>
      </c>
    </row>
    <row r="1517" spans="1:16" x14ac:dyDescent="0.2">
      <c r="A1517" s="5" t="s">
        <v>14</v>
      </c>
      <c r="B1517" s="71" t="s">
        <v>24</v>
      </c>
      <c r="C1517" s="5" t="s">
        <v>80</v>
      </c>
      <c r="D1517" s="5" t="s">
        <v>111</v>
      </c>
      <c r="E1517" s="5">
        <v>1990</v>
      </c>
      <c r="F1517" s="5">
        <v>3</v>
      </c>
      <c r="G1517" s="44">
        <v>63</v>
      </c>
      <c r="H1517" s="51">
        <v>0.42</v>
      </c>
      <c r="I1517" s="51">
        <v>21.63</v>
      </c>
      <c r="J1517" s="51">
        <v>0.42</v>
      </c>
      <c r="K1517" s="51">
        <v>0.61</v>
      </c>
      <c r="L1517" s="51">
        <v>2.75</v>
      </c>
      <c r="M1517" s="51">
        <v>18.27</v>
      </c>
      <c r="N1517" s="51">
        <v>0.33</v>
      </c>
      <c r="O1517" s="51">
        <v>1.2999999999999998</v>
      </c>
      <c r="P1517" s="45">
        <v>347.1153008074142</v>
      </c>
    </row>
    <row r="1518" spans="1:16" x14ac:dyDescent="0.2">
      <c r="A1518" s="5" t="s">
        <v>14</v>
      </c>
      <c r="B1518" s="71" t="s">
        <v>24</v>
      </c>
      <c r="C1518" s="5" t="s">
        <v>80</v>
      </c>
      <c r="D1518" s="5" t="s">
        <v>111</v>
      </c>
      <c r="E1518" s="5">
        <v>1992</v>
      </c>
      <c r="F1518" s="5">
        <v>3</v>
      </c>
      <c r="G1518" s="44">
        <v>44</v>
      </c>
      <c r="H1518" s="51">
        <v>0.39</v>
      </c>
      <c r="I1518" s="51">
        <v>18.779999999999998</v>
      </c>
      <c r="J1518" s="51">
        <v>0.39</v>
      </c>
      <c r="K1518" s="51">
        <v>0.56999999999999995</v>
      </c>
      <c r="L1518" s="51">
        <v>1.72</v>
      </c>
      <c r="M1518" s="51">
        <v>16.489999999999998</v>
      </c>
      <c r="N1518" s="51">
        <v>0.31</v>
      </c>
      <c r="O1518" s="51">
        <v>1.06</v>
      </c>
      <c r="P1518" s="45">
        <v>432.458229119816</v>
      </c>
    </row>
    <row r="1519" spans="1:16" x14ac:dyDescent="0.2">
      <c r="A1519" s="5" t="s">
        <v>14</v>
      </c>
      <c r="B1519" s="71" t="s">
        <v>24</v>
      </c>
      <c r="C1519" s="5" t="s">
        <v>80</v>
      </c>
      <c r="D1519" s="5" t="s">
        <v>111</v>
      </c>
      <c r="E1519" s="5">
        <v>1993</v>
      </c>
      <c r="F1519" s="5">
        <v>3</v>
      </c>
      <c r="G1519" s="44">
        <v>15</v>
      </c>
      <c r="H1519" s="51">
        <v>0.11</v>
      </c>
      <c r="I1519" s="51">
        <v>5.3100000000000005</v>
      </c>
      <c r="J1519" s="51">
        <v>0.11</v>
      </c>
      <c r="K1519" s="51">
        <v>0.16</v>
      </c>
      <c r="L1519" s="51">
        <v>0.49</v>
      </c>
      <c r="M1519" s="51">
        <v>4.66</v>
      </c>
      <c r="N1519" s="51">
        <v>0.09</v>
      </c>
      <c r="O1519" s="51">
        <v>0.3</v>
      </c>
      <c r="P1519" s="45">
        <v>358.74983718943832</v>
      </c>
    </row>
    <row r="1520" spans="1:16" x14ac:dyDescent="0.2">
      <c r="A1520" s="5" t="s">
        <v>14</v>
      </c>
      <c r="B1520" s="71" t="s">
        <v>24</v>
      </c>
      <c r="C1520" s="5" t="s">
        <v>80</v>
      </c>
      <c r="D1520" s="5" t="s">
        <v>111</v>
      </c>
      <c r="E1520" s="5">
        <v>1995</v>
      </c>
      <c r="F1520" s="5">
        <v>3</v>
      </c>
      <c r="G1520" s="44">
        <v>82</v>
      </c>
      <c r="H1520" s="51">
        <v>0.66</v>
      </c>
      <c r="I1520" s="51">
        <v>31.540000000000003</v>
      </c>
      <c r="J1520" s="51">
        <v>0.66</v>
      </c>
      <c r="K1520" s="51">
        <v>0.96</v>
      </c>
      <c r="L1520" s="51">
        <v>2.89</v>
      </c>
      <c r="M1520" s="51">
        <v>27.69</v>
      </c>
      <c r="N1520" s="51">
        <v>0.52</v>
      </c>
      <c r="O1520" s="51">
        <v>1.78</v>
      </c>
      <c r="P1520" s="45">
        <v>393.92462712919621</v>
      </c>
    </row>
    <row r="1521" spans="1:16" x14ac:dyDescent="0.2">
      <c r="A1521" s="5" t="s">
        <v>14</v>
      </c>
      <c r="B1521" s="71" t="s">
        <v>24</v>
      </c>
      <c r="C1521" s="5" t="s">
        <v>80</v>
      </c>
      <c r="D1521" s="5" t="s">
        <v>111</v>
      </c>
      <c r="E1521" s="5">
        <v>1996</v>
      </c>
      <c r="F1521" s="5">
        <v>3</v>
      </c>
      <c r="G1521" s="44">
        <v>10</v>
      </c>
      <c r="H1521" s="51">
        <v>0.08</v>
      </c>
      <c r="I1521" s="51">
        <v>3.94</v>
      </c>
      <c r="J1521" s="51">
        <v>0.08</v>
      </c>
      <c r="K1521" s="51">
        <v>0.12</v>
      </c>
      <c r="L1521" s="51">
        <v>0.36</v>
      </c>
      <c r="M1521" s="51">
        <v>3.46</v>
      </c>
      <c r="N1521" s="51">
        <v>0.06</v>
      </c>
      <c r="O1521" s="51">
        <v>0.22</v>
      </c>
      <c r="P1521" s="45">
        <v>389.39196353096099</v>
      </c>
    </row>
    <row r="1522" spans="1:16" x14ac:dyDescent="0.2">
      <c r="A1522" s="5" t="s">
        <v>14</v>
      </c>
      <c r="B1522" s="71" t="s">
        <v>24</v>
      </c>
      <c r="C1522" s="5" t="s">
        <v>80</v>
      </c>
      <c r="D1522" s="5" t="s">
        <v>111</v>
      </c>
      <c r="E1522" s="5">
        <v>1997</v>
      </c>
      <c r="F1522" s="5">
        <v>3</v>
      </c>
      <c r="G1522" s="44">
        <v>51</v>
      </c>
      <c r="H1522" s="51">
        <v>0.25</v>
      </c>
      <c r="I1522" s="51">
        <v>22.96</v>
      </c>
      <c r="J1522" s="51">
        <v>0.25</v>
      </c>
      <c r="K1522" s="51">
        <v>0.29000000000000004</v>
      </c>
      <c r="L1522" s="51">
        <v>8.2100000000000009</v>
      </c>
      <c r="M1522" s="51">
        <v>14.46</v>
      </c>
      <c r="N1522" s="51">
        <v>0.14000000000000001</v>
      </c>
      <c r="O1522" s="51">
        <v>2.41</v>
      </c>
      <c r="P1522" s="45">
        <v>452.74337439693716</v>
      </c>
    </row>
    <row r="1523" spans="1:16" x14ac:dyDescent="0.2">
      <c r="A1523" s="5" t="s">
        <v>14</v>
      </c>
      <c r="B1523" s="71" t="s">
        <v>24</v>
      </c>
      <c r="C1523" s="5" t="s">
        <v>80</v>
      </c>
      <c r="D1523" s="5" t="s">
        <v>111</v>
      </c>
      <c r="E1523" s="5">
        <v>1998</v>
      </c>
      <c r="F1523" s="5">
        <v>3</v>
      </c>
      <c r="G1523" s="44">
        <v>66</v>
      </c>
      <c r="H1523" s="51">
        <v>0.56000000000000005</v>
      </c>
      <c r="I1523" s="51">
        <v>26.700000000000003</v>
      </c>
      <c r="J1523" s="51">
        <v>0.56000000000000005</v>
      </c>
      <c r="K1523" s="51">
        <v>0.82</v>
      </c>
      <c r="L1523" s="51">
        <v>2.44</v>
      </c>
      <c r="M1523" s="51">
        <v>23.44</v>
      </c>
      <c r="N1523" s="51">
        <v>0.44</v>
      </c>
      <c r="O1523" s="51">
        <v>1.51</v>
      </c>
      <c r="P1523" s="45">
        <v>409.87295543314644</v>
      </c>
    </row>
    <row r="1524" spans="1:16" x14ac:dyDescent="0.2">
      <c r="A1524" s="5" t="s">
        <v>14</v>
      </c>
      <c r="B1524" s="71" t="s">
        <v>24</v>
      </c>
      <c r="C1524" s="5" t="s">
        <v>80</v>
      </c>
      <c r="D1524" s="5" t="s">
        <v>111</v>
      </c>
      <c r="E1524" s="5">
        <v>1999</v>
      </c>
      <c r="F1524" s="5">
        <v>3</v>
      </c>
      <c r="G1524" s="44">
        <v>186</v>
      </c>
      <c r="H1524" s="51">
        <v>0.98</v>
      </c>
      <c r="I1524" s="51">
        <v>63.97</v>
      </c>
      <c r="J1524" s="51">
        <v>0.98</v>
      </c>
      <c r="K1524" s="51">
        <v>1.43</v>
      </c>
      <c r="L1524" s="51">
        <v>4.29</v>
      </c>
      <c r="M1524" s="51">
        <v>58.25</v>
      </c>
      <c r="N1524" s="51">
        <v>0.77</v>
      </c>
      <c r="O1524" s="51">
        <v>5.17</v>
      </c>
      <c r="P1524" s="45">
        <v>348.82628808587179</v>
      </c>
    </row>
    <row r="1525" spans="1:16" x14ac:dyDescent="0.2">
      <c r="A1525" s="5" t="s">
        <v>14</v>
      </c>
      <c r="B1525" s="71" t="s">
        <v>24</v>
      </c>
      <c r="C1525" s="5" t="s">
        <v>80</v>
      </c>
      <c r="D1525" s="5" t="s">
        <v>111</v>
      </c>
      <c r="E1525" s="5">
        <v>2000</v>
      </c>
      <c r="F1525" s="5">
        <v>3</v>
      </c>
      <c r="G1525" s="44">
        <v>302</v>
      </c>
      <c r="H1525" s="51">
        <v>2.46</v>
      </c>
      <c r="I1525" s="51">
        <v>117.78</v>
      </c>
      <c r="J1525" s="51">
        <v>2.46</v>
      </c>
      <c r="K1525" s="51">
        <v>3.6</v>
      </c>
      <c r="L1525" s="51">
        <v>10.78</v>
      </c>
      <c r="M1525" s="51">
        <v>103.4</v>
      </c>
      <c r="N1525" s="51">
        <v>1.92</v>
      </c>
      <c r="O1525" s="51">
        <v>6.64</v>
      </c>
      <c r="P1525" s="45">
        <v>397.85894140593444</v>
      </c>
    </row>
    <row r="1526" spans="1:16" x14ac:dyDescent="0.2">
      <c r="A1526" s="5" t="s">
        <v>14</v>
      </c>
      <c r="B1526" s="71" t="s">
        <v>24</v>
      </c>
      <c r="C1526" s="5" t="s">
        <v>80</v>
      </c>
      <c r="D1526" s="5" t="s">
        <v>111</v>
      </c>
      <c r="E1526" s="5">
        <v>2001</v>
      </c>
      <c r="F1526" s="5">
        <v>3</v>
      </c>
      <c r="G1526" s="44">
        <v>636</v>
      </c>
      <c r="H1526" s="51">
        <v>2.87</v>
      </c>
      <c r="I1526" s="51">
        <v>241.51</v>
      </c>
      <c r="J1526" s="51">
        <v>2.87</v>
      </c>
      <c r="K1526" s="51">
        <v>4.1900000000000004</v>
      </c>
      <c r="L1526" s="51">
        <v>16.54</v>
      </c>
      <c r="M1526" s="51">
        <v>220.78</v>
      </c>
      <c r="N1526" s="51">
        <v>2.2400000000000002</v>
      </c>
      <c r="O1526" s="51">
        <v>23.5</v>
      </c>
      <c r="P1526" s="45">
        <v>384.35801242213961</v>
      </c>
    </row>
    <row r="1527" spans="1:16" x14ac:dyDescent="0.2">
      <c r="A1527" s="5" t="s">
        <v>14</v>
      </c>
      <c r="B1527" s="71" t="s">
        <v>24</v>
      </c>
      <c r="C1527" s="5" t="s">
        <v>80</v>
      </c>
      <c r="D1527" s="5" t="s">
        <v>111</v>
      </c>
      <c r="E1527" s="5">
        <v>2002</v>
      </c>
      <c r="F1527" s="5">
        <v>3</v>
      </c>
      <c r="G1527" s="44">
        <v>367</v>
      </c>
      <c r="H1527" s="51">
        <v>2.29</v>
      </c>
      <c r="I1527" s="51">
        <v>135.97999999999999</v>
      </c>
      <c r="J1527" s="51">
        <v>2.29</v>
      </c>
      <c r="K1527" s="51">
        <v>3.34</v>
      </c>
      <c r="L1527" s="51">
        <v>10.68</v>
      </c>
      <c r="M1527" s="51">
        <v>121.96000000000001</v>
      </c>
      <c r="N1527" s="51">
        <v>1.79</v>
      </c>
      <c r="O1527" s="51">
        <v>10.219999999999999</v>
      </c>
      <c r="P1527" s="45">
        <v>376.64201909175284</v>
      </c>
    </row>
    <row r="1528" spans="1:16" x14ac:dyDescent="0.2">
      <c r="A1528" s="5" t="s">
        <v>14</v>
      </c>
      <c r="B1528" s="71" t="s">
        <v>24</v>
      </c>
      <c r="C1528" s="5" t="s">
        <v>80</v>
      </c>
      <c r="D1528" s="5" t="s">
        <v>111</v>
      </c>
      <c r="E1528" s="5">
        <v>2003</v>
      </c>
      <c r="F1528" s="5">
        <v>3</v>
      </c>
      <c r="G1528" s="44">
        <v>808</v>
      </c>
      <c r="H1528" s="51">
        <v>6.74</v>
      </c>
      <c r="I1528" s="51">
        <v>321.82000000000005</v>
      </c>
      <c r="J1528" s="51">
        <v>6.74</v>
      </c>
      <c r="K1528" s="51">
        <v>9.83</v>
      </c>
      <c r="L1528" s="51">
        <v>29.45</v>
      </c>
      <c r="M1528" s="51">
        <v>282.54000000000002</v>
      </c>
      <c r="N1528" s="51">
        <v>5.26</v>
      </c>
      <c r="O1528" s="51">
        <v>18.149999999999999</v>
      </c>
      <c r="P1528" s="45">
        <v>406.50016654736066</v>
      </c>
    </row>
    <row r="1529" spans="1:16" x14ac:dyDescent="0.2">
      <c r="A1529" s="5" t="s">
        <v>14</v>
      </c>
      <c r="B1529" s="71" t="s">
        <v>24</v>
      </c>
      <c r="C1529" s="5" t="s">
        <v>80</v>
      </c>
      <c r="D1529" s="5" t="s">
        <v>111</v>
      </c>
      <c r="E1529" s="5">
        <v>2004</v>
      </c>
      <c r="F1529" s="5">
        <v>3</v>
      </c>
      <c r="G1529" s="44">
        <v>387</v>
      </c>
      <c r="H1529" s="51">
        <v>3.38</v>
      </c>
      <c r="I1529" s="51">
        <v>161.27000000000001</v>
      </c>
      <c r="J1529" s="51">
        <v>3.38</v>
      </c>
      <c r="K1529" s="51">
        <v>4.92</v>
      </c>
      <c r="L1529" s="51">
        <v>14.76</v>
      </c>
      <c r="M1529" s="51">
        <v>141.59</v>
      </c>
      <c r="N1529" s="51">
        <v>2.63</v>
      </c>
      <c r="O1529" s="51">
        <v>9.09</v>
      </c>
      <c r="P1529" s="45">
        <v>425.91694942783482</v>
      </c>
    </row>
    <row r="1530" spans="1:16" x14ac:dyDescent="0.2">
      <c r="A1530" s="5" t="s">
        <v>14</v>
      </c>
      <c r="B1530" s="71" t="s">
        <v>24</v>
      </c>
      <c r="C1530" s="5" t="s">
        <v>80</v>
      </c>
      <c r="D1530" s="5" t="s">
        <v>111</v>
      </c>
      <c r="E1530" s="5">
        <v>2005</v>
      </c>
      <c r="F1530" s="5">
        <v>3</v>
      </c>
      <c r="G1530" s="44">
        <v>584</v>
      </c>
      <c r="H1530" s="51">
        <v>4.21</v>
      </c>
      <c r="I1530" s="51">
        <v>243.31</v>
      </c>
      <c r="J1530" s="51">
        <v>4.21</v>
      </c>
      <c r="K1530" s="51">
        <v>6.32</v>
      </c>
      <c r="L1530" s="51">
        <v>19.77</v>
      </c>
      <c r="M1530" s="51">
        <v>217.22000000000003</v>
      </c>
      <c r="N1530" s="51">
        <v>3.27</v>
      </c>
      <c r="O1530" s="51">
        <v>18.099999999999998</v>
      </c>
      <c r="P1530" s="45">
        <v>423.404176499497</v>
      </c>
    </row>
    <row r="1531" spans="1:16" x14ac:dyDescent="0.2">
      <c r="A1531" s="5" t="s">
        <v>14</v>
      </c>
      <c r="B1531" s="71" t="s">
        <v>24</v>
      </c>
      <c r="C1531" s="5" t="s">
        <v>80</v>
      </c>
      <c r="D1531" s="5" t="s">
        <v>111</v>
      </c>
      <c r="E1531" s="5">
        <v>2006</v>
      </c>
      <c r="F1531" s="5">
        <v>3</v>
      </c>
      <c r="G1531" s="44">
        <v>418</v>
      </c>
      <c r="H1531" s="51">
        <v>3.21</v>
      </c>
      <c r="I1531" s="51">
        <v>179.93999999999997</v>
      </c>
      <c r="J1531" s="51">
        <v>3.21</v>
      </c>
      <c r="K1531" s="51">
        <v>4.68</v>
      </c>
      <c r="L1531" s="51">
        <v>18.48</v>
      </c>
      <c r="M1531" s="51">
        <v>156.78</v>
      </c>
      <c r="N1531" s="51">
        <v>2.5</v>
      </c>
      <c r="O1531" s="51">
        <v>12.670000000000002</v>
      </c>
      <c r="P1531" s="45">
        <v>438.00525102483215</v>
      </c>
    </row>
    <row r="1532" spans="1:16" x14ac:dyDescent="0.2">
      <c r="A1532" s="5" t="s">
        <v>14</v>
      </c>
      <c r="B1532" s="71" t="s">
        <v>24</v>
      </c>
      <c r="C1532" s="5" t="s">
        <v>80</v>
      </c>
      <c r="D1532" s="5" t="s">
        <v>111</v>
      </c>
      <c r="E1532" s="5">
        <v>2007</v>
      </c>
      <c r="F1532" s="5">
        <v>3</v>
      </c>
      <c r="G1532" s="44">
        <v>516</v>
      </c>
      <c r="H1532" s="51">
        <v>3.6999999999999997</v>
      </c>
      <c r="I1532" s="51">
        <v>236.31</v>
      </c>
      <c r="J1532" s="51">
        <v>3.6999999999999997</v>
      </c>
      <c r="K1532" s="51">
        <v>5.38</v>
      </c>
      <c r="L1532" s="51">
        <v>16.13</v>
      </c>
      <c r="M1532" s="51">
        <v>214.8</v>
      </c>
      <c r="N1532" s="51">
        <v>4.1099999999999994</v>
      </c>
      <c r="O1532" s="51">
        <v>16.16</v>
      </c>
      <c r="P1532" s="45">
        <v>465.45124672581062</v>
      </c>
    </row>
    <row r="1533" spans="1:16" x14ac:dyDescent="0.2">
      <c r="A1533" s="5" t="s">
        <v>14</v>
      </c>
      <c r="B1533" s="71" t="s">
        <v>24</v>
      </c>
      <c r="C1533" s="5" t="s">
        <v>80</v>
      </c>
      <c r="D1533" s="5" t="s">
        <v>111</v>
      </c>
      <c r="E1533" s="5">
        <v>2008</v>
      </c>
      <c r="F1533" s="5">
        <v>3</v>
      </c>
      <c r="G1533" s="44">
        <v>518</v>
      </c>
      <c r="H1533" s="51">
        <v>4.76</v>
      </c>
      <c r="I1533" s="51">
        <v>227.23</v>
      </c>
      <c r="J1533" s="51">
        <v>4.76</v>
      </c>
      <c r="K1533" s="51">
        <v>6.94</v>
      </c>
      <c r="L1533" s="51">
        <v>20.79</v>
      </c>
      <c r="M1533" s="51">
        <v>199.5</v>
      </c>
      <c r="N1533" s="51">
        <v>3.71</v>
      </c>
      <c r="O1533" s="51">
        <v>12.81</v>
      </c>
      <c r="P1533" s="45">
        <v>447.97247258186741</v>
      </c>
    </row>
    <row r="1534" spans="1:16" x14ac:dyDescent="0.2">
      <c r="A1534" s="5" t="s">
        <v>14</v>
      </c>
      <c r="B1534" s="71" t="s">
        <v>24</v>
      </c>
      <c r="C1534" s="5" t="s">
        <v>80</v>
      </c>
      <c r="D1534" s="5" t="s">
        <v>111</v>
      </c>
      <c r="E1534" s="5">
        <v>2009</v>
      </c>
      <c r="F1534" s="5">
        <v>3</v>
      </c>
      <c r="G1534" s="44">
        <v>177</v>
      </c>
      <c r="H1534" s="51">
        <v>2.0499999999999998</v>
      </c>
      <c r="I1534" s="51">
        <v>97.990000000000009</v>
      </c>
      <c r="J1534" s="51">
        <v>2.0499999999999998</v>
      </c>
      <c r="K1534" s="51">
        <v>2.99</v>
      </c>
      <c r="L1534" s="51">
        <v>8.9700000000000006</v>
      </c>
      <c r="M1534" s="51">
        <v>86.03</v>
      </c>
      <c r="N1534" s="51">
        <v>1.6</v>
      </c>
      <c r="O1534" s="51">
        <v>5.53</v>
      </c>
      <c r="P1534" s="45">
        <v>563.70376044907016</v>
      </c>
    </row>
    <row r="1535" spans="1:16" x14ac:dyDescent="0.2">
      <c r="A1535" s="5" t="s">
        <v>14</v>
      </c>
      <c r="B1535" s="71" t="s">
        <v>24</v>
      </c>
      <c r="C1535" s="5" t="s">
        <v>80</v>
      </c>
      <c r="D1535" s="5" t="s">
        <v>111</v>
      </c>
      <c r="E1535" s="5">
        <v>2010</v>
      </c>
      <c r="F1535" s="5">
        <v>3</v>
      </c>
      <c r="G1535" s="44">
        <v>527</v>
      </c>
      <c r="H1535" s="51">
        <v>5.8</v>
      </c>
      <c r="I1535" s="51">
        <v>279.01</v>
      </c>
      <c r="J1535" s="51">
        <v>5.8</v>
      </c>
      <c r="K1535" s="51">
        <v>8.48</v>
      </c>
      <c r="L1535" s="51">
        <v>25.68</v>
      </c>
      <c r="M1535" s="51">
        <v>244.85000000000002</v>
      </c>
      <c r="N1535" s="51">
        <v>4.53</v>
      </c>
      <c r="O1535" s="51">
        <v>15.89</v>
      </c>
      <c r="P1535" s="45">
        <v>540.36549248042797</v>
      </c>
    </row>
    <row r="1536" spans="1:16" x14ac:dyDescent="0.2">
      <c r="A1536" s="5" t="s">
        <v>14</v>
      </c>
      <c r="B1536" s="71" t="s">
        <v>24</v>
      </c>
      <c r="C1536" s="5" t="s">
        <v>80</v>
      </c>
      <c r="D1536" s="5" t="s">
        <v>111</v>
      </c>
      <c r="E1536" s="5">
        <v>2011</v>
      </c>
      <c r="F1536" s="5">
        <v>3</v>
      </c>
      <c r="G1536" s="44">
        <v>569</v>
      </c>
      <c r="H1536" s="51">
        <v>8.1300000000000008</v>
      </c>
      <c r="I1536" s="51">
        <v>304.77999999999997</v>
      </c>
      <c r="J1536" s="51">
        <v>8.1300000000000008</v>
      </c>
      <c r="K1536" s="51">
        <v>6.3100000000000005</v>
      </c>
      <c r="L1536" s="51">
        <v>24.060000000000002</v>
      </c>
      <c r="M1536" s="51">
        <v>274.40999999999997</v>
      </c>
      <c r="N1536" s="51">
        <v>2.12</v>
      </c>
      <c r="O1536" s="51">
        <v>37.869999999999997</v>
      </c>
      <c r="P1536" s="45">
        <v>550.04670456903466</v>
      </c>
    </row>
    <row r="1537" spans="1:16" x14ac:dyDescent="0.2">
      <c r="A1537" s="5" t="s">
        <v>14</v>
      </c>
      <c r="B1537" s="71" t="s">
        <v>24</v>
      </c>
      <c r="C1537" s="5" t="s">
        <v>80</v>
      </c>
      <c r="D1537" s="5" t="s">
        <v>111</v>
      </c>
      <c r="E1537" s="5">
        <v>2012</v>
      </c>
      <c r="F1537" s="5">
        <v>3</v>
      </c>
      <c r="G1537" s="44">
        <v>306</v>
      </c>
      <c r="H1537" s="51">
        <v>3.09</v>
      </c>
      <c r="I1537" s="51">
        <v>164.09</v>
      </c>
      <c r="J1537" s="51">
        <v>3.09</v>
      </c>
      <c r="K1537" s="51">
        <v>2.89</v>
      </c>
      <c r="L1537" s="51">
        <v>9.92</v>
      </c>
      <c r="M1537" s="51">
        <v>151.28</v>
      </c>
      <c r="N1537" s="51">
        <v>1.24</v>
      </c>
      <c r="O1537" s="51">
        <v>19.25</v>
      </c>
      <c r="P1537" s="45">
        <v>547.48467619730081</v>
      </c>
    </row>
    <row r="1538" spans="1:16" x14ac:dyDescent="0.2">
      <c r="A1538" s="5" t="s">
        <v>14</v>
      </c>
      <c r="B1538" s="71" t="s">
        <v>24</v>
      </c>
      <c r="C1538" s="5" t="s">
        <v>80</v>
      </c>
      <c r="D1538" s="5" t="s">
        <v>111</v>
      </c>
      <c r="E1538" s="5">
        <v>2013</v>
      </c>
      <c r="F1538" s="5">
        <v>2</v>
      </c>
      <c r="G1538" s="44">
        <v>196</v>
      </c>
      <c r="H1538" s="51">
        <v>4.33</v>
      </c>
      <c r="I1538" s="51">
        <v>122.45</v>
      </c>
      <c r="J1538" s="51">
        <v>4.33</v>
      </c>
      <c r="K1538" s="51">
        <v>3.84</v>
      </c>
      <c r="L1538" s="51">
        <v>118.61</v>
      </c>
      <c r="M1538" s="51">
        <v>0</v>
      </c>
      <c r="N1538" s="51">
        <v>0.11</v>
      </c>
      <c r="O1538" s="51">
        <v>4.1900000000000004</v>
      </c>
      <c r="P1538" s="45">
        <v>648.19298897908027</v>
      </c>
    </row>
    <row r="1539" spans="1:16" x14ac:dyDescent="0.2">
      <c r="A1539" s="5" t="s">
        <v>14</v>
      </c>
      <c r="B1539" s="71" t="s">
        <v>24</v>
      </c>
      <c r="C1539" s="5" t="s">
        <v>80</v>
      </c>
      <c r="D1539" s="5" t="s">
        <v>111</v>
      </c>
      <c r="E1539" s="5">
        <v>2014</v>
      </c>
      <c r="F1539" s="5">
        <v>2</v>
      </c>
      <c r="G1539" s="44">
        <v>98</v>
      </c>
      <c r="H1539" s="51">
        <v>2.11</v>
      </c>
      <c r="I1539" s="51">
        <v>59.49</v>
      </c>
      <c r="J1539" s="51">
        <v>2.11</v>
      </c>
      <c r="K1539" s="51">
        <v>1.86</v>
      </c>
      <c r="L1539" s="51">
        <v>57.63</v>
      </c>
      <c r="M1539" s="51">
        <v>0</v>
      </c>
      <c r="N1539" s="51">
        <v>0.06</v>
      </c>
      <c r="O1539" s="51">
        <v>2.04</v>
      </c>
      <c r="P1539" s="45">
        <v>626.7490942534381</v>
      </c>
    </row>
    <row r="1540" spans="1:16" x14ac:dyDescent="0.2">
      <c r="A1540" s="5" t="s">
        <v>14</v>
      </c>
      <c r="B1540" s="71" t="s">
        <v>24</v>
      </c>
      <c r="C1540" s="5" t="s">
        <v>80</v>
      </c>
      <c r="D1540" s="5" t="s">
        <v>111</v>
      </c>
      <c r="E1540" s="5">
        <v>2015</v>
      </c>
      <c r="F1540" s="5">
        <v>2</v>
      </c>
      <c r="G1540" s="44">
        <v>148</v>
      </c>
      <c r="H1540" s="51">
        <v>2.75</v>
      </c>
      <c r="I1540" s="51">
        <v>97.210000000000008</v>
      </c>
      <c r="J1540" s="51">
        <v>2.75</v>
      </c>
      <c r="K1540" s="51">
        <v>2.87</v>
      </c>
      <c r="L1540" s="51">
        <v>94.34</v>
      </c>
      <c r="M1540" s="51">
        <v>0</v>
      </c>
      <c r="N1540" s="51">
        <v>7.0000000000000007E-2</v>
      </c>
      <c r="O1540" s="51">
        <v>3.46</v>
      </c>
      <c r="P1540" s="45">
        <v>675.48888703524801</v>
      </c>
    </row>
    <row r="1541" spans="1:16" x14ac:dyDescent="0.2">
      <c r="A1541" s="5" t="s">
        <v>14</v>
      </c>
      <c r="B1541" s="71" t="s">
        <v>24</v>
      </c>
      <c r="C1541" s="5" t="s">
        <v>80</v>
      </c>
      <c r="D1541" s="5" t="s">
        <v>111</v>
      </c>
      <c r="E1541" s="5">
        <v>2016</v>
      </c>
      <c r="F1541" s="5">
        <v>2</v>
      </c>
      <c r="G1541" s="44">
        <v>213</v>
      </c>
      <c r="H1541" s="51">
        <v>4.16</v>
      </c>
      <c r="I1541" s="51">
        <v>120.06</v>
      </c>
      <c r="J1541" s="51">
        <v>4.16</v>
      </c>
      <c r="K1541" s="51">
        <v>4.17</v>
      </c>
      <c r="L1541" s="51">
        <v>115.89</v>
      </c>
      <c r="M1541" s="51">
        <v>0</v>
      </c>
      <c r="N1541" s="51">
        <v>0.09</v>
      </c>
      <c r="O1541" s="51">
        <v>4.41</v>
      </c>
      <c r="P1541" s="45">
        <v>583.68704042520585</v>
      </c>
    </row>
    <row r="1542" spans="1:16" x14ac:dyDescent="0.2">
      <c r="A1542" s="5" t="s">
        <v>14</v>
      </c>
      <c r="B1542" s="71" t="s">
        <v>24</v>
      </c>
      <c r="C1542" s="5" t="s">
        <v>80</v>
      </c>
      <c r="D1542" s="5" t="s">
        <v>111</v>
      </c>
      <c r="E1542" s="5">
        <v>2017</v>
      </c>
      <c r="F1542" s="5">
        <v>2</v>
      </c>
      <c r="G1542" s="44">
        <v>218</v>
      </c>
      <c r="H1542" s="51">
        <v>5.16</v>
      </c>
      <c r="I1542" s="51">
        <v>145.83000000000001</v>
      </c>
      <c r="J1542" s="51">
        <v>5.16</v>
      </c>
      <c r="K1542" s="51">
        <v>4.57</v>
      </c>
      <c r="L1542" s="51">
        <v>141.26000000000002</v>
      </c>
      <c r="M1542" s="51">
        <v>0</v>
      </c>
      <c r="N1542" s="51">
        <v>0.13</v>
      </c>
      <c r="O1542" s="51">
        <v>4.99</v>
      </c>
      <c r="P1542" s="45">
        <v>689.17230964459941</v>
      </c>
    </row>
    <row r="1543" spans="1:16" x14ac:dyDescent="0.2">
      <c r="A1543" s="5" t="s">
        <v>14</v>
      </c>
      <c r="B1543" s="71" t="s">
        <v>24</v>
      </c>
      <c r="C1543" s="5" t="s">
        <v>80</v>
      </c>
      <c r="D1543" s="5" t="s">
        <v>111</v>
      </c>
      <c r="E1543" s="5">
        <v>2018</v>
      </c>
      <c r="F1543" s="5">
        <v>1</v>
      </c>
      <c r="G1543" s="44">
        <v>239</v>
      </c>
      <c r="H1543" s="51">
        <v>3.6899999999999995</v>
      </c>
      <c r="I1543" s="51">
        <v>144.61999999999998</v>
      </c>
      <c r="J1543" s="51">
        <v>3.6899999999999995</v>
      </c>
      <c r="K1543" s="51">
        <v>144.61999999999998</v>
      </c>
      <c r="L1543" s="51">
        <v>0</v>
      </c>
      <c r="M1543" s="51">
        <v>0</v>
      </c>
      <c r="N1543" s="51">
        <v>0.11</v>
      </c>
      <c r="O1543" s="51">
        <v>2.0599999999999996</v>
      </c>
      <c r="P1543" s="45">
        <v>619.40001005477905</v>
      </c>
    </row>
    <row r="1544" spans="1:16" x14ac:dyDescent="0.2">
      <c r="A1544" s="5" t="s">
        <v>14</v>
      </c>
      <c r="B1544" s="71" t="s">
        <v>24</v>
      </c>
      <c r="C1544" s="5" t="s">
        <v>80</v>
      </c>
      <c r="D1544" s="5" t="s">
        <v>111</v>
      </c>
      <c r="E1544" s="5">
        <v>2019</v>
      </c>
      <c r="F1544" s="5">
        <v>1</v>
      </c>
      <c r="G1544" s="44">
        <v>314</v>
      </c>
      <c r="H1544" s="51">
        <v>5.52</v>
      </c>
      <c r="I1544" s="51">
        <v>205.52</v>
      </c>
      <c r="J1544" s="51">
        <v>5.52</v>
      </c>
      <c r="K1544" s="51">
        <v>205.52</v>
      </c>
      <c r="L1544" s="51">
        <v>0</v>
      </c>
      <c r="M1544" s="51">
        <v>0</v>
      </c>
      <c r="N1544" s="51">
        <v>0.17</v>
      </c>
      <c r="O1544" s="51">
        <v>3.03</v>
      </c>
      <c r="P1544" s="45">
        <v>672.84452136108018</v>
      </c>
    </row>
    <row r="1545" spans="1:16" x14ac:dyDescent="0.2">
      <c r="A1545" s="5" t="s">
        <v>14</v>
      </c>
      <c r="B1545" s="71" t="s">
        <v>24</v>
      </c>
      <c r="C1545" s="5" t="s">
        <v>80</v>
      </c>
      <c r="D1545" s="5" t="s">
        <v>111</v>
      </c>
      <c r="E1545" s="5">
        <v>2020</v>
      </c>
      <c r="F1545" s="5">
        <v>1</v>
      </c>
      <c r="G1545" s="44">
        <v>226</v>
      </c>
      <c r="H1545" s="51">
        <v>3.5599999999999996</v>
      </c>
      <c r="I1545" s="51">
        <v>133.12999999999997</v>
      </c>
      <c r="J1545" s="51">
        <v>3.5599999999999996</v>
      </c>
      <c r="K1545" s="51">
        <v>133.12999999999997</v>
      </c>
      <c r="L1545" s="51">
        <v>0</v>
      </c>
      <c r="M1545" s="51">
        <v>0</v>
      </c>
      <c r="N1545" s="51">
        <v>0.11</v>
      </c>
      <c r="O1545" s="51">
        <v>1.96</v>
      </c>
      <c r="P1545" s="45">
        <v>605.79330010159936</v>
      </c>
    </row>
    <row r="1546" spans="1:16" x14ac:dyDescent="0.2">
      <c r="A1546" s="5" t="s">
        <v>14</v>
      </c>
      <c r="B1546" s="71" t="s">
        <v>24</v>
      </c>
      <c r="C1546" s="5" t="s">
        <v>80</v>
      </c>
      <c r="D1546" s="5" t="s">
        <v>111</v>
      </c>
      <c r="E1546" s="5">
        <v>2021</v>
      </c>
      <c r="F1546" s="5">
        <v>0</v>
      </c>
      <c r="G1546" s="44">
        <v>515</v>
      </c>
      <c r="H1546" s="51">
        <v>322.95000000000005</v>
      </c>
      <c r="I1546" s="51">
        <v>0</v>
      </c>
      <c r="J1546" s="51">
        <v>322.95000000000005</v>
      </c>
      <c r="K1546" s="51">
        <v>0</v>
      </c>
      <c r="L1546" s="51">
        <v>0</v>
      </c>
      <c r="M1546" s="51">
        <v>0</v>
      </c>
      <c r="N1546" s="51">
        <v>0.05</v>
      </c>
      <c r="O1546" s="51">
        <v>1.39</v>
      </c>
      <c r="P1546" s="45">
        <v>627.06721114484549</v>
      </c>
    </row>
    <row r="1547" spans="1:16" x14ac:dyDescent="0.2">
      <c r="A1547" s="5" t="s">
        <v>14</v>
      </c>
      <c r="B1547" s="71" t="s">
        <v>24</v>
      </c>
      <c r="C1547" s="5" t="s">
        <v>80</v>
      </c>
      <c r="D1547" s="5" t="s">
        <v>111</v>
      </c>
      <c r="E1547" s="5">
        <v>2022</v>
      </c>
      <c r="F1547" s="5">
        <v>0</v>
      </c>
      <c r="G1547" s="44">
        <v>685</v>
      </c>
      <c r="H1547" s="51">
        <v>367.19</v>
      </c>
      <c r="I1547" s="51">
        <v>0</v>
      </c>
      <c r="J1547" s="51">
        <v>367.19</v>
      </c>
      <c r="K1547" s="51">
        <v>0</v>
      </c>
      <c r="L1547" s="51">
        <v>0</v>
      </c>
      <c r="M1547" s="51">
        <v>0</v>
      </c>
      <c r="N1547" s="51">
        <v>1.52</v>
      </c>
      <c r="O1547" s="51">
        <v>7.6</v>
      </c>
      <c r="P1547" s="45">
        <v>535.96869894004715</v>
      </c>
    </row>
    <row r="1548" spans="1:16" x14ac:dyDescent="0.2">
      <c r="A1548" s="5" t="s">
        <v>14</v>
      </c>
      <c r="B1548" s="71" t="s">
        <v>24</v>
      </c>
      <c r="C1548" s="5" t="s">
        <v>31</v>
      </c>
      <c r="D1548" s="5" t="s">
        <v>88</v>
      </c>
      <c r="E1548" s="5">
        <v>1973</v>
      </c>
      <c r="F1548" s="5">
        <v>3</v>
      </c>
      <c r="G1548" s="44">
        <v>6</v>
      </c>
      <c r="H1548" s="51">
        <v>0</v>
      </c>
      <c r="I1548" s="51">
        <v>2.5999999999999996</v>
      </c>
      <c r="J1548" s="51">
        <v>0</v>
      </c>
      <c r="K1548" s="51">
        <v>0.01</v>
      </c>
      <c r="L1548" s="51">
        <v>0.04</v>
      </c>
      <c r="M1548" s="51">
        <v>2.5499999999999998</v>
      </c>
      <c r="N1548" s="51">
        <v>0.06</v>
      </c>
      <c r="O1548" s="51">
        <v>0.32</v>
      </c>
      <c r="P1548" s="45">
        <v>399.38645079575497</v>
      </c>
    </row>
    <row r="1549" spans="1:16" x14ac:dyDescent="0.2">
      <c r="A1549" s="5" t="s">
        <v>14</v>
      </c>
      <c r="B1549" s="71" t="s">
        <v>24</v>
      </c>
      <c r="C1549" s="5" t="s">
        <v>31</v>
      </c>
      <c r="D1549" s="5" t="s">
        <v>88</v>
      </c>
      <c r="E1549" s="5">
        <v>1974</v>
      </c>
      <c r="F1549" s="5">
        <v>3</v>
      </c>
      <c r="G1549" s="44">
        <v>42</v>
      </c>
      <c r="H1549" s="51">
        <v>0.01</v>
      </c>
      <c r="I1549" s="51">
        <v>12.66</v>
      </c>
      <c r="J1549" s="51">
        <v>0.01</v>
      </c>
      <c r="K1549" s="51">
        <v>0.03</v>
      </c>
      <c r="L1549" s="51">
        <v>0.19</v>
      </c>
      <c r="M1549" s="51">
        <v>12.44</v>
      </c>
      <c r="N1549" s="51">
        <v>0.31</v>
      </c>
      <c r="O1549" s="51">
        <v>1.56</v>
      </c>
      <c r="P1549" s="45">
        <v>298.09629372287441</v>
      </c>
    </row>
    <row r="1550" spans="1:16" x14ac:dyDescent="0.2">
      <c r="A1550" s="5" t="s">
        <v>14</v>
      </c>
      <c r="B1550" s="71" t="s">
        <v>24</v>
      </c>
      <c r="C1550" s="5" t="s">
        <v>31</v>
      </c>
      <c r="D1550" s="5" t="s">
        <v>88</v>
      </c>
      <c r="E1550" s="5">
        <v>1985</v>
      </c>
      <c r="F1550" s="5">
        <v>3</v>
      </c>
      <c r="G1550" s="44">
        <v>28</v>
      </c>
      <c r="H1550" s="51">
        <v>0</v>
      </c>
      <c r="I1550" s="51">
        <v>5.81</v>
      </c>
      <c r="J1550" s="51">
        <v>0</v>
      </c>
      <c r="K1550" s="51">
        <v>0.01</v>
      </c>
      <c r="L1550" s="51">
        <v>0.09</v>
      </c>
      <c r="M1550" s="51">
        <v>5.71</v>
      </c>
      <c r="N1550" s="51">
        <v>0.14000000000000001</v>
      </c>
      <c r="O1550" s="51">
        <v>0.72</v>
      </c>
      <c r="P1550" s="45">
        <v>205.49230156941243</v>
      </c>
    </row>
    <row r="1551" spans="1:16" x14ac:dyDescent="0.2">
      <c r="A1551" s="5" t="s">
        <v>14</v>
      </c>
      <c r="B1551" s="71" t="s">
        <v>24</v>
      </c>
      <c r="C1551" s="5" t="s">
        <v>31</v>
      </c>
      <c r="D1551" s="5" t="s">
        <v>88</v>
      </c>
      <c r="E1551" s="5">
        <v>1986</v>
      </c>
      <c r="F1551" s="5">
        <v>3</v>
      </c>
      <c r="G1551" s="44">
        <v>21</v>
      </c>
      <c r="H1551" s="51">
        <v>0</v>
      </c>
      <c r="I1551" s="51">
        <v>5.54</v>
      </c>
      <c r="J1551" s="51">
        <v>0</v>
      </c>
      <c r="K1551" s="51">
        <v>0.01</v>
      </c>
      <c r="L1551" s="51">
        <v>0.08</v>
      </c>
      <c r="M1551" s="51">
        <v>5.45</v>
      </c>
      <c r="N1551" s="51">
        <v>0.14000000000000001</v>
      </c>
      <c r="O1551" s="51">
        <v>0.68</v>
      </c>
      <c r="P1551" s="45">
        <v>269.44918013645901</v>
      </c>
    </row>
    <row r="1552" spans="1:16" x14ac:dyDescent="0.2">
      <c r="A1552" s="5" t="s">
        <v>14</v>
      </c>
      <c r="B1552" s="71" t="s">
        <v>24</v>
      </c>
      <c r="C1552" s="5" t="s">
        <v>31</v>
      </c>
      <c r="D1552" s="5" t="s">
        <v>88</v>
      </c>
      <c r="E1552" s="5">
        <v>1987</v>
      </c>
      <c r="F1552" s="5">
        <v>3</v>
      </c>
      <c r="G1552" s="44">
        <v>16</v>
      </c>
      <c r="H1552" s="51">
        <v>0</v>
      </c>
      <c r="I1552" s="51">
        <v>5.24</v>
      </c>
      <c r="J1552" s="51">
        <v>0</v>
      </c>
      <c r="K1552" s="51">
        <v>0</v>
      </c>
      <c r="L1552" s="51">
        <v>1.27</v>
      </c>
      <c r="M1552" s="51">
        <v>3.97</v>
      </c>
      <c r="N1552" s="51">
        <v>0.11</v>
      </c>
      <c r="O1552" s="51">
        <v>0.08</v>
      </c>
      <c r="P1552" s="45">
        <v>324.11104599554443</v>
      </c>
    </row>
    <row r="1553" spans="1:16" x14ac:dyDescent="0.2">
      <c r="A1553" s="5" t="s">
        <v>14</v>
      </c>
      <c r="B1553" s="71" t="s">
        <v>24</v>
      </c>
      <c r="C1553" s="5" t="s">
        <v>31</v>
      </c>
      <c r="D1553" s="5" t="s">
        <v>88</v>
      </c>
      <c r="E1553" s="5">
        <v>1988</v>
      </c>
      <c r="F1553" s="5">
        <v>3</v>
      </c>
      <c r="G1553" s="44">
        <v>11</v>
      </c>
      <c r="H1553" s="51">
        <v>0</v>
      </c>
      <c r="I1553" s="51">
        <v>3.0500000000000003</v>
      </c>
      <c r="J1553" s="51">
        <v>0</v>
      </c>
      <c r="K1553" s="51">
        <v>0.01</v>
      </c>
      <c r="L1553" s="51">
        <v>0.05</v>
      </c>
      <c r="M1553" s="51">
        <v>2.99</v>
      </c>
      <c r="N1553" s="51">
        <v>0.08</v>
      </c>
      <c r="O1553" s="51">
        <v>0.37</v>
      </c>
      <c r="P1553" s="45">
        <v>280.33437714372252</v>
      </c>
    </row>
    <row r="1554" spans="1:16" x14ac:dyDescent="0.2">
      <c r="A1554" s="5" t="s">
        <v>14</v>
      </c>
      <c r="B1554" s="71" t="s">
        <v>24</v>
      </c>
      <c r="C1554" s="5" t="s">
        <v>31</v>
      </c>
      <c r="D1554" s="5" t="s">
        <v>88</v>
      </c>
      <c r="E1554" s="5">
        <v>1990</v>
      </c>
      <c r="F1554" s="5">
        <v>3</v>
      </c>
      <c r="G1554" s="44">
        <v>44</v>
      </c>
      <c r="H1554" s="51">
        <v>0.01</v>
      </c>
      <c r="I1554" s="51">
        <v>15.47</v>
      </c>
      <c r="J1554" s="51">
        <v>0.01</v>
      </c>
      <c r="K1554" s="51">
        <v>0.03</v>
      </c>
      <c r="L1554" s="51">
        <v>0.23</v>
      </c>
      <c r="M1554" s="51">
        <v>15.21</v>
      </c>
      <c r="N1554" s="51">
        <v>0.38</v>
      </c>
      <c r="O1554" s="51">
        <v>1.9</v>
      </c>
      <c r="P1554" s="45">
        <v>354.15821175818155</v>
      </c>
    </row>
    <row r="1555" spans="1:16" x14ac:dyDescent="0.2">
      <c r="A1555" s="5" t="s">
        <v>14</v>
      </c>
      <c r="B1555" s="71" t="s">
        <v>24</v>
      </c>
      <c r="C1555" s="5" t="s">
        <v>31</v>
      </c>
      <c r="D1555" s="5" t="s">
        <v>88</v>
      </c>
      <c r="E1555" s="5">
        <v>1995</v>
      </c>
      <c r="F1555" s="5">
        <v>3</v>
      </c>
      <c r="G1555" s="44">
        <v>7</v>
      </c>
      <c r="H1555" s="51">
        <v>0</v>
      </c>
      <c r="I1555" s="51">
        <v>2.61</v>
      </c>
      <c r="J1555" s="51">
        <v>0</v>
      </c>
      <c r="K1555" s="51">
        <v>0.01</v>
      </c>
      <c r="L1555" s="51">
        <v>0.04</v>
      </c>
      <c r="M1555" s="51">
        <v>2.56</v>
      </c>
      <c r="N1555" s="51">
        <v>0.06</v>
      </c>
      <c r="O1555" s="51">
        <v>0.32</v>
      </c>
      <c r="P1555" s="45">
        <v>367.32104296569065</v>
      </c>
    </row>
    <row r="1556" spans="1:16" x14ac:dyDescent="0.2">
      <c r="A1556" s="5" t="s">
        <v>14</v>
      </c>
      <c r="B1556" s="71" t="s">
        <v>24</v>
      </c>
      <c r="C1556" s="5" t="s">
        <v>31</v>
      </c>
      <c r="D1556" s="5" t="s">
        <v>88</v>
      </c>
      <c r="E1556" s="5">
        <v>1998</v>
      </c>
      <c r="F1556" s="5">
        <v>3</v>
      </c>
      <c r="G1556" s="44">
        <v>27</v>
      </c>
      <c r="H1556" s="51">
        <v>0.01</v>
      </c>
      <c r="I1556" s="51">
        <v>9.2799999999999994</v>
      </c>
      <c r="J1556" s="51">
        <v>0.01</v>
      </c>
      <c r="K1556" s="51">
        <v>0.02</v>
      </c>
      <c r="L1556" s="51">
        <v>0.14000000000000001</v>
      </c>
      <c r="M1556" s="51">
        <v>9.1199999999999992</v>
      </c>
      <c r="N1556" s="51">
        <v>0.23</v>
      </c>
      <c r="O1556" s="51">
        <v>1.1399999999999999</v>
      </c>
      <c r="P1556" s="45">
        <v>342.52786285779939</v>
      </c>
    </row>
    <row r="1557" spans="1:16" x14ac:dyDescent="0.2">
      <c r="A1557" s="5" t="s">
        <v>14</v>
      </c>
      <c r="B1557" s="71" t="s">
        <v>24</v>
      </c>
      <c r="C1557" s="5" t="s">
        <v>31</v>
      </c>
      <c r="D1557" s="5" t="s">
        <v>88</v>
      </c>
      <c r="E1557" s="5">
        <v>1999</v>
      </c>
      <c r="F1557" s="5">
        <v>3</v>
      </c>
      <c r="G1557" s="44">
        <v>27</v>
      </c>
      <c r="H1557" s="51">
        <v>0.01</v>
      </c>
      <c r="I1557" s="51">
        <v>10.459999999999999</v>
      </c>
      <c r="J1557" s="51">
        <v>0.01</v>
      </c>
      <c r="K1557" s="51">
        <v>0.02</v>
      </c>
      <c r="L1557" s="51">
        <v>0.16</v>
      </c>
      <c r="M1557" s="51">
        <v>10.28</v>
      </c>
      <c r="N1557" s="51">
        <v>0.26</v>
      </c>
      <c r="O1557" s="51">
        <v>1.29</v>
      </c>
      <c r="P1557" s="45">
        <v>381.21683773552479</v>
      </c>
    </row>
    <row r="1558" spans="1:16" x14ac:dyDescent="0.2">
      <c r="A1558" s="5" t="s">
        <v>14</v>
      </c>
      <c r="B1558" s="71" t="s">
        <v>24</v>
      </c>
      <c r="C1558" s="5" t="s">
        <v>31</v>
      </c>
      <c r="D1558" s="5" t="s">
        <v>88</v>
      </c>
      <c r="E1558" s="5">
        <v>2000</v>
      </c>
      <c r="F1558" s="5">
        <v>3</v>
      </c>
      <c r="G1558" s="44">
        <v>141</v>
      </c>
      <c r="H1558" s="51">
        <v>0.04</v>
      </c>
      <c r="I1558" s="51">
        <v>47.79</v>
      </c>
      <c r="J1558" s="51">
        <v>0.04</v>
      </c>
      <c r="K1558" s="51">
        <v>0.1</v>
      </c>
      <c r="L1558" s="51">
        <v>0.72</v>
      </c>
      <c r="M1558" s="51">
        <v>46.97</v>
      </c>
      <c r="N1558" s="51">
        <v>1.19</v>
      </c>
      <c r="O1558" s="51">
        <v>5.88</v>
      </c>
      <c r="P1558" s="45">
        <v>339.59897067441131</v>
      </c>
    </row>
    <row r="1559" spans="1:16" x14ac:dyDescent="0.2">
      <c r="A1559" s="5" t="s">
        <v>14</v>
      </c>
      <c r="B1559" s="71" t="s">
        <v>24</v>
      </c>
      <c r="C1559" s="5" t="s">
        <v>31</v>
      </c>
      <c r="D1559" s="5" t="s">
        <v>88</v>
      </c>
      <c r="E1559" s="5">
        <v>2001</v>
      </c>
      <c r="F1559" s="5">
        <v>3</v>
      </c>
      <c r="G1559" s="44">
        <v>117</v>
      </c>
      <c r="H1559" s="51">
        <v>0.03</v>
      </c>
      <c r="I1559" s="51">
        <v>42.23</v>
      </c>
      <c r="J1559" s="51">
        <v>0.03</v>
      </c>
      <c r="K1559" s="51">
        <v>0.09</v>
      </c>
      <c r="L1559" s="51">
        <v>0.63</v>
      </c>
      <c r="M1559" s="51">
        <v>41.51</v>
      </c>
      <c r="N1559" s="51">
        <v>1.05</v>
      </c>
      <c r="O1559" s="51">
        <v>5.2</v>
      </c>
      <c r="P1559" s="45">
        <v>359.90590556818256</v>
      </c>
    </row>
    <row r="1560" spans="1:16" x14ac:dyDescent="0.2">
      <c r="A1560" s="5" t="s">
        <v>14</v>
      </c>
      <c r="B1560" s="71" t="s">
        <v>24</v>
      </c>
      <c r="C1560" s="5" t="s">
        <v>31</v>
      </c>
      <c r="D1560" s="5" t="s">
        <v>88</v>
      </c>
      <c r="E1560" s="5">
        <v>2002</v>
      </c>
      <c r="F1560" s="5">
        <v>3</v>
      </c>
      <c r="G1560" s="44">
        <v>48</v>
      </c>
      <c r="H1560" s="51">
        <v>0.01</v>
      </c>
      <c r="I1560" s="51">
        <v>17.86</v>
      </c>
      <c r="J1560" s="51">
        <v>0.01</v>
      </c>
      <c r="K1560" s="51">
        <v>0.04</v>
      </c>
      <c r="L1560" s="51">
        <v>0.27</v>
      </c>
      <c r="M1560" s="51">
        <v>17.55</v>
      </c>
      <c r="N1560" s="51">
        <v>0.44</v>
      </c>
      <c r="O1560" s="51">
        <v>2.2000000000000002</v>
      </c>
      <c r="P1560" s="45">
        <v>369.91849721006025</v>
      </c>
    </row>
    <row r="1561" spans="1:16" x14ac:dyDescent="0.2">
      <c r="A1561" s="5" t="s">
        <v>14</v>
      </c>
      <c r="B1561" s="71" t="s">
        <v>24</v>
      </c>
      <c r="C1561" s="5" t="s">
        <v>31</v>
      </c>
      <c r="D1561" s="5" t="s">
        <v>88</v>
      </c>
      <c r="E1561" s="5">
        <v>2003</v>
      </c>
      <c r="F1561" s="5">
        <v>3</v>
      </c>
      <c r="G1561" s="44">
        <v>185</v>
      </c>
      <c r="H1561" s="51">
        <v>0.06</v>
      </c>
      <c r="I1561" s="51">
        <v>72.66</v>
      </c>
      <c r="J1561" s="51">
        <v>0.06</v>
      </c>
      <c r="K1561" s="51">
        <v>0.15</v>
      </c>
      <c r="L1561" s="51">
        <v>1.0900000000000001</v>
      </c>
      <c r="M1561" s="51">
        <v>71.42</v>
      </c>
      <c r="N1561" s="51">
        <v>1.8</v>
      </c>
      <c r="O1561" s="51">
        <v>8.94</v>
      </c>
      <c r="P1561" s="45">
        <v>393.23062055196078</v>
      </c>
    </row>
    <row r="1562" spans="1:16" x14ac:dyDescent="0.2">
      <c r="A1562" s="5" t="s">
        <v>14</v>
      </c>
      <c r="B1562" s="71" t="s">
        <v>24</v>
      </c>
      <c r="C1562" s="5" t="s">
        <v>31</v>
      </c>
      <c r="D1562" s="5" t="s">
        <v>88</v>
      </c>
      <c r="E1562" s="5">
        <v>2004</v>
      </c>
      <c r="F1562" s="5">
        <v>3</v>
      </c>
      <c r="G1562" s="44">
        <v>81</v>
      </c>
      <c r="H1562" s="51">
        <v>0.02</v>
      </c>
      <c r="I1562" s="51">
        <v>31.21</v>
      </c>
      <c r="J1562" s="51">
        <v>0.02</v>
      </c>
      <c r="K1562" s="51">
        <v>0.06</v>
      </c>
      <c r="L1562" s="51">
        <v>0.47</v>
      </c>
      <c r="M1562" s="51">
        <v>30.68</v>
      </c>
      <c r="N1562" s="51">
        <v>0.77</v>
      </c>
      <c r="O1562" s="51">
        <v>3.84</v>
      </c>
      <c r="P1562" s="45">
        <v>385.98397988074265</v>
      </c>
    </row>
    <row r="1563" spans="1:16" x14ac:dyDescent="0.2">
      <c r="A1563" s="5" t="s">
        <v>14</v>
      </c>
      <c r="B1563" s="71" t="s">
        <v>24</v>
      </c>
      <c r="C1563" s="5" t="s">
        <v>31</v>
      </c>
      <c r="D1563" s="5" t="s">
        <v>88</v>
      </c>
      <c r="E1563" s="5">
        <v>2005</v>
      </c>
      <c r="F1563" s="5">
        <v>3</v>
      </c>
      <c r="G1563" s="44">
        <v>65</v>
      </c>
      <c r="H1563" s="51">
        <v>0.02</v>
      </c>
      <c r="I1563" s="51">
        <v>26.360000000000003</v>
      </c>
      <c r="J1563" s="51">
        <v>0.02</v>
      </c>
      <c r="K1563" s="51">
        <v>0.05</v>
      </c>
      <c r="L1563" s="51">
        <v>0.39</v>
      </c>
      <c r="M1563" s="51">
        <v>25.92</v>
      </c>
      <c r="N1563" s="51">
        <v>0.65</v>
      </c>
      <c r="O1563" s="51">
        <v>3.24</v>
      </c>
      <c r="P1563" s="45">
        <v>403.71557703759487</v>
      </c>
    </row>
    <row r="1564" spans="1:16" x14ac:dyDescent="0.2">
      <c r="A1564" s="5" t="s">
        <v>14</v>
      </c>
      <c r="B1564" s="71" t="s">
        <v>24</v>
      </c>
      <c r="C1564" s="5" t="s">
        <v>31</v>
      </c>
      <c r="D1564" s="5" t="s">
        <v>88</v>
      </c>
      <c r="E1564" s="5">
        <v>2006</v>
      </c>
      <c r="F1564" s="5">
        <v>3</v>
      </c>
      <c r="G1564" s="44">
        <v>88</v>
      </c>
      <c r="H1564" s="51">
        <v>1.21</v>
      </c>
      <c r="I1564" s="51">
        <v>35.17</v>
      </c>
      <c r="J1564" s="51">
        <v>1.21</v>
      </c>
      <c r="K1564" s="51">
        <v>0.3</v>
      </c>
      <c r="L1564" s="51">
        <v>7.78</v>
      </c>
      <c r="M1564" s="51">
        <v>27.09</v>
      </c>
      <c r="N1564" s="51">
        <v>0.87</v>
      </c>
      <c r="O1564" s="51">
        <v>3.28</v>
      </c>
      <c r="P1564" s="45">
        <v>415.7310124489174</v>
      </c>
    </row>
    <row r="1565" spans="1:16" x14ac:dyDescent="0.2">
      <c r="A1565" s="5" t="s">
        <v>14</v>
      </c>
      <c r="B1565" s="71" t="s">
        <v>24</v>
      </c>
      <c r="C1565" s="5" t="s">
        <v>31</v>
      </c>
      <c r="D1565" s="5" t="s">
        <v>88</v>
      </c>
      <c r="E1565" s="5">
        <v>2007</v>
      </c>
      <c r="F1565" s="5">
        <v>3</v>
      </c>
      <c r="G1565" s="44">
        <v>65</v>
      </c>
      <c r="H1565" s="51">
        <v>0.02</v>
      </c>
      <c r="I1565" s="51">
        <v>24.96</v>
      </c>
      <c r="J1565" s="51">
        <v>0.02</v>
      </c>
      <c r="K1565" s="51">
        <v>0.05</v>
      </c>
      <c r="L1565" s="51">
        <v>0.37</v>
      </c>
      <c r="M1565" s="51">
        <v>24.54</v>
      </c>
      <c r="N1565" s="51">
        <v>0.62</v>
      </c>
      <c r="O1565" s="51">
        <v>3.07</v>
      </c>
      <c r="P1565" s="45">
        <v>384.50673463902228</v>
      </c>
    </row>
    <row r="1566" spans="1:16" x14ac:dyDescent="0.2">
      <c r="A1566" s="5" t="s">
        <v>14</v>
      </c>
      <c r="B1566" s="71" t="s">
        <v>24</v>
      </c>
      <c r="C1566" s="5" t="s">
        <v>31</v>
      </c>
      <c r="D1566" s="5" t="s">
        <v>88</v>
      </c>
      <c r="E1566" s="5">
        <v>2008</v>
      </c>
      <c r="F1566" s="5">
        <v>3</v>
      </c>
      <c r="G1566" s="44">
        <v>87</v>
      </c>
      <c r="H1566" s="51">
        <v>0.03</v>
      </c>
      <c r="I1566" s="51">
        <v>36.200000000000003</v>
      </c>
      <c r="J1566" s="51">
        <v>0.03</v>
      </c>
      <c r="K1566" s="51">
        <v>7.0000000000000007E-2</v>
      </c>
      <c r="L1566" s="51">
        <v>0.54</v>
      </c>
      <c r="M1566" s="51">
        <v>35.590000000000003</v>
      </c>
      <c r="N1566" s="51">
        <v>0.9</v>
      </c>
      <c r="O1566" s="51">
        <v>4.46</v>
      </c>
      <c r="P1566" s="45">
        <v>417.02486020155214</v>
      </c>
    </row>
    <row r="1567" spans="1:16" x14ac:dyDescent="0.2">
      <c r="A1567" s="5" t="s">
        <v>14</v>
      </c>
      <c r="B1567" s="71" t="s">
        <v>24</v>
      </c>
      <c r="C1567" s="5" t="s">
        <v>31</v>
      </c>
      <c r="D1567" s="5" t="s">
        <v>88</v>
      </c>
      <c r="E1567" s="5">
        <v>2009</v>
      </c>
      <c r="F1567" s="5">
        <v>3</v>
      </c>
      <c r="G1567" s="44">
        <v>26</v>
      </c>
      <c r="H1567" s="51">
        <v>0.08</v>
      </c>
      <c r="I1567" s="51">
        <v>13.82</v>
      </c>
      <c r="J1567" s="51">
        <v>0.08</v>
      </c>
      <c r="K1567" s="51">
        <v>0.02</v>
      </c>
      <c r="L1567" s="51">
        <v>0.16</v>
      </c>
      <c r="M1567" s="51">
        <v>13.64</v>
      </c>
      <c r="N1567" s="51">
        <v>0.28000000000000003</v>
      </c>
      <c r="O1567" s="51">
        <v>1.6600000000000001</v>
      </c>
      <c r="P1567" s="45">
        <v>531.18873266138712</v>
      </c>
    </row>
    <row r="1568" spans="1:16" x14ac:dyDescent="0.2">
      <c r="A1568" s="5" t="s">
        <v>14</v>
      </c>
      <c r="B1568" s="71" t="s">
        <v>24</v>
      </c>
      <c r="C1568" s="5" t="s">
        <v>31</v>
      </c>
      <c r="D1568" s="5" t="s">
        <v>88</v>
      </c>
      <c r="E1568" s="5">
        <v>2010</v>
      </c>
      <c r="F1568" s="5">
        <v>3</v>
      </c>
      <c r="G1568" s="44">
        <v>191</v>
      </c>
      <c r="H1568" s="51">
        <v>7.0000000000000007E-2</v>
      </c>
      <c r="I1568" s="51">
        <v>89.36</v>
      </c>
      <c r="J1568" s="51">
        <v>7.0000000000000007E-2</v>
      </c>
      <c r="K1568" s="51">
        <v>0.18</v>
      </c>
      <c r="L1568" s="51">
        <v>1.34</v>
      </c>
      <c r="M1568" s="51">
        <v>87.84</v>
      </c>
      <c r="N1568" s="51">
        <v>2.2200000000000002</v>
      </c>
      <c r="O1568" s="51">
        <v>11</v>
      </c>
      <c r="P1568" s="45">
        <v>467.5318656948948</v>
      </c>
    </row>
    <row r="1569" spans="1:16" x14ac:dyDescent="0.2">
      <c r="A1569" s="5" t="s">
        <v>14</v>
      </c>
      <c r="B1569" s="71" t="s">
        <v>24</v>
      </c>
      <c r="C1569" s="5" t="s">
        <v>31</v>
      </c>
      <c r="D1569" s="5" t="s">
        <v>88</v>
      </c>
      <c r="E1569" s="5">
        <v>2011</v>
      </c>
      <c r="F1569" s="5">
        <v>3</v>
      </c>
      <c r="G1569" s="44">
        <v>58</v>
      </c>
      <c r="H1569" s="51">
        <v>0.02</v>
      </c>
      <c r="I1569" s="51">
        <v>22.43</v>
      </c>
      <c r="J1569" s="51">
        <v>0.02</v>
      </c>
      <c r="K1569" s="51">
        <v>0.05</v>
      </c>
      <c r="L1569" s="51">
        <v>0.34</v>
      </c>
      <c r="M1569" s="51">
        <v>22.04</v>
      </c>
      <c r="N1569" s="51">
        <v>0.56000000000000005</v>
      </c>
      <c r="O1569" s="51">
        <v>2.76</v>
      </c>
      <c r="P1569" s="45">
        <v>389.16658737403935</v>
      </c>
    </row>
    <row r="1570" spans="1:16" x14ac:dyDescent="0.2">
      <c r="A1570" s="5" t="s">
        <v>14</v>
      </c>
      <c r="B1570" s="71" t="s">
        <v>24</v>
      </c>
      <c r="C1570" s="5" t="s">
        <v>31</v>
      </c>
      <c r="D1570" s="5" t="s">
        <v>88</v>
      </c>
      <c r="E1570" s="5">
        <v>2012</v>
      </c>
      <c r="F1570" s="5">
        <v>3</v>
      </c>
      <c r="G1570" s="44">
        <v>133</v>
      </c>
      <c r="H1570" s="51">
        <v>0.06</v>
      </c>
      <c r="I1570" s="51">
        <v>76.27</v>
      </c>
      <c r="J1570" s="51">
        <v>0.06</v>
      </c>
      <c r="K1570" s="51">
        <v>0.16</v>
      </c>
      <c r="L1570" s="51">
        <v>1.1399999999999999</v>
      </c>
      <c r="M1570" s="51">
        <v>74.97</v>
      </c>
      <c r="N1570" s="51">
        <v>1.89</v>
      </c>
      <c r="O1570" s="51">
        <v>9.39</v>
      </c>
      <c r="P1570" s="45">
        <v>572.18276795332099</v>
      </c>
    </row>
    <row r="1571" spans="1:16" x14ac:dyDescent="0.2">
      <c r="A1571" s="5" t="s">
        <v>14</v>
      </c>
      <c r="B1571" s="71" t="s">
        <v>24</v>
      </c>
      <c r="C1571" s="5" t="s">
        <v>31</v>
      </c>
      <c r="D1571" s="5" t="s">
        <v>88</v>
      </c>
      <c r="E1571" s="5">
        <v>2013</v>
      </c>
      <c r="F1571" s="5">
        <v>2</v>
      </c>
      <c r="G1571" s="44">
        <v>246</v>
      </c>
      <c r="H1571" s="51">
        <v>5.88</v>
      </c>
      <c r="I1571" s="51">
        <v>142.05000000000001</v>
      </c>
      <c r="J1571" s="51">
        <v>5.88</v>
      </c>
      <c r="K1571" s="51">
        <v>4.7699999999999996</v>
      </c>
      <c r="L1571" s="51">
        <v>137.28</v>
      </c>
      <c r="M1571" s="51">
        <v>0</v>
      </c>
      <c r="N1571" s="51">
        <v>0.12</v>
      </c>
      <c r="O1571" s="51">
        <v>12.25</v>
      </c>
      <c r="P1571" s="45">
        <v>600.71906263558401</v>
      </c>
    </row>
    <row r="1572" spans="1:16" x14ac:dyDescent="0.2">
      <c r="A1572" s="5" t="s">
        <v>14</v>
      </c>
      <c r="B1572" s="71" t="s">
        <v>24</v>
      </c>
      <c r="C1572" s="5" t="s">
        <v>31</v>
      </c>
      <c r="D1572" s="5" t="s">
        <v>88</v>
      </c>
      <c r="E1572" s="5">
        <v>2014</v>
      </c>
      <c r="F1572" s="5">
        <v>2</v>
      </c>
      <c r="G1572" s="44">
        <v>179</v>
      </c>
      <c r="H1572" s="51">
        <v>4.0999999999999996</v>
      </c>
      <c r="I1572" s="51">
        <v>99.06</v>
      </c>
      <c r="J1572" s="51">
        <v>4.0999999999999996</v>
      </c>
      <c r="K1572" s="51">
        <v>3.33</v>
      </c>
      <c r="L1572" s="51">
        <v>95.73</v>
      </c>
      <c r="M1572" s="51">
        <v>0</v>
      </c>
      <c r="N1572" s="51">
        <v>0.09</v>
      </c>
      <c r="O1572" s="51">
        <v>8.5399999999999991</v>
      </c>
      <c r="P1572" s="45">
        <v>574.75131127965835</v>
      </c>
    </row>
    <row r="1573" spans="1:16" x14ac:dyDescent="0.2">
      <c r="A1573" s="5" t="s">
        <v>14</v>
      </c>
      <c r="B1573" s="71" t="s">
        <v>24</v>
      </c>
      <c r="C1573" s="5" t="s">
        <v>31</v>
      </c>
      <c r="D1573" s="5" t="s">
        <v>88</v>
      </c>
      <c r="E1573" s="5">
        <v>2015</v>
      </c>
      <c r="F1573" s="5">
        <v>2</v>
      </c>
      <c r="G1573" s="44">
        <v>349</v>
      </c>
      <c r="H1573" s="51">
        <v>8.2099999999999991</v>
      </c>
      <c r="I1573" s="51">
        <v>218.98000000000002</v>
      </c>
      <c r="J1573" s="51">
        <v>8.2099999999999991</v>
      </c>
      <c r="K1573" s="51">
        <v>7.09</v>
      </c>
      <c r="L1573" s="51">
        <v>211.89</v>
      </c>
      <c r="M1573" s="51">
        <v>0</v>
      </c>
      <c r="N1573" s="51">
        <v>0.31000000000000005</v>
      </c>
      <c r="O1573" s="51">
        <v>17.48</v>
      </c>
      <c r="P1573" s="45">
        <v>649.97473683863075</v>
      </c>
    </row>
    <row r="1574" spans="1:16" x14ac:dyDescent="0.2">
      <c r="A1574" s="5" t="s">
        <v>14</v>
      </c>
      <c r="B1574" s="71" t="s">
        <v>24</v>
      </c>
      <c r="C1574" s="5" t="s">
        <v>31</v>
      </c>
      <c r="D1574" s="5" t="s">
        <v>88</v>
      </c>
      <c r="E1574" s="5">
        <v>2016</v>
      </c>
      <c r="F1574" s="5">
        <v>2</v>
      </c>
      <c r="G1574" s="44">
        <v>100</v>
      </c>
      <c r="H1574" s="51">
        <v>2.3199999999999998</v>
      </c>
      <c r="I1574" s="51">
        <v>56.050000000000004</v>
      </c>
      <c r="J1574" s="51">
        <v>2.3199999999999998</v>
      </c>
      <c r="K1574" s="51">
        <v>1.88</v>
      </c>
      <c r="L1574" s="51">
        <v>54.17</v>
      </c>
      <c r="M1574" s="51">
        <v>0</v>
      </c>
      <c r="N1574" s="51">
        <v>0.05</v>
      </c>
      <c r="O1574" s="51">
        <v>4.83</v>
      </c>
      <c r="P1574" s="45">
        <v>586.44132179208304</v>
      </c>
    </row>
    <row r="1575" spans="1:16" x14ac:dyDescent="0.2">
      <c r="A1575" s="5" t="s">
        <v>14</v>
      </c>
      <c r="B1575" s="71" t="s">
        <v>24</v>
      </c>
      <c r="C1575" s="5" t="s">
        <v>31</v>
      </c>
      <c r="D1575" s="5" t="s">
        <v>88</v>
      </c>
      <c r="E1575" s="5">
        <v>2017</v>
      </c>
      <c r="F1575" s="5">
        <v>2</v>
      </c>
      <c r="G1575" s="44">
        <v>120</v>
      </c>
      <c r="H1575" s="51">
        <v>3.1999999999999997</v>
      </c>
      <c r="I1575" s="51">
        <v>77.23</v>
      </c>
      <c r="J1575" s="51">
        <v>3.1999999999999997</v>
      </c>
      <c r="K1575" s="51">
        <v>2.5999999999999996</v>
      </c>
      <c r="L1575" s="51">
        <v>74.63</v>
      </c>
      <c r="M1575" s="51">
        <v>0</v>
      </c>
      <c r="N1575" s="51">
        <v>7.0000000000000007E-2</v>
      </c>
      <c r="O1575" s="51">
        <v>6.6499999999999995</v>
      </c>
      <c r="P1575" s="45">
        <v>671.53103924696416</v>
      </c>
    </row>
    <row r="1576" spans="1:16" x14ac:dyDescent="0.2">
      <c r="A1576" s="5" t="s">
        <v>14</v>
      </c>
      <c r="B1576" s="71" t="s">
        <v>24</v>
      </c>
      <c r="C1576" s="5" t="s">
        <v>31</v>
      </c>
      <c r="D1576" s="5" t="s">
        <v>88</v>
      </c>
      <c r="E1576" s="5">
        <v>2018</v>
      </c>
      <c r="F1576" s="5">
        <v>1</v>
      </c>
      <c r="G1576" s="44">
        <v>184</v>
      </c>
      <c r="H1576" s="51">
        <v>3.78</v>
      </c>
      <c r="I1576" s="51">
        <v>126.21</v>
      </c>
      <c r="J1576" s="51">
        <v>3.78</v>
      </c>
      <c r="K1576" s="51">
        <v>126.21</v>
      </c>
      <c r="L1576" s="51">
        <v>0</v>
      </c>
      <c r="M1576" s="51">
        <v>0</v>
      </c>
      <c r="N1576" s="51">
        <v>0</v>
      </c>
      <c r="O1576" s="51">
        <v>4.3899999999999997</v>
      </c>
      <c r="P1576" s="45">
        <v>703.67354835689105</v>
      </c>
    </row>
    <row r="1577" spans="1:16" x14ac:dyDescent="0.2">
      <c r="A1577" s="5" t="s">
        <v>14</v>
      </c>
      <c r="B1577" s="71" t="s">
        <v>24</v>
      </c>
      <c r="C1577" s="5" t="s">
        <v>31</v>
      </c>
      <c r="D1577" s="5" t="s">
        <v>88</v>
      </c>
      <c r="E1577" s="5">
        <v>2019</v>
      </c>
      <c r="F1577" s="5">
        <v>1</v>
      </c>
      <c r="G1577" s="44">
        <v>234</v>
      </c>
      <c r="H1577" s="51">
        <v>4.9000000000000004</v>
      </c>
      <c r="I1577" s="51">
        <v>164.14</v>
      </c>
      <c r="J1577" s="51">
        <v>4.9000000000000004</v>
      </c>
      <c r="K1577" s="51">
        <v>164.14</v>
      </c>
      <c r="L1577" s="51">
        <v>0</v>
      </c>
      <c r="M1577" s="51">
        <v>0</v>
      </c>
      <c r="N1577" s="51">
        <v>0</v>
      </c>
      <c r="O1577" s="51">
        <v>5.71</v>
      </c>
      <c r="P1577" s="45">
        <v>721.59977021575821</v>
      </c>
    </row>
    <row r="1578" spans="1:16" x14ac:dyDescent="0.2">
      <c r="A1578" s="5" t="s">
        <v>14</v>
      </c>
      <c r="B1578" s="71" t="s">
        <v>24</v>
      </c>
      <c r="C1578" s="5" t="s">
        <v>31</v>
      </c>
      <c r="D1578" s="5" t="s">
        <v>88</v>
      </c>
      <c r="E1578" s="5">
        <v>2020</v>
      </c>
      <c r="F1578" s="5">
        <v>1</v>
      </c>
      <c r="G1578" s="44">
        <v>198</v>
      </c>
      <c r="H1578" s="51">
        <v>3.48</v>
      </c>
      <c r="I1578" s="51">
        <v>116.83</v>
      </c>
      <c r="J1578" s="51">
        <v>3.48</v>
      </c>
      <c r="K1578" s="51">
        <v>116.83</v>
      </c>
      <c r="L1578" s="51">
        <v>0</v>
      </c>
      <c r="M1578" s="51">
        <v>0</v>
      </c>
      <c r="N1578" s="51">
        <v>0</v>
      </c>
      <c r="O1578" s="51">
        <v>4.0599999999999996</v>
      </c>
      <c r="P1578" s="45">
        <v>608.28530657700435</v>
      </c>
    </row>
    <row r="1579" spans="1:16" x14ac:dyDescent="0.2">
      <c r="A1579" s="5" t="s">
        <v>14</v>
      </c>
      <c r="B1579" s="71" t="s">
        <v>24</v>
      </c>
      <c r="C1579" s="5" t="s">
        <v>31</v>
      </c>
      <c r="D1579" s="5" t="s">
        <v>88</v>
      </c>
      <c r="E1579" s="5">
        <v>2021</v>
      </c>
      <c r="F1579" s="5">
        <v>0</v>
      </c>
      <c r="G1579" s="44">
        <v>337</v>
      </c>
      <c r="H1579" s="51">
        <v>226.39</v>
      </c>
      <c r="I1579" s="51">
        <v>0</v>
      </c>
      <c r="J1579" s="51">
        <v>226.39</v>
      </c>
      <c r="K1579" s="51">
        <v>0</v>
      </c>
      <c r="L1579" s="51">
        <v>0</v>
      </c>
      <c r="M1579" s="51">
        <v>0</v>
      </c>
      <c r="N1579" s="51">
        <v>0.1</v>
      </c>
      <c r="O1579" s="51">
        <v>3.3899999999999997</v>
      </c>
      <c r="P1579" s="45">
        <v>670.80619598620206</v>
      </c>
    </row>
    <row r="1580" spans="1:16" x14ac:dyDescent="0.2">
      <c r="A1580" s="5" t="s">
        <v>14</v>
      </c>
      <c r="B1580" s="71" t="s">
        <v>24</v>
      </c>
      <c r="C1580" s="5" t="s">
        <v>31</v>
      </c>
      <c r="D1580" s="5" t="s">
        <v>88</v>
      </c>
      <c r="E1580" s="5">
        <v>2022</v>
      </c>
      <c r="F1580" s="5">
        <v>0</v>
      </c>
      <c r="G1580" s="44">
        <v>170</v>
      </c>
      <c r="H1580" s="51">
        <v>125.41999999999999</v>
      </c>
      <c r="I1580" s="51">
        <v>0</v>
      </c>
      <c r="J1580" s="51">
        <v>125.41999999999999</v>
      </c>
      <c r="K1580" s="51">
        <v>0</v>
      </c>
      <c r="L1580" s="51">
        <v>0</v>
      </c>
      <c r="M1580" s="51">
        <v>0</v>
      </c>
      <c r="N1580" s="51">
        <v>0.04</v>
      </c>
      <c r="O1580" s="51">
        <v>0.36</v>
      </c>
      <c r="P1580" s="45">
        <v>738.9219793113416</v>
      </c>
    </row>
    <row r="1581" spans="1:16" x14ac:dyDescent="0.2">
      <c r="A1581" s="5" t="s">
        <v>14</v>
      </c>
      <c r="B1581" s="71" t="s">
        <v>25</v>
      </c>
      <c r="C1581" s="5" t="s">
        <v>28</v>
      </c>
      <c r="D1581" s="5" t="s">
        <v>81</v>
      </c>
      <c r="E1581" s="5">
        <v>1962</v>
      </c>
      <c r="F1581" s="5">
        <v>3</v>
      </c>
      <c r="G1581" s="44">
        <v>40</v>
      </c>
      <c r="H1581" s="51">
        <v>0</v>
      </c>
      <c r="I1581" s="51">
        <v>10.489999999999998</v>
      </c>
      <c r="J1581" s="51">
        <v>0</v>
      </c>
      <c r="K1581" s="51">
        <v>0.01</v>
      </c>
      <c r="L1581" s="51">
        <v>3.67</v>
      </c>
      <c r="M1581" s="51">
        <v>6.81</v>
      </c>
      <c r="N1581" s="51">
        <v>0.03</v>
      </c>
      <c r="O1581" s="51">
        <v>1.3</v>
      </c>
      <c r="P1581" s="45">
        <v>264.07313702877559</v>
      </c>
    </row>
    <row r="1582" spans="1:16" x14ac:dyDescent="0.2">
      <c r="A1582" s="5" t="s">
        <v>14</v>
      </c>
      <c r="B1582" s="71" t="s">
        <v>25</v>
      </c>
      <c r="C1582" s="5" t="s">
        <v>28</v>
      </c>
      <c r="D1582" s="5" t="s">
        <v>81</v>
      </c>
      <c r="E1582" s="5">
        <v>1963</v>
      </c>
      <c r="F1582" s="5">
        <v>3</v>
      </c>
      <c r="G1582" s="44">
        <v>114</v>
      </c>
      <c r="H1582" s="51">
        <v>0</v>
      </c>
      <c r="I1582" s="51">
        <v>36.71</v>
      </c>
      <c r="J1582" s="51">
        <v>0</v>
      </c>
      <c r="K1582" s="51">
        <v>0.05</v>
      </c>
      <c r="L1582" s="51">
        <v>9.15</v>
      </c>
      <c r="M1582" s="51">
        <v>27.51</v>
      </c>
      <c r="N1582" s="51">
        <v>0.08</v>
      </c>
      <c r="O1582" s="51">
        <v>4.13</v>
      </c>
      <c r="P1582" s="45">
        <v>320.63110997698641</v>
      </c>
    </row>
    <row r="1583" spans="1:16" x14ac:dyDescent="0.2">
      <c r="A1583" s="5" t="s">
        <v>14</v>
      </c>
      <c r="B1583" s="71" t="s">
        <v>25</v>
      </c>
      <c r="C1583" s="5" t="s">
        <v>28</v>
      </c>
      <c r="D1583" s="5" t="s">
        <v>81</v>
      </c>
      <c r="E1583" s="5">
        <v>1964</v>
      </c>
      <c r="F1583" s="5">
        <v>3</v>
      </c>
      <c r="G1583" s="44">
        <v>40</v>
      </c>
      <c r="H1583" s="51">
        <v>0</v>
      </c>
      <c r="I1583" s="51">
        <v>10.1</v>
      </c>
      <c r="J1583" s="51">
        <v>0</v>
      </c>
      <c r="K1583" s="51">
        <v>0</v>
      </c>
      <c r="L1583" s="51">
        <v>2.36</v>
      </c>
      <c r="M1583" s="51">
        <v>7.74</v>
      </c>
      <c r="N1583" s="51">
        <v>0.03</v>
      </c>
      <c r="O1583" s="51">
        <v>1.31</v>
      </c>
      <c r="P1583" s="45">
        <v>251.74087304271836</v>
      </c>
    </row>
    <row r="1584" spans="1:16" x14ac:dyDescent="0.2">
      <c r="A1584" s="5" t="s">
        <v>14</v>
      </c>
      <c r="B1584" s="71" t="s">
        <v>25</v>
      </c>
      <c r="C1584" s="5" t="s">
        <v>28</v>
      </c>
      <c r="D1584" s="5" t="s">
        <v>81</v>
      </c>
      <c r="E1584" s="5">
        <v>1973</v>
      </c>
      <c r="F1584" s="5">
        <v>3</v>
      </c>
      <c r="G1584" s="44">
        <v>24</v>
      </c>
      <c r="H1584" s="51">
        <v>0</v>
      </c>
      <c r="I1584" s="51">
        <v>8.4599999999999991</v>
      </c>
      <c r="J1584" s="51">
        <v>0</v>
      </c>
      <c r="K1584" s="51">
        <v>0.09</v>
      </c>
      <c r="L1584" s="51">
        <v>3.02</v>
      </c>
      <c r="M1584" s="51">
        <v>5.35</v>
      </c>
      <c r="N1584" s="51">
        <v>0.02</v>
      </c>
      <c r="O1584" s="51">
        <v>0.99</v>
      </c>
      <c r="P1584" s="45">
        <v>356.21565382485272</v>
      </c>
    </row>
    <row r="1585" spans="1:16" x14ac:dyDescent="0.2">
      <c r="A1585" s="5" t="s">
        <v>14</v>
      </c>
      <c r="B1585" s="71" t="s">
        <v>25</v>
      </c>
      <c r="C1585" s="5" t="s">
        <v>28</v>
      </c>
      <c r="D1585" s="5" t="s">
        <v>81</v>
      </c>
      <c r="E1585" s="5">
        <v>1977</v>
      </c>
      <c r="F1585" s="5">
        <v>3</v>
      </c>
      <c r="G1585" s="44">
        <v>19</v>
      </c>
      <c r="H1585" s="51">
        <v>0</v>
      </c>
      <c r="I1585" s="51">
        <v>5.35</v>
      </c>
      <c r="J1585" s="51">
        <v>0</v>
      </c>
      <c r="K1585" s="51">
        <v>0.04</v>
      </c>
      <c r="L1585" s="51">
        <v>1.38</v>
      </c>
      <c r="M1585" s="51">
        <v>3.93</v>
      </c>
      <c r="N1585" s="51">
        <v>0.01</v>
      </c>
      <c r="O1585" s="51">
        <v>0.61</v>
      </c>
      <c r="P1585" s="45">
        <v>287.64254266491537</v>
      </c>
    </row>
    <row r="1586" spans="1:16" x14ac:dyDescent="0.2">
      <c r="A1586" s="5" t="s">
        <v>14</v>
      </c>
      <c r="B1586" s="71" t="s">
        <v>25</v>
      </c>
      <c r="C1586" s="5" t="s">
        <v>28</v>
      </c>
      <c r="D1586" s="5" t="s">
        <v>81</v>
      </c>
      <c r="E1586" s="5">
        <v>1987</v>
      </c>
      <c r="F1586" s="5">
        <v>3</v>
      </c>
      <c r="G1586" s="44">
        <v>30</v>
      </c>
      <c r="H1586" s="51">
        <v>0.01</v>
      </c>
      <c r="I1586" s="51">
        <v>10.97</v>
      </c>
      <c r="J1586" s="51">
        <v>0.01</v>
      </c>
      <c r="K1586" s="51">
        <v>0.02</v>
      </c>
      <c r="L1586" s="51">
        <v>3.06</v>
      </c>
      <c r="M1586" s="51">
        <v>7.89</v>
      </c>
      <c r="N1586" s="51">
        <v>0.08</v>
      </c>
      <c r="O1586" s="51">
        <v>1.3599999999999999</v>
      </c>
      <c r="P1586" s="45">
        <v>360.39399041363419</v>
      </c>
    </row>
    <row r="1587" spans="1:16" x14ac:dyDescent="0.2">
      <c r="A1587" s="5" t="s">
        <v>14</v>
      </c>
      <c r="B1587" s="71" t="s">
        <v>25</v>
      </c>
      <c r="C1587" s="5" t="s">
        <v>28</v>
      </c>
      <c r="D1587" s="5" t="s">
        <v>81</v>
      </c>
      <c r="E1587" s="5">
        <v>1989</v>
      </c>
      <c r="F1587" s="5">
        <v>3</v>
      </c>
      <c r="G1587" s="44">
        <v>2</v>
      </c>
      <c r="H1587" s="51">
        <v>0</v>
      </c>
      <c r="I1587" s="51">
        <v>0.51</v>
      </c>
      <c r="J1587" s="51">
        <v>0</v>
      </c>
      <c r="K1587" s="51">
        <v>0.01</v>
      </c>
      <c r="L1587" s="51">
        <v>0.03</v>
      </c>
      <c r="M1587" s="51">
        <v>0.47</v>
      </c>
      <c r="N1587" s="51">
        <v>0.02</v>
      </c>
      <c r="O1587" s="51">
        <v>0.04</v>
      </c>
      <c r="P1587" s="45">
        <v>291.77752208643528</v>
      </c>
    </row>
    <row r="1588" spans="1:16" x14ac:dyDescent="0.2">
      <c r="A1588" s="5" t="s">
        <v>14</v>
      </c>
      <c r="B1588" s="71" t="s">
        <v>25</v>
      </c>
      <c r="C1588" s="5" t="s">
        <v>28</v>
      </c>
      <c r="D1588" s="5" t="s">
        <v>81</v>
      </c>
      <c r="E1588" s="5">
        <v>1990</v>
      </c>
      <c r="F1588" s="5">
        <v>3</v>
      </c>
      <c r="G1588" s="44">
        <v>1</v>
      </c>
      <c r="H1588" s="51">
        <v>0</v>
      </c>
      <c r="I1588" s="51">
        <v>0.55000000000000004</v>
      </c>
      <c r="J1588" s="51">
        <v>0</v>
      </c>
      <c r="K1588" s="51">
        <v>0.01</v>
      </c>
      <c r="L1588" s="51">
        <v>0.03</v>
      </c>
      <c r="M1588" s="51">
        <v>0.51</v>
      </c>
      <c r="N1588" s="51">
        <v>0.02</v>
      </c>
      <c r="O1588" s="51">
        <v>0.04</v>
      </c>
      <c r="P1588" s="45">
        <v>768.33817115233944</v>
      </c>
    </row>
    <row r="1589" spans="1:16" x14ac:dyDescent="0.2">
      <c r="A1589" s="5" t="s">
        <v>14</v>
      </c>
      <c r="B1589" s="71" t="s">
        <v>25</v>
      </c>
      <c r="C1589" s="5" t="s">
        <v>28</v>
      </c>
      <c r="D1589" s="5" t="s">
        <v>81</v>
      </c>
      <c r="E1589" s="5">
        <v>1991</v>
      </c>
      <c r="F1589" s="5">
        <v>3</v>
      </c>
      <c r="G1589" s="44">
        <v>42</v>
      </c>
      <c r="H1589" s="51">
        <v>0.03</v>
      </c>
      <c r="I1589" s="51">
        <v>15.349999999999998</v>
      </c>
      <c r="J1589" s="51">
        <v>0.03</v>
      </c>
      <c r="K1589" s="51">
        <v>0.05</v>
      </c>
      <c r="L1589" s="51">
        <v>4.21</v>
      </c>
      <c r="M1589" s="51">
        <v>11.09</v>
      </c>
      <c r="N1589" s="51">
        <v>0.17</v>
      </c>
      <c r="O1589" s="51">
        <v>1.96</v>
      </c>
      <c r="P1589" s="45">
        <v>369.76175828306543</v>
      </c>
    </row>
    <row r="1590" spans="1:16" x14ac:dyDescent="0.2">
      <c r="A1590" s="5" t="s">
        <v>14</v>
      </c>
      <c r="B1590" s="71" t="s">
        <v>25</v>
      </c>
      <c r="C1590" s="5" t="s">
        <v>28</v>
      </c>
      <c r="D1590" s="5" t="s">
        <v>81</v>
      </c>
      <c r="E1590" s="5">
        <v>1993</v>
      </c>
      <c r="F1590" s="5">
        <v>3</v>
      </c>
      <c r="G1590" s="44">
        <v>39</v>
      </c>
      <c r="H1590" s="51">
        <v>0</v>
      </c>
      <c r="I1590" s="51">
        <v>13.99</v>
      </c>
      <c r="J1590" s="51">
        <v>0</v>
      </c>
      <c r="K1590" s="51">
        <v>0</v>
      </c>
      <c r="L1590" s="51">
        <v>2.98</v>
      </c>
      <c r="M1590" s="51">
        <v>11.01</v>
      </c>
      <c r="N1590" s="51">
        <v>0.05</v>
      </c>
      <c r="O1590" s="51">
        <v>2.5299999999999998</v>
      </c>
      <c r="P1590" s="45">
        <v>354.97051475899099</v>
      </c>
    </row>
    <row r="1591" spans="1:16" x14ac:dyDescent="0.2">
      <c r="A1591" s="5" t="s">
        <v>14</v>
      </c>
      <c r="B1591" s="71" t="s">
        <v>25</v>
      </c>
      <c r="C1591" s="5" t="s">
        <v>28</v>
      </c>
      <c r="D1591" s="5" t="s">
        <v>81</v>
      </c>
      <c r="E1591" s="5">
        <v>1994</v>
      </c>
      <c r="F1591" s="5">
        <v>3</v>
      </c>
      <c r="G1591" s="44">
        <v>8</v>
      </c>
      <c r="H1591" s="51">
        <v>0</v>
      </c>
      <c r="I1591" s="51">
        <v>2.4500000000000002</v>
      </c>
      <c r="J1591" s="51">
        <v>0</v>
      </c>
      <c r="K1591" s="51">
        <v>0</v>
      </c>
      <c r="L1591" s="51">
        <v>1</v>
      </c>
      <c r="M1591" s="51">
        <v>1.45</v>
      </c>
      <c r="N1591" s="51">
        <v>0.01</v>
      </c>
      <c r="O1591" s="51">
        <v>0.41</v>
      </c>
      <c r="P1591" s="45">
        <v>311.93790694543833</v>
      </c>
    </row>
    <row r="1592" spans="1:16" x14ac:dyDescent="0.2">
      <c r="A1592" s="5" t="s">
        <v>14</v>
      </c>
      <c r="B1592" s="71" t="s">
        <v>25</v>
      </c>
      <c r="C1592" s="5" t="s">
        <v>28</v>
      </c>
      <c r="D1592" s="5" t="s">
        <v>81</v>
      </c>
      <c r="E1592" s="5">
        <v>1995</v>
      </c>
      <c r="F1592" s="5">
        <v>3</v>
      </c>
      <c r="G1592" s="44">
        <v>2</v>
      </c>
      <c r="H1592" s="51">
        <v>0.01</v>
      </c>
      <c r="I1592" s="51">
        <v>0.70000000000000007</v>
      </c>
      <c r="J1592" s="51">
        <v>0.01</v>
      </c>
      <c r="K1592" s="51">
        <v>0.01</v>
      </c>
      <c r="L1592" s="51">
        <v>0.04</v>
      </c>
      <c r="M1592" s="51">
        <v>0.65</v>
      </c>
      <c r="N1592" s="51">
        <v>0.02</v>
      </c>
      <c r="O1592" s="51">
        <v>0.06</v>
      </c>
      <c r="P1592" s="45">
        <v>415.61121026837304</v>
      </c>
    </row>
    <row r="1593" spans="1:16" x14ac:dyDescent="0.2">
      <c r="A1593" s="5" t="s">
        <v>14</v>
      </c>
      <c r="B1593" s="71" t="s">
        <v>25</v>
      </c>
      <c r="C1593" s="5" t="s">
        <v>28</v>
      </c>
      <c r="D1593" s="5" t="s">
        <v>81</v>
      </c>
      <c r="E1593" s="5">
        <v>1996</v>
      </c>
      <c r="F1593" s="5">
        <v>3</v>
      </c>
      <c r="G1593" s="44">
        <v>55</v>
      </c>
      <c r="H1593" s="51">
        <v>1.49</v>
      </c>
      <c r="I1593" s="51">
        <v>19.100000000000001</v>
      </c>
      <c r="J1593" s="51">
        <v>1.49</v>
      </c>
      <c r="K1593" s="51">
        <v>0.9</v>
      </c>
      <c r="L1593" s="51">
        <v>2.35</v>
      </c>
      <c r="M1593" s="51">
        <v>15.85</v>
      </c>
      <c r="N1593" s="51">
        <v>0.06</v>
      </c>
      <c r="O1593" s="51">
        <v>3.27</v>
      </c>
      <c r="P1593" s="45">
        <v>376.85182580624814</v>
      </c>
    </row>
    <row r="1594" spans="1:16" x14ac:dyDescent="0.2">
      <c r="A1594" s="5" t="s">
        <v>14</v>
      </c>
      <c r="B1594" s="71" t="s">
        <v>25</v>
      </c>
      <c r="C1594" s="5" t="s">
        <v>28</v>
      </c>
      <c r="D1594" s="5" t="s">
        <v>81</v>
      </c>
      <c r="E1594" s="5">
        <v>1997</v>
      </c>
      <c r="F1594" s="5">
        <v>3</v>
      </c>
      <c r="G1594" s="44">
        <v>48</v>
      </c>
      <c r="H1594" s="51">
        <v>0</v>
      </c>
      <c r="I1594" s="51">
        <v>17.03</v>
      </c>
      <c r="J1594" s="51">
        <v>0</v>
      </c>
      <c r="K1594" s="51">
        <v>0.13</v>
      </c>
      <c r="L1594" s="51">
        <v>3.46</v>
      </c>
      <c r="M1594" s="51">
        <v>13.44</v>
      </c>
      <c r="N1594" s="51">
        <v>0.06</v>
      </c>
      <c r="O1594" s="51">
        <v>3.21</v>
      </c>
      <c r="P1594" s="45">
        <v>353.45958633987959</v>
      </c>
    </row>
    <row r="1595" spans="1:16" x14ac:dyDescent="0.2">
      <c r="A1595" s="5" t="s">
        <v>14</v>
      </c>
      <c r="B1595" s="71" t="s">
        <v>25</v>
      </c>
      <c r="C1595" s="5" t="s">
        <v>28</v>
      </c>
      <c r="D1595" s="5" t="s">
        <v>81</v>
      </c>
      <c r="E1595" s="5">
        <v>1998</v>
      </c>
      <c r="F1595" s="5">
        <v>3</v>
      </c>
      <c r="G1595" s="44">
        <v>15</v>
      </c>
      <c r="H1595" s="51">
        <v>0</v>
      </c>
      <c r="I1595" s="51">
        <v>5.79</v>
      </c>
      <c r="J1595" s="51">
        <v>0</v>
      </c>
      <c r="K1595" s="51">
        <v>0</v>
      </c>
      <c r="L1595" s="51">
        <v>0.08</v>
      </c>
      <c r="M1595" s="51">
        <v>5.71</v>
      </c>
      <c r="N1595" s="51">
        <v>0.02</v>
      </c>
      <c r="O1595" s="51">
        <v>1.04</v>
      </c>
      <c r="P1595" s="45">
        <v>388.5316869501296</v>
      </c>
    </row>
    <row r="1596" spans="1:16" x14ac:dyDescent="0.2">
      <c r="A1596" s="5" t="s">
        <v>14</v>
      </c>
      <c r="B1596" s="71" t="s">
        <v>25</v>
      </c>
      <c r="C1596" s="5" t="s">
        <v>28</v>
      </c>
      <c r="D1596" s="5" t="s">
        <v>81</v>
      </c>
      <c r="E1596" s="5">
        <v>2000</v>
      </c>
      <c r="F1596" s="5">
        <v>3</v>
      </c>
      <c r="G1596" s="44">
        <v>8</v>
      </c>
      <c r="H1596" s="51">
        <v>0.02</v>
      </c>
      <c r="I1596" s="51">
        <v>3.1</v>
      </c>
      <c r="J1596" s="51">
        <v>0.02</v>
      </c>
      <c r="K1596" s="51">
        <v>0.03</v>
      </c>
      <c r="L1596" s="51">
        <v>0.19</v>
      </c>
      <c r="M1596" s="51">
        <v>2.88</v>
      </c>
      <c r="N1596" s="51">
        <v>0.1</v>
      </c>
      <c r="O1596" s="51">
        <v>0.25</v>
      </c>
      <c r="P1596" s="45">
        <v>380.99295451223827</v>
      </c>
    </row>
    <row r="1597" spans="1:16" x14ac:dyDescent="0.2">
      <c r="A1597" s="5" t="s">
        <v>14</v>
      </c>
      <c r="B1597" s="71" t="s">
        <v>25</v>
      </c>
      <c r="C1597" s="5" t="s">
        <v>28</v>
      </c>
      <c r="D1597" s="5" t="s">
        <v>81</v>
      </c>
      <c r="E1597" s="5">
        <v>2001</v>
      </c>
      <c r="F1597" s="5">
        <v>3</v>
      </c>
      <c r="G1597" s="44">
        <v>62</v>
      </c>
      <c r="H1597" s="51">
        <v>0.2</v>
      </c>
      <c r="I1597" s="51">
        <v>26.999999999999996</v>
      </c>
      <c r="J1597" s="51">
        <v>0.2</v>
      </c>
      <c r="K1597" s="51">
        <v>0.28000000000000003</v>
      </c>
      <c r="L1597" s="51">
        <v>1.6300000000000001</v>
      </c>
      <c r="M1597" s="51">
        <v>25.09</v>
      </c>
      <c r="N1597" s="51">
        <v>0.86</v>
      </c>
      <c r="O1597" s="51">
        <v>2.1799999999999997</v>
      </c>
      <c r="P1597" s="45">
        <v>436.61993810295542</v>
      </c>
    </row>
    <row r="1598" spans="1:16" x14ac:dyDescent="0.2">
      <c r="A1598" s="5" t="s">
        <v>14</v>
      </c>
      <c r="B1598" s="71" t="s">
        <v>25</v>
      </c>
      <c r="C1598" s="5" t="s">
        <v>28</v>
      </c>
      <c r="D1598" s="5" t="s">
        <v>81</v>
      </c>
      <c r="E1598" s="5">
        <v>2002</v>
      </c>
      <c r="F1598" s="5">
        <v>3</v>
      </c>
      <c r="G1598" s="44">
        <v>298</v>
      </c>
      <c r="H1598" s="51">
        <v>0.85</v>
      </c>
      <c r="I1598" s="51">
        <v>135.9</v>
      </c>
      <c r="J1598" s="51">
        <v>0.85</v>
      </c>
      <c r="K1598" s="51">
        <v>1.22</v>
      </c>
      <c r="L1598" s="51">
        <v>7.5500000000000007</v>
      </c>
      <c r="M1598" s="51">
        <v>127.13</v>
      </c>
      <c r="N1598" s="51">
        <v>3.81</v>
      </c>
      <c r="O1598" s="51">
        <v>12.8</v>
      </c>
      <c r="P1598" s="45">
        <v>458.99368684747606</v>
      </c>
    </row>
    <row r="1599" spans="1:16" x14ac:dyDescent="0.2">
      <c r="A1599" s="5" t="s">
        <v>14</v>
      </c>
      <c r="B1599" s="71" t="s">
        <v>25</v>
      </c>
      <c r="C1599" s="5" t="s">
        <v>28</v>
      </c>
      <c r="D1599" s="5" t="s">
        <v>81</v>
      </c>
      <c r="E1599" s="5">
        <v>2003</v>
      </c>
      <c r="F1599" s="5">
        <v>3</v>
      </c>
      <c r="G1599" s="44">
        <v>428</v>
      </c>
      <c r="H1599" s="51">
        <v>1.47</v>
      </c>
      <c r="I1599" s="51">
        <v>203.54</v>
      </c>
      <c r="J1599" s="51">
        <v>1.47</v>
      </c>
      <c r="K1599" s="51">
        <v>2.0799999999999996</v>
      </c>
      <c r="L1599" s="51">
        <v>12.58</v>
      </c>
      <c r="M1599" s="51">
        <v>188.88</v>
      </c>
      <c r="N1599" s="51">
        <v>6.4399999999999995</v>
      </c>
      <c r="O1599" s="51">
        <v>17.04</v>
      </c>
      <c r="P1599" s="45">
        <v>478.28735933827056</v>
      </c>
    </row>
    <row r="1600" spans="1:16" x14ac:dyDescent="0.2">
      <c r="A1600" s="5" t="s">
        <v>14</v>
      </c>
      <c r="B1600" s="71" t="s">
        <v>25</v>
      </c>
      <c r="C1600" s="5" t="s">
        <v>28</v>
      </c>
      <c r="D1600" s="5" t="s">
        <v>81</v>
      </c>
      <c r="E1600" s="5">
        <v>2004</v>
      </c>
      <c r="F1600" s="5">
        <v>3</v>
      </c>
      <c r="G1600" s="44">
        <v>143</v>
      </c>
      <c r="H1600" s="51">
        <v>0.45</v>
      </c>
      <c r="I1600" s="51">
        <v>63.089999999999996</v>
      </c>
      <c r="J1600" s="51">
        <v>0.45</v>
      </c>
      <c r="K1600" s="51">
        <v>0.64</v>
      </c>
      <c r="L1600" s="51">
        <v>3.98</v>
      </c>
      <c r="M1600" s="51">
        <v>58.47</v>
      </c>
      <c r="N1600" s="51">
        <v>1.99</v>
      </c>
      <c r="O1600" s="51">
        <v>5.2600000000000007</v>
      </c>
      <c r="P1600" s="45">
        <v>443.18131361563513</v>
      </c>
    </row>
    <row r="1601" spans="1:16" x14ac:dyDescent="0.2">
      <c r="A1601" s="5" t="s">
        <v>14</v>
      </c>
      <c r="B1601" s="71" t="s">
        <v>25</v>
      </c>
      <c r="C1601" s="5" t="s">
        <v>28</v>
      </c>
      <c r="D1601" s="5" t="s">
        <v>81</v>
      </c>
      <c r="E1601" s="5">
        <v>2005</v>
      </c>
      <c r="F1601" s="5">
        <v>3</v>
      </c>
      <c r="G1601" s="44">
        <v>241</v>
      </c>
      <c r="H1601" s="51">
        <v>0.33</v>
      </c>
      <c r="I1601" s="51">
        <v>101.77000000000001</v>
      </c>
      <c r="J1601" s="51">
        <v>0.33</v>
      </c>
      <c r="K1601" s="51">
        <v>0.65</v>
      </c>
      <c r="L1601" s="51">
        <v>6.38</v>
      </c>
      <c r="M1601" s="51">
        <v>94.740000000000009</v>
      </c>
      <c r="N1601" s="51">
        <v>1.63</v>
      </c>
      <c r="O1601" s="51">
        <v>13.100000000000001</v>
      </c>
      <c r="P1601" s="45">
        <v>424.38817747478396</v>
      </c>
    </row>
    <row r="1602" spans="1:16" x14ac:dyDescent="0.2">
      <c r="A1602" s="5" t="s">
        <v>14</v>
      </c>
      <c r="B1602" s="71" t="s">
        <v>25</v>
      </c>
      <c r="C1602" s="5" t="s">
        <v>28</v>
      </c>
      <c r="D1602" s="5" t="s">
        <v>81</v>
      </c>
      <c r="E1602" s="5">
        <v>2006</v>
      </c>
      <c r="F1602" s="5">
        <v>3</v>
      </c>
      <c r="G1602" s="44">
        <v>190</v>
      </c>
      <c r="H1602" s="51">
        <v>0.57999999999999996</v>
      </c>
      <c r="I1602" s="51">
        <v>73.050000000000011</v>
      </c>
      <c r="J1602" s="51">
        <v>0.57999999999999996</v>
      </c>
      <c r="K1602" s="51">
        <v>0.88</v>
      </c>
      <c r="L1602" s="51">
        <v>4.91</v>
      </c>
      <c r="M1602" s="51">
        <v>67.260000000000005</v>
      </c>
      <c r="N1602" s="51">
        <v>1.6600000000000001</v>
      </c>
      <c r="O1602" s="51">
        <v>8.1</v>
      </c>
      <c r="P1602" s="45">
        <v>387.48307773771995</v>
      </c>
    </row>
    <row r="1603" spans="1:16" x14ac:dyDescent="0.2">
      <c r="A1603" s="5" t="s">
        <v>14</v>
      </c>
      <c r="B1603" s="71" t="s">
        <v>25</v>
      </c>
      <c r="C1603" s="5" t="s">
        <v>28</v>
      </c>
      <c r="D1603" s="5" t="s">
        <v>81</v>
      </c>
      <c r="E1603" s="5">
        <v>2007</v>
      </c>
      <c r="F1603" s="5">
        <v>3</v>
      </c>
      <c r="G1603" s="44">
        <v>289</v>
      </c>
      <c r="H1603" s="51">
        <v>0.73</v>
      </c>
      <c r="I1603" s="51">
        <v>118.63</v>
      </c>
      <c r="J1603" s="51">
        <v>0.73</v>
      </c>
      <c r="K1603" s="51">
        <v>1.05</v>
      </c>
      <c r="L1603" s="51">
        <v>7.01</v>
      </c>
      <c r="M1603" s="51">
        <v>110.57000000000001</v>
      </c>
      <c r="N1603" s="51">
        <v>3.29</v>
      </c>
      <c r="O1603" s="51">
        <v>11.22</v>
      </c>
      <c r="P1603" s="45">
        <v>412.35313309777462</v>
      </c>
    </row>
    <row r="1604" spans="1:16" x14ac:dyDescent="0.2">
      <c r="A1604" s="5" t="s">
        <v>14</v>
      </c>
      <c r="B1604" s="71" t="s">
        <v>25</v>
      </c>
      <c r="C1604" s="5" t="s">
        <v>28</v>
      </c>
      <c r="D1604" s="5" t="s">
        <v>81</v>
      </c>
      <c r="E1604" s="5">
        <v>2008</v>
      </c>
      <c r="F1604" s="5">
        <v>3</v>
      </c>
      <c r="G1604" s="44">
        <v>239</v>
      </c>
      <c r="H1604" s="51">
        <v>0.71</v>
      </c>
      <c r="I1604" s="51">
        <v>108.86999999999999</v>
      </c>
      <c r="J1604" s="51">
        <v>0.71</v>
      </c>
      <c r="K1604" s="51">
        <v>1.03</v>
      </c>
      <c r="L1604" s="51">
        <v>6.4</v>
      </c>
      <c r="M1604" s="51">
        <v>101.44</v>
      </c>
      <c r="N1604" s="51">
        <v>3.1799999999999997</v>
      </c>
      <c r="O1604" s="51">
        <v>9.6</v>
      </c>
      <c r="P1604" s="45">
        <v>458.06491196681912</v>
      </c>
    </row>
    <row r="1605" spans="1:16" x14ac:dyDescent="0.2">
      <c r="A1605" s="5" t="s">
        <v>14</v>
      </c>
      <c r="B1605" s="71" t="s">
        <v>25</v>
      </c>
      <c r="C1605" s="5" t="s">
        <v>28</v>
      </c>
      <c r="D1605" s="5" t="s">
        <v>81</v>
      </c>
      <c r="E1605" s="5">
        <v>2009</v>
      </c>
      <c r="F1605" s="5">
        <v>3</v>
      </c>
      <c r="G1605" s="44">
        <v>138</v>
      </c>
      <c r="H1605" s="51">
        <v>0.46</v>
      </c>
      <c r="I1605" s="51">
        <v>63.44</v>
      </c>
      <c r="J1605" s="51">
        <v>0.46</v>
      </c>
      <c r="K1605" s="51">
        <v>0.66</v>
      </c>
      <c r="L1605" s="51">
        <v>3.83</v>
      </c>
      <c r="M1605" s="51">
        <v>58.95</v>
      </c>
      <c r="N1605" s="51">
        <v>2.0399999999999996</v>
      </c>
      <c r="O1605" s="51">
        <v>5.1400000000000006</v>
      </c>
      <c r="P1605" s="45">
        <v>463.06434704688576</v>
      </c>
    </row>
    <row r="1606" spans="1:16" x14ac:dyDescent="0.2">
      <c r="A1606" s="5" t="s">
        <v>14</v>
      </c>
      <c r="B1606" s="71" t="s">
        <v>25</v>
      </c>
      <c r="C1606" s="5" t="s">
        <v>28</v>
      </c>
      <c r="D1606" s="5" t="s">
        <v>81</v>
      </c>
      <c r="E1606" s="5">
        <v>2010</v>
      </c>
      <c r="F1606" s="5">
        <v>3</v>
      </c>
      <c r="G1606" s="44">
        <v>136</v>
      </c>
      <c r="H1606" s="51">
        <v>0.44</v>
      </c>
      <c r="I1606" s="51">
        <v>60.4</v>
      </c>
      <c r="J1606" s="51">
        <v>0.44</v>
      </c>
      <c r="K1606" s="51">
        <v>0.63</v>
      </c>
      <c r="L1606" s="51">
        <v>3.65</v>
      </c>
      <c r="M1606" s="51">
        <v>56.12</v>
      </c>
      <c r="N1606" s="51">
        <v>1.94</v>
      </c>
      <c r="O1606" s="51">
        <v>4.8900000000000006</v>
      </c>
      <c r="P1606" s="45">
        <v>448.13302567685912</v>
      </c>
    </row>
    <row r="1607" spans="1:16" x14ac:dyDescent="0.2">
      <c r="A1607" s="5" t="s">
        <v>14</v>
      </c>
      <c r="B1607" s="71" t="s">
        <v>25</v>
      </c>
      <c r="C1607" s="5" t="s">
        <v>28</v>
      </c>
      <c r="D1607" s="5" t="s">
        <v>81</v>
      </c>
      <c r="E1607" s="5">
        <v>2011</v>
      </c>
      <c r="F1607" s="5">
        <v>3</v>
      </c>
      <c r="G1607" s="44">
        <v>84</v>
      </c>
      <c r="H1607" s="51">
        <v>0.28999999999999998</v>
      </c>
      <c r="I1607" s="51">
        <v>39.82</v>
      </c>
      <c r="J1607" s="51">
        <v>0.28999999999999998</v>
      </c>
      <c r="K1607" s="51">
        <v>0.41</v>
      </c>
      <c r="L1607" s="51">
        <v>2.4</v>
      </c>
      <c r="M1607" s="51">
        <v>37.01</v>
      </c>
      <c r="N1607" s="51">
        <v>1.28</v>
      </c>
      <c r="O1607" s="51">
        <v>3.23</v>
      </c>
      <c r="P1607" s="45">
        <v>474.28006960127163</v>
      </c>
    </row>
    <row r="1608" spans="1:16" x14ac:dyDescent="0.2">
      <c r="A1608" s="5" t="s">
        <v>14</v>
      </c>
      <c r="B1608" s="71" t="s">
        <v>25</v>
      </c>
      <c r="C1608" s="5" t="s">
        <v>28</v>
      </c>
      <c r="D1608" s="5" t="s">
        <v>81</v>
      </c>
      <c r="E1608" s="5">
        <v>2012</v>
      </c>
      <c r="F1608" s="5">
        <v>3</v>
      </c>
      <c r="G1608" s="44">
        <v>68</v>
      </c>
      <c r="H1608" s="51">
        <v>0.23</v>
      </c>
      <c r="I1608" s="51">
        <v>31.080000000000002</v>
      </c>
      <c r="J1608" s="51">
        <v>0.23</v>
      </c>
      <c r="K1608" s="51">
        <v>0.32</v>
      </c>
      <c r="L1608" s="51">
        <v>1.87</v>
      </c>
      <c r="M1608" s="51">
        <v>28.89</v>
      </c>
      <c r="N1608" s="51">
        <v>1</v>
      </c>
      <c r="O1608" s="51">
        <v>2.5099999999999998</v>
      </c>
      <c r="P1608" s="45">
        <v>459.82185142459537</v>
      </c>
    </row>
    <row r="1609" spans="1:16" x14ac:dyDescent="0.2">
      <c r="A1609" s="5" t="s">
        <v>14</v>
      </c>
      <c r="B1609" s="71" t="s">
        <v>25</v>
      </c>
      <c r="C1609" s="5" t="s">
        <v>28</v>
      </c>
      <c r="D1609" s="5" t="s">
        <v>81</v>
      </c>
      <c r="E1609" s="5">
        <v>2013</v>
      </c>
      <c r="F1609" s="5">
        <v>2</v>
      </c>
      <c r="G1609" s="44">
        <v>29</v>
      </c>
      <c r="H1609" s="51">
        <v>0.06</v>
      </c>
      <c r="I1609" s="51">
        <v>12.78</v>
      </c>
      <c r="J1609" s="51">
        <v>0.06</v>
      </c>
      <c r="K1609" s="51">
        <v>0.77</v>
      </c>
      <c r="L1609" s="51">
        <v>12.01</v>
      </c>
      <c r="M1609" s="51">
        <v>0</v>
      </c>
      <c r="N1609" s="51">
        <v>0.16</v>
      </c>
      <c r="O1609" s="51">
        <v>0.73</v>
      </c>
      <c r="P1609" s="45">
        <v>442.63463740273568</v>
      </c>
    </row>
    <row r="1610" spans="1:16" x14ac:dyDescent="0.2">
      <c r="A1610" s="5" t="s">
        <v>14</v>
      </c>
      <c r="B1610" s="71" t="s">
        <v>25</v>
      </c>
      <c r="C1610" s="5" t="s">
        <v>28</v>
      </c>
      <c r="D1610" s="5" t="s">
        <v>81</v>
      </c>
      <c r="E1610" s="5">
        <v>2014</v>
      </c>
      <c r="F1610" s="5">
        <v>2</v>
      </c>
      <c r="G1610" s="44">
        <v>42</v>
      </c>
      <c r="H1610" s="51">
        <v>0.08</v>
      </c>
      <c r="I1610" s="51">
        <v>18</v>
      </c>
      <c r="J1610" s="51">
        <v>0.08</v>
      </c>
      <c r="K1610" s="51">
        <v>1.0900000000000001</v>
      </c>
      <c r="L1610" s="51">
        <v>16.91</v>
      </c>
      <c r="M1610" s="51">
        <v>0</v>
      </c>
      <c r="N1610" s="51">
        <v>0.22</v>
      </c>
      <c r="O1610" s="51">
        <v>1.02</v>
      </c>
      <c r="P1610" s="45">
        <v>433.52121344130114</v>
      </c>
    </row>
    <row r="1611" spans="1:16" x14ac:dyDescent="0.2">
      <c r="A1611" s="5" t="s">
        <v>14</v>
      </c>
      <c r="B1611" s="71" t="s">
        <v>25</v>
      </c>
      <c r="C1611" s="5" t="s">
        <v>28</v>
      </c>
      <c r="D1611" s="5" t="s">
        <v>81</v>
      </c>
      <c r="E1611" s="5">
        <v>2015</v>
      </c>
      <c r="F1611" s="5">
        <v>2</v>
      </c>
      <c r="G1611" s="44">
        <v>61</v>
      </c>
      <c r="H1611" s="51">
        <v>0.08</v>
      </c>
      <c r="I1611" s="51">
        <v>27.259999999999998</v>
      </c>
      <c r="J1611" s="51">
        <v>0.08</v>
      </c>
      <c r="K1611" s="51">
        <v>1.65</v>
      </c>
      <c r="L1611" s="51">
        <v>25.61</v>
      </c>
      <c r="M1611" s="51">
        <v>0</v>
      </c>
      <c r="N1611" s="51">
        <v>0.21</v>
      </c>
      <c r="O1611" s="51">
        <v>1.21</v>
      </c>
      <c r="P1611" s="45">
        <v>443.36830109666897</v>
      </c>
    </row>
    <row r="1612" spans="1:16" x14ac:dyDescent="0.2">
      <c r="A1612" s="5" t="s">
        <v>14</v>
      </c>
      <c r="B1612" s="71" t="s">
        <v>25</v>
      </c>
      <c r="C1612" s="5" t="s">
        <v>28</v>
      </c>
      <c r="D1612" s="5" t="s">
        <v>81</v>
      </c>
      <c r="E1612" s="5">
        <v>2016</v>
      </c>
      <c r="F1612" s="5">
        <v>2</v>
      </c>
      <c r="G1612" s="44">
        <v>152</v>
      </c>
      <c r="H1612" s="51">
        <v>1.3800000000000001</v>
      </c>
      <c r="I1612" s="51">
        <v>68.5</v>
      </c>
      <c r="J1612" s="51">
        <v>1.3800000000000001</v>
      </c>
      <c r="K1612" s="51">
        <v>2.77</v>
      </c>
      <c r="L1612" s="51">
        <v>65.73</v>
      </c>
      <c r="M1612" s="51">
        <v>0</v>
      </c>
      <c r="N1612" s="51">
        <v>0.26</v>
      </c>
      <c r="O1612" s="51">
        <v>2.37</v>
      </c>
      <c r="P1612" s="45">
        <v>457.73696277801463</v>
      </c>
    </row>
    <row r="1613" spans="1:16" x14ac:dyDescent="0.2">
      <c r="A1613" s="5" t="s">
        <v>14</v>
      </c>
      <c r="B1613" s="71" t="s">
        <v>25</v>
      </c>
      <c r="C1613" s="5" t="s">
        <v>28</v>
      </c>
      <c r="D1613" s="5" t="s">
        <v>81</v>
      </c>
      <c r="E1613" s="5">
        <v>2017</v>
      </c>
      <c r="F1613" s="5">
        <v>2</v>
      </c>
      <c r="G1613" s="44">
        <v>69</v>
      </c>
      <c r="H1613" s="51">
        <v>0.13</v>
      </c>
      <c r="I1613" s="51">
        <v>28.979999999999997</v>
      </c>
      <c r="J1613" s="51">
        <v>0.13</v>
      </c>
      <c r="K1613" s="51">
        <v>1.76</v>
      </c>
      <c r="L1613" s="51">
        <v>27.22</v>
      </c>
      <c r="M1613" s="51">
        <v>0</v>
      </c>
      <c r="N1613" s="51">
        <v>0.35</v>
      </c>
      <c r="O1613" s="51">
        <v>1.66</v>
      </c>
      <c r="P1613" s="45">
        <v>420.10880080978541</v>
      </c>
    </row>
    <row r="1614" spans="1:16" x14ac:dyDescent="0.2">
      <c r="A1614" s="5" t="s">
        <v>14</v>
      </c>
      <c r="B1614" s="71" t="s">
        <v>25</v>
      </c>
      <c r="C1614" s="5" t="s">
        <v>28</v>
      </c>
      <c r="D1614" s="5" t="s">
        <v>81</v>
      </c>
      <c r="E1614" s="5">
        <v>2018</v>
      </c>
      <c r="F1614" s="5">
        <v>1</v>
      </c>
      <c r="G1614" s="44">
        <v>105</v>
      </c>
      <c r="H1614" s="51">
        <v>3.65</v>
      </c>
      <c r="I1614" s="51">
        <v>63.44</v>
      </c>
      <c r="J1614" s="51">
        <v>3.65</v>
      </c>
      <c r="K1614" s="51">
        <v>63.44</v>
      </c>
      <c r="L1614" s="51">
        <v>0</v>
      </c>
      <c r="M1614" s="51">
        <v>0</v>
      </c>
      <c r="N1614" s="51">
        <v>0</v>
      </c>
      <c r="O1614" s="51">
        <v>0.64</v>
      </c>
      <c r="P1614" s="45">
        <v>640.35767566840377</v>
      </c>
    </row>
    <row r="1615" spans="1:16" x14ac:dyDescent="0.2">
      <c r="A1615" s="5" t="s">
        <v>14</v>
      </c>
      <c r="B1615" s="71" t="s">
        <v>25</v>
      </c>
      <c r="C1615" s="5" t="s">
        <v>28</v>
      </c>
      <c r="D1615" s="5" t="s">
        <v>81</v>
      </c>
      <c r="E1615" s="5">
        <v>2019</v>
      </c>
      <c r="F1615" s="5">
        <v>1</v>
      </c>
      <c r="G1615" s="44">
        <v>117</v>
      </c>
      <c r="H1615" s="51">
        <v>3.1</v>
      </c>
      <c r="I1615" s="51">
        <v>56.150000000000006</v>
      </c>
      <c r="J1615" s="51">
        <v>3.1</v>
      </c>
      <c r="K1615" s="51">
        <v>56.150000000000006</v>
      </c>
      <c r="L1615" s="51">
        <v>0</v>
      </c>
      <c r="M1615" s="51">
        <v>0</v>
      </c>
      <c r="N1615" s="51">
        <v>0</v>
      </c>
      <c r="O1615" s="51">
        <v>0.34</v>
      </c>
      <c r="P1615" s="45">
        <v>507.51674597624464</v>
      </c>
    </row>
    <row r="1616" spans="1:16" x14ac:dyDescent="0.2">
      <c r="A1616" s="5" t="s">
        <v>14</v>
      </c>
      <c r="B1616" s="71" t="s">
        <v>25</v>
      </c>
      <c r="C1616" s="5" t="s">
        <v>28</v>
      </c>
      <c r="D1616" s="5" t="s">
        <v>81</v>
      </c>
      <c r="E1616" s="5">
        <v>2020</v>
      </c>
      <c r="F1616" s="5">
        <v>1</v>
      </c>
      <c r="G1616" s="44">
        <v>158</v>
      </c>
      <c r="H1616" s="51">
        <v>1.4</v>
      </c>
      <c r="I1616" s="51">
        <v>91.72</v>
      </c>
      <c r="J1616" s="51">
        <v>1.4</v>
      </c>
      <c r="K1616" s="51">
        <v>91.72</v>
      </c>
      <c r="L1616" s="51">
        <v>0</v>
      </c>
      <c r="M1616" s="51">
        <v>0</v>
      </c>
      <c r="N1616" s="51">
        <v>0</v>
      </c>
      <c r="O1616" s="51">
        <v>0.51</v>
      </c>
      <c r="P1616" s="45">
        <v>589.4086935661195</v>
      </c>
    </row>
    <row r="1617" spans="1:16" x14ac:dyDescent="0.2">
      <c r="A1617" s="5" t="s">
        <v>14</v>
      </c>
      <c r="B1617" s="71" t="s">
        <v>25</v>
      </c>
      <c r="C1617" s="5" t="s">
        <v>28</v>
      </c>
      <c r="D1617" s="5" t="s">
        <v>81</v>
      </c>
      <c r="E1617" s="5">
        <v>2021</v>
      </c>
      <c r="F1617" s="5">
        <v>0</v>
      </c>
      <c r="G1617" s="44">
        <v>114</v>
      </c>
      <c r="H1617" s="51">
        <v>71.53</v>
      </c>
      <c r="I1617" s="51">
        <v>0</v>
      </c>
      <c r="J1617" s="51">
        <v>71.53</v>
      </c>
      <c r="K1617" s="51">
        <v>0</v>
      </c>
      <c r="L1617" s="51">
        <v>0</v>
      </c>
      <c r="M1617" s="51">
        <v>0</v>
      </c>
      <c r="N1617" s="51">
        <v>0.01</v>
      </c>
      <c r="O1617" s="51">
        <v>0</v>
      </c>
      <c r="P1617" s="45">
        <v>627.74763378552905</v>
      </c>
    </row>
    <row r="1618" spans="1:16" x14ac:dyDescent="0.2">
      <c r="A1618" s="5" t="s">
        <v>14</v>
      </c>
      <c r="B1618" s="71" t="s">
        <v>25</v>
      </c>
      <c r="C1618" s="5" t="s">
        <v>28</v>
      </c>
      <c r="D1618" s="5" t="s">
        <v>81</v>
      </c>
      <c r="E1618" s="5">
        <v>2022</v>
      </c>
      <c r="F1618" s="5">
        <v>0</v>
      </c>
      <c r="G1618" s="44">
        <v>166</v>
      </c>
      <c r="H1618" s="51">
        <v>103.92</v>
      </c>
      <c r="I1618" s="51">
        <v>0</v>
      </c>
      <c r="J1618" s="51">
        <v>103.92</v>
      </c>
      <c r="K1618" s="51">
        <v>0</v>
      </c>
      <c r="L1618" s="51">
        <v>0</v>
      </c>
      <c r="M1618" s="51">
        <v>0</v>
      </c>
      <c r="N1618" s="51">
        <v>0</v>
      </c>
      <c r="O1618" s="51">
        <v>0.3</v>
      </c>
      <c r="P1618" s="45">
        <v>628.79729238999232</v>
      </c>
    </row>
    <row r="1619" spans="1:16" x14ac:dyDescent="0.2">
      <c r="A1619" s="5" t="s">
        <v>14</v>
      </c>
      <c r="B1619" s="71" t="s">
        <v>25</v>
      </c>
      <c r="C1619" s="5" t="s">
        <v>28</v>
      </c>
      <c r="D1619" s="5" t="s">
        <v>82</v>
      </c>
      <c r="E1619" s="5">
        <v>2001</v>
      </c>
      <c r="F1619" s="5">
        <v>3</v>
      </c>
      <c r="G1619" s="44">
        <v>16</v>
      </c>
      <c r="H1619" s="51">
        <v>0.04</v>
      </c>
      <c r="I1619" s="51">
        <v>5.88</v>
      </c>
      <c r="J1619" s="51">
        <v>0.04</v>
      </c>
      <c r="K1619" s="51">
        <v>0.06</v>
      </c>
      <c r="L1619" s="51">
        <v>0.35</v>
      </c>
      <c r="M1619" s="51">
        <v>5.47</v>
      </c>
      <c r="N1619" s="51">
        <v>0.19</v>
      </c>
      <c r="O1619" s="51">
        <v>0.47</v>
      </c>
      <c r="P1619" s="45">
        <v>363.89308938386824</v>
      </c>
    </row>
    <row r="1620" spans="1:16" x14ac:dyDescent="0.2">
      <c r="A1620" s="5" t="s">
        <v>14</v>
      </c>
      <c r="B1620" s="71" t="s">
        <v>25</v>
      </c>
      <c r="C1620" s="5" t="s">
        <v>28</v>
      </c>
      <c r="D1620" s="5" t="s">
        <v>82</v>
      </c>
      <c r="E1620" s="5">
        <v>2003</v>
      </c>
      <c r="F1620" s="5">
        <v>3</v>
      </c>
      <c r="G1620" s="44">
        <v>4</v>
      </c>
      <c r="H1620" s="51">
        <v>0.01</v>
      </c>
      <c r="I1620" s="51">
        <v>1.08</v>
      </c>
      <c r="J1620" s="51">
        <v>0.01</v>
      </c>
      <c r="K1620" s="51">
        <v>0.01</v>
      </c>
      <c r="L1620" s="51">
        <v>0.06</v>
      </c>
      <c r="M1620" s="51">
        <v>1.01</v>
      </c>
      <c r="N1620" s="51">
        <v>0.03</v>
      </c>
      <c r="O1620" s="51">
        <v>0.09</v>
      </c>
      <c r="P1620" s="45">
        <v>306.16468224167591</v>
      </c>
    </row>
    <row r="1621" spans="1:16" x14ac:dyDescent="0.2">
      <c r="A1621" s="5" t="s">
        <v>14</v>
      </c>
      <c r="B1621" s="71" t="s">
        <v>25</v>
      </c>
      <c r="C1621" s="5" t="s">
        <v>28</v>
      </c>
      <c r="D1621" s="5" t="s">
        <v>82</v>
      </c>
      <c r="E1621" s="5">
        <v>2004</v>
      </c>
      <c r="F1621" s="5">
        <v>3</v>
      </c>
      <c r="G1621" s="44">
        <v>17</v>
      </c>
      <c r="H1621" s="51">
        <v>0.04</v>
      </c>
      <c r="I1621" s="51">
        <v>5.82</v>
      </c>
      <c r="J1621" s="51">
        <v>0.04</v>
      </c>
      <c r="K1621" s="51">
        <v>0.06</v>
      </c>
      <c r="L1621" s="51">
        <v>0.35</v>
      </c>
      <c r="M1621" s="51">
        <v>5.41</v>
      </c>
      <c r="N1621" s="51">
        <v>0.19</v>
      </c>
      <c r="O1621" s="51">
        <v>0.47</v>
      </c>
      <c r="P1621" s="45">
        <v>350.43432250129138</v>
      </c>
    </row>
    <row r="1622" spans="1:16" x14ac:dyDescent="0.2">
      <c r="A1622" s="5" t="s">
        <v>14</v>
      </c>
      <c r="B1622" s="71" t="s">
        <v>25</v>
      </c>
      <c r="C1622" s="5" t="s">
        <v>28</v>
      </c>
      <c r="D1622" s="5" t="s">
        <v>82</v>
      </c>
      <c r="E1622" s="5">
        <v>2005</v>
      </c>
      <c r="F1622" s="5">
        <v>3</v>
      </c>
      <c r="G1622" s="44">
        <v>5</v>
      </c>
      <c r="H1622" s="51">
        <v>0.01</v>
      </c>
      <c r="I1622" s="51">
        <v>1.6800000000000002</v>
      </c>
      <c r="J1622" s="51">
        <v>0.01</v>
      </c>
      <c r="K1622" s="51">
        <v>0.02</v>
      </c>
      <c r="L1622" s="51">
        <v>0.1</v>
      </c>
      <c r="M1622" s="51">
        <v>1.56</v>
      </c>
      <c r="N1622" s="51">
        <v>0.05</v>
      </c>
      <c r="O1622" s="51">
        <v>0.13</v>
      </c>
      <c r="P1622" s="45">
        <v>369.22650784664035</v>
      </c>
    </row>
    <row r="1623" spans="1:16" x14ac:dyDescent="0.2">
      <c r="A1623" s="5" t="s">
        <v>14</v>
      </c>
      <c r="B1623" s="71" t="s">
        <v>25</v>
      </c>
      <c r="C1623" s="5" t="s">
        <v>28</v>
      </c>
      <c r="D1623" s="5" t="s">
        <v>82</v>
      </c>
      <c r="E1623" s="5">
        <v>2008</v>
      </c>
      <c r="F1623" s="5">
        <v>3</v>
      </c>
      <c r="G1623" s="44">
        <v>14</v>
      </c>
      <c r="H1623" s="51">
        <v>0.05</v>
      </c>
      <c r="I1623" s="51">
        <v>6.79</v>
      </c>
      <c r="J1623" s="51">
        <v>0.05</v>
      </c>
      <c r="K1623" s="51">
        <v>7.0000000000000007E-2</v>
      </c>
      <c r="L1623" s="51">
        <v>0.41</v>
      </c>
      <c r="M1623" s="51">
        <v>6.3100000000000005</v>
      </c>
      <c r="N1623" s="51">
        <v>0.22</v>
      </c>
      <c r="O1623" s="51">
        <v>0.55000000000000004</v>
      </c>
      <c r="P1623" s="45">
        <v>470.50138741322451</v>
      </c>
    </row>
    <row r="1624" spans="1:16" x14ac:dyDescent="0.2">
      <c r="A1624" s="5" t="s">
        <v>14</v>
      </c>
      <c r="B1624" s="71" t="s">
        <v>25</v>
      </c>
      <c r="C1624" s="5" t="s">
        <v>28</v>
      </c>
      <c r="D1624" s="5" t="s">
        <v>82</v>
      </c>
      <c r="E1624" s="5">
        <v>2009</v>
      </c>
      <c r="F1624" s="5">
        <v>3</v>
      </c>
      <c r="G1624" s="44">
        <v>4</v>
      </c>
      <c r="H1624" s="51">
        <v>0.02</v>
      </c>
      <c r="I1624" s="51">
        <v>2.09</v>
      </c>
      <c r="J1624" s="51">
        <v>0.02</v>
      </c>
      <c r="K1624" s="51">
        <v>0.02</v>
      </c>
      <c r="L1624" s="51">
        <v>0.13</v>
      </c>
      <c r="M1624" s="51">
        <v>1.94</v>
      </c>
      <c r="N1624" s="51">
        <v>7.0000000000000007E-2</v>
      </c>
      <c r="O1624" s="51">
        <v>0.17</v>
      </c>
      <c r="P1624" s="45">
        <v>505.77519525156157</v>
      </c>
    </row>
    <row r="1625" spans="1:16" x14ac:dyDescent="0.2">
      <c r="A1625" s="5" t="s">
        <v>14</v>
      </c>
      <c r="B1625" s="71" t="s">
        <v>25</v>
      </c>
      <c r="C1625" s="5" t="s">
        <v>28</v>
      </c>
      <c r="D1625" s="5" t="s">
        <v>82</v>
      </c>
      <c r="E1625" s="5">
        <v>2010</v>
      </c>
      <c r="F1625" s="5">
        <v>3</v>
      </c>
      <c r="G1625" s="44">
        <v>14</v>
      </c>
      <c r="H1625" s="51">
        <v>0.05</v>
      </c>
      <c r="I1625" s="51">
        <v>6.5200000000000005</v>
      </c>
      <c r="J1625" s="51">
        <v>0.05</v>
      </c>
      <c r="K1625" s="51">
        <v>7.0000000000000007E-2</v>
      </c>
      <c r="L1625" s="51">
        <v>0.39</v>
      </c>
      <c r="M1625" s="51">
        <v>6.0600000000000005</v>
      </c>
      <c r="N1625" s="51">
        <v>0.21</v>
      </c>
      <c r="O1625" s="51">
        <v>0.53</v>
      </c>
      <c r="P1625" s="45">
        <v>469.56279870773386</v>
      </c>
    </row>
    <row r="1626" spans="1:16" x14ac:dyDescent="0.2">
      <c r="A1626" s="5" t="s">
        <v>14</v>
      </c>
      <c r="B1626" s="71" t="s">
        <v>25</v>
      </c>
      <c r="C1626" s="5" t="s">
        <v>28</v>
      </c>
      <c r="D1626" s="5" t="s">
        <v>82</v>
      </c>
      <c r="E1626" s="5">
        <v>2011</v>
      </c>
      <c r="F1626" s="5">
        <v>3</v>
      </c>
      <c r="G1626" s="44">
        <v>27</v>
      </c>
      <c r="H1626" s="51">
        <v>0.11</v>
      </c>
      <c r="I1626" s="51">
        <v>14.57</v>
      </c>
      <c r="J1626" s="51">
        <v>0.11</v>
      </c>
      <c r="K1626" s="51">
        <v>0.15</v>
      </c>
      <c r="L1626" s="51">
        <v>0.88</v>
      </c>
      <c r="M1626" s="51">
        <v>13.540000000000001</v>
      </c>
      <c r="N1626" s="51">
        <v>0.47</v>
      </c>
      <c r="O1626" s="51">
        <v>1.19</v>
      </c>
      <c r="P1626" s="45">
        <v>549.89944215669982</v>
      </c>
    </row>
    <row r="1627" spans="1:16" x14ac:dyDescent="0.2">
      <c r="A1627" s="5" t="s">
        <v>14</v>
      </c>
      <c r="B1627" s="71" t="s">
        <v>25</v>
      </c>
      <c r="C1627" s="5" t="s">
        <v>28</v>
      </c>
      <c r="D1627" s="5" t="s">
        <v>82</v>
      </c>
      <c r="E1627" s="5">
        <v>2012</v>
      </c>
      <c r="F1627" s="5">
        <v>3</v>
      </c>
      <c r="G1627" s="44">
        <v>17</v>
      </c>
      <c r="H1627" s="51">
        <v>0.05</v>
      </c>
      <c r="I1627" s="51">
        <v>6.6899999999999995</v>
      </c>
      <c r="J1627" s="51">
        <v>0.05</v>
      </c>
      <c r="K1627" s="51">
        <v>7.0000000000000007E-2</v>
      </c>
      <c r="L1627" s="51">
        <v>0.4</v>
      </c>
      <c r="M1627" s="51">
        <v>6.22</v>
      </c>
      <c r="N1627" s="51">
        <v>0.21</v>
      </c>
      <c r="O1627" s="51">
        <v>0.54</v>
      </c>
      <c r="P1627" s="45">
        <v>402.62103548027346</v>
      </c>
    </row>
    <row r="1628" spans="1:16" x14ac:dyDescent="0.2">
      <c r="A1628" s="5" t="s">
        <v>14</v>
      </c>
      <c r="B1628" s="71" t="s">
        <v>25</v>
      </c>
      <c r="C1628" s="5" t="s">
        <v>28</v>
      </c>
      <c r="D1628" s="5" t="s">
        <v>82</v>
      </c>
      <c r="E1628" s="5">
        <v>2013</v>
      </c>
      <c r="F1628" s="5">
        <v>2</v>
      </c>
      <c r="G1628" s="44">
        <v>32</v>
      </c>
      <c r="H1628" s="51">
        <v>7.0000000000000007E-2</v>
      </c>
      <c r="I1628" s="51">
        <v>15.12</v>
      </c>
      <c r="J1628" s="51">
        <v>7.0000000000000007E-2</v>
      </c>
      <c r="K1628" s="51">
        <v>0.91</v>
      </c>
      <c r="L1628" s="51">
        <v>14.209999999999999</v>
      </c>
      <c r="M1628" s="51">
        <v>0</v>
      </c>
      <c r="N1628" s="51">
        <v>0.19</v>
      </c>
      <c r="O1628" s="51">
        <v>0.86</v>
      </c>
      <c r="P1628" s="45">
        <v>477.3057086607995</v>
      </c>
    </row>
    <row r="1629" spans="1:16" x14ac:dyDescent="0.2">
      <c r="A1629" s="5" t="s">
        <v>14</v>
      </c>
      <c r="B1629" s="71" t="s">
        <v>25</v>
      </c>
      <c r="C1629" s="5" t="s">
        <v>28</v>
      </c>
      <c r="D1629" s="5" t="s">
        <v>82</v>
      </c>
      <c r="E1629" s="5">
        <v>2014</v>
      </c>
      <c r="F1629" s="5">
        <v>2</v>
      </c>
      <c r="G1629" s="44">
        <v>6</v>
      </c>
      <c r="H1629" s="51">
        <v>0.01</v>
      </c>
      <c r="I1629" s="51">
        <v>1.6400000000000001</v>
      </c>
      <c r="J1629" s="51">
        <v>0.01</v>
      </c>
      <c r="K1629" s="51">
        <v>0.1</v>
      </c>
      <c r="L1629" s="51">
        <v>1.54</v>
      </c>
      <c r="M1629" s="51">
        <v>0</v>
      </c>
      <c r="N1629" s="51">
        <v>0.02</v>
      </c>
      <c r="O1629" s="51">
        <v>0.09</v>
      </c>
      <c r="P1629" s="45">
        <v>281.76730840056229</v>
      </c>
    </row>
    <row r="1630" spans="1:16" x14ac:dyDescent="0.2">
      <c r="A1630" s="5" t="s">
        <v>14</v>
      </c>
      <c r="B1630" s="71" t="s">
        <v>25</v>
      </c>
      <c r="C1630" s="5" t="s">
        <v>28</v>
      </c>
      <c r="D1630" s="5" t="s">
        <v>82</v>
      </c>
      <c r="E1630" s="5">
        <v>2016</v>
      </c>
      <c r="F1630" s="5">
        <v>2</v>
      </c>
      <c r="G1630" s="44">
        <v>48</v>
      </c>
      <c r="H1630" s="51">
        <v>0.05</v>
      </c>
      <c r="I1630" s="51">
        <v>24.08</v>
      </c>
      <c r="J1630" s="51">
        <v>0.05</v>
      </c>
      <c r="K1630" s="51">
        <v>1.07</v>
      </c>
      <c r="L1630" s="51">
        <v>23.009999999999998</v>
      </c>
      <c r="M1630" s="51">
        <v>0</v>
      </c>
      <c r="N1630" s="51">
        <v>0.13</v>
      </c>
      <c r="O1630" s="51">
        <v>0.90999999999999992</v>
      </c>
      <c r="P1630" s="45">
        <v>507.6154241564463</v>
      </c>
    </row>
    <row r="1631" spans="1:16" x14ac:dyDescent="0.2">
      <c r="A1631" s="5" t="s">
        <v>14</v>
      </c>
      <c r="B1631" s="71" t="s">
        <v>25</v>
      </c>
      <c r="C1631" s="5" t="s">
        <v>28</v>
      </c>
      <c r="D1631" s="5" t="s">
        <v>82</v>
      </c>
      <c r="E1631" s="5">
        <v>2017</v>
      </c>
      <c r="F1631" s="5">
        <v>2</v>
      </c>
      <c r="G1631" s="44">
        <v>88</v>
      </c>
      <c r="H1631" s="51">
        <v>3.29</v>
      </c>
      <c r="I1631" s="51">
        <v>32.07</v>
      </c>
      <c r="J1631" s="51">
        <v>3.29</v>
      </c>
      <c r="K1631" s="51">
        <v>2.5499999999999998</v>
      </c>
      <c r="L1631" s="51">
        <v>29.52</v>
      </c>
      <c r="M1631" s="51">
        <v>0</v>
      </c>
      <c r="N1631" s="51">
        <v>0.05</v>
      </c>
      <c r="O1631" s="51">
        <v>1.05</v>
      </c>
      <c r="P1631" s="45">
        <v>404.32999559249623</v>
      </c>
    </row>
    <row r="1632" spans="1:16" x14ac:dyDescent="0.2">
      <c r="A1632" s="5" t="s">
        <v>14</v>
      </c>
      <c r="B1632" s="71" t="s">
        <v>25</v>
      </c>
      <c r="C1632" s="5" t="s">
        <v>28</v>
      </c>
      <c r="D1632" s="5" t="s">
        <v>82</v>
      </c>
      <c r="E1632" s="5">
        <v>2018</v>
      </c>
      <c r="F1632" s="5">
        <v>1</v>
      </c>
      <c r="G1632" s="44">
        <v>18</v>
      </c>
      <c r="H1632" s="51">
        <v>0.18</v>
      </c>
      <c r="I1632" s="51">
        <v>7.8599999999999994</v>
      </c>
      <c r="J1632" s="51">
        <v>0.18</v>
      </c>
      <c r="K1632" s="51">
        <v>7.8599999999999994</v>
      </c>
      <c r="L1632" s="51">
        <v>0</v>
      </c>
      <c r="M1632" s="51">
        <v>0</v>
      </c>
      <c r="N1632" s="51">
        <v>0</v>
      </c>
      <c r="O1632" s="51">
        <v>0.02</v>
      </c>
      <c r="P1632" s="45">
        <v>441.77665586043355</v>
      </c>
    </row>
    <row r="1633" spans="1:16" x14ac:dyDescent="0.2">
      <c r="A1633" s="5" t="s">
        <v>14</v>
      </c>
      <c r="B1633" s="71" t="s">
        <v>25</v>
      </c>
      <c r="C1633" s="5" t="s">
        <v>28</v>
      </c>
      <c r="D1633" s="5" t="s">
        <v>82</v>
      </c>
      <c r="E1633" s="5">
        <v>2019</v>
      </c>
      <c r="F1633" s="5">
        <v>1</v>
      </c>
      <c r="G1633" s="44">
        <v>48</v>
      </c>
      <c r="H1633" s="51">
        <v>0.79</v>
      </c>
      <c r="I1633" s="51">
        <v>32.04</v>
      </c>
      <c r="J1633" s="51">
        <v>0.79</v>
      </c>
      <c r="K1633" s="51">
        <v>32.04</v>
      </c>
      <c r="L1633" s="51">
        <v>0</v>
      </c>
      <c r="M1633" s="51">
        <v>0</v>
      </c>
      <c r="N1633" s="51">
        <v>0</v>
      </c>
      <c r="O1633" s="51">
        <v>0.34</v>
      </c>
      <c r="P1633" s="45">
        <v>675.63092776788244</v>
      </c>
    </row>
    <row r="1634" spans="1:16" x14ac:dyDescent="0.2">
      <c r="A1634" s="5" t="s">
        <v>14</v>
      </c>
      <c r="B1634" s="71" t="s">
        <v>25</v>
      </c>
      <c r="C1634" s="5" t="s">
        <v>28</v>
      </c>
      <c r="D1634" s="5" t="s">
        <v>82</v>
      </c>
      <c r="E1634" s="5">
        <v>2020</v>
      </c>
      <c r="F1634" s="5">
        <v>1</v>
      </c>
      <c r="G1634" s="44">
        <v>34</v>
      </c>
      <c r="H1634" s="51">
        <v>0.54</v>
      </c>
      <c r="I1634" s="51">
        <v>22.07</v>
      </c>
      <c r="J1634" s="51">
        <v>0.54</v>
      </c>
      <c r="K1634" s="51">
        <v>22.07</v>
      </c>
      <c r="L1634" s="51">
        <v>0</v>
      </c>
      <c r="M1634" s="51">
        <v>0</v>
      </c>
      <c r="N1634" s="51">
        <v>0</v>
      </c>
      <c r="O1634" s="51">
        <v>0.23</v>
      </c>
      <c r="P1634" s="45">
        <v>642.31133703450735</v>
      </c>
    </row>
    <row r="1635" spans="1:16" x14ac:dyDescent="0.2">
      <c r="A1635" s="5" t="s">
        <v>14</v>
      </c>
      <c r="B1635" s="71" t="s">
        <v>25</v>
      </c>
      <c r="C1635" s="5" t="s">
        <v>28</v>
      </c>
      <c r="D1635" s="5" t="s">
        <v>82</v>
      </c>
      <c r="E1635" s="5">
        <v>2021</v>
      </c>
      <c r="F1635" s="5">
        <v>0</v>
      </c>
      <c r="G1635" s="44">
        <v>7</v>
      </c>
      <c r="H1635" s="51">
        <v>4.1399999999999997</v>
      </c>
      <c r="I1635" s="51">
        <v>0</v>
      </c>
      <c r="J1635" s="51">
        <v>4.1399999999999997</v>
      </c>
      <c r="K1635" s="51">
        <v>0</v>
      </c>
      <c r="L1635" s="51">
        <v>0</v>
      </c>
      <c r="M1635" s="51">
        <v>0</v>
      </c>
      <c r="N1635" s="51">
        <v>0</v>
      </c>
      <c r="O1635" s="51">
        <v>0</v>
      </c>
      <c r="P1635" s="45">
        <v>612.23319482423472</v>
      </c>
    </row>
    <row r="1636" spans="1:16" x14ac:dyDescent="0.2">
      <c r="A1636" s="5" t="s">
        <v>14</v>
      </c>
      <c r="B1636" s="71" t="s">
        <v>25</v>
      </c>
      <c r="C1636" s="5" t="s">
        <v>28</v>
      </c>
      <c r="D1636" s="5" t="s">
        <v>82</v>
      </c>
      <c r="E1636" s="5">
        <v>2022</v>
      </c>
      <c r="F1636" s="5">
        <v>0</v>
      </c>
      <c r="G1636" s="44">
        <v>1</v>
      </c>
      <c r="H1636" s="51">
        <v>0.9</v>
      </c>
      <c r="I1636" s="51">
        <v>0</v>
      </c>
      <c r="J1636" s="51">
        <v>0.9</v>
      </c>
      <c r="K1636" s="51">
        <v>0</v>
      </c>
      <c r="L1636" s="51">
        <v>0</v>
      </c>
      <c r="M1636" s="51">
        <v>0</v>
      </c>
      <c r="N1636" s="51">
        <v>0</v>
      </c>
      <c r="O1636" s="51">
        <v>0</v>
      </c>
      <c r="P1636" s="45">
        <v>672.61934789566942</v>
      </c>
    </row>
    <row r="1637" spans="1:16" x14ac:dyDescent="0.2">
      <c r="A1637" s="5" t="s">
        <v>14</v>
      </c>
      <c r="B1637" s="71" t="s">
        <v>25</v>
      </c>
      <c r="C1637" s="5" t="s">
        <v>28</v>
      </c>
      <c r="D1637" s="5" t="s">
        <v>83</v>
      </c>
      <c r="E1637" s="5">
        <v>1995</v>
      </c>
      <c r="F1637" s="5">
        <v>3</v>
      </c>
      <c r="G1637" s="44">
        <v>10</v>
      </c>
      <c r="H1637" s="51">
        <v>0.03</v>
      </c>
      <c r="I1637" s="51">
        <v>4.67</v>
      </c>
      <c r="J1637" s="51">
        <v>0.03</v>
      </c>
      <c r="K1637" s="51">
        <v>0.05</v>
      </c>
      <c r="L1637" s="51">
        <v>0.28000000000000003</v>
      </c>
      <c r="M1637" s="51">
        <v>4.34</v>
      </c>
      <c r="N1637" s="51">
        <v>0.15</v>
      </c>
      <c r="O1637" s="51">
        <v>0.38</v>
      </c>
      <c r="P1637" s="45">
        <v>464.56088993996855</v>
      </c>
    </row>
    <row r="1638" spans="1:16" x14ac:dyDescent="0.2">
      <c r="A1638" s="5" t="s">
        <v>14</v>
      </c>
      <c r="B1638" s="71" t="s">
        <v>25</v>
      </c>
      <c r="C1638" s="5" t="s">
        <v>28</v>
      </c>
      <c r="D1638" s="5" t="s">
        <v>83</v>
      </c>
      <c r="E1638" s="5">
        <v>1999</v>
      </c>
      <c r="F1638" s="5">
        <v>3</v>
      </c>
      <c r="G1638" s="44">
        <v>7</v>
      </c>
      <c r="H1638" s="51">
        <v>0.02</v>
      </c>
      <c r="I1638" s="51">
        <v>2.0999999999999996</v>
      </c>
      <c r="J1638" s="51">
        <v>0.02</v>
      </c>
      <c r="K1638" s="51">
        <v>0.02</v>
      </c>
      <c r="L1638" s="51">
        <v>0.13</v>
      </c>
      <c r="M1638" s="51">
        <v>1.95</v>
      </c>
      <c r="N1638" s="51">
        <v>7.0000000000000007E-2</v>
      </c>
      <c r="O1638" s="51">
        <v>0.17</v>
      </c>
      <c r="P1638" s="45">
        <v>319.50988301020834</v>
      </c>
    </row>
    <row r="1639" spans="1:16" x14ac:dyDescent="0.2">
      <c r="A1639" s="5" t="s">
        <v>14</v>
      </c>
      <c r="B1639" s="71" t="s">
        <v>25</v>
      </c>
      <c r="C1639" s="5" t="s">
        <v>28</v>
      </c>
      <c r="D1639" s="5" t="s">
        <v>83</v>
      </c>
      <c r="E1639" s="5">
        <v>2000</v>
      </c>
      <c r="F1639" s="5">
        <v>3</v>
      </c>
      <c r="G1639" s="44">
        <v>1</v>
      </c>
      <c r="H1639" s="51">
        <v>0</v>
      </c>
      <c r="I1639" s="51">
        <v>0.55000000000000004</v>
      </c>
      <c r="J1639" s="51">
        <v>0</v>
      </c>
      <c r="K1639" s="51">
        <v>0.01</v>
      </c>
      <c r="L1639" s="51">
        <v>0.03</v>
      </c>
      <c r="M1639" s="51">
        <v>0.51</v>
      </c>
      <c r="N1639" s="51">
        <v>0.02</v>
      </c>
      <c r="O1639" s="51">
        <v>0.04</v>
      </c>
      <c r="P1639" s="45">
        <v>428.70844047967705</v>
      </c>
    </row>
    <row r="1640" spans="1:16" x14ac:dyDescent="0.2">
      <c r="A1640" s="5" t="s">
        <v>14</v>
      </c>
      <c r="B1640" s="71" t="s">
        <v>25</v>
      </c>
      <c r="C1640" s="5" t="s">
        <v>28</v>
      </c>
      <c r="D1640" s="5" t="s">
        <v>83</v>
      </c>
      <c r="E1640" s="5">
        <v>2001</v>
      </c>
      <c r="F1640" s="5">
        <v>3</v>
      </c>
      <c r="G1640" s="44">
        <v>23</v>
      </c>
      <c r="H1640" s="51">
        <v>0.06</v>
      </c>
      <c r="I1640" s="51">
        <v>8.5200000000000014</v>
      </c>
      <c r="J1640" s="51">
        <v>0.06</v>
      </c>
      <c r="K1640" s="51">
        <v>0.09</v>
      </c>
      <c r="L1640" s="51">
        <v>0.51</v>
      </c>
      <c r="M1640" s="51">
        <v>7.92</v>
      </c>
      <c r="N1640" s="51">
        <v>0.27</v>
      </c>
      <c r="O1640" s="51">
        <v>0.69</v>
      </c>
      <c r="P1640" s="45">
        <v>370.49453798356393</v>
      </c>
    </row>
    <row r="1641" spans="1:16" x14ac:dyDescent="0.2">
      <c r="A1641" s="5" t="s">
        <v>14</v>
      </c>
      <c r="B1641" s="71" t="s">
        <v>25</v>
      </c>
      <c r="C1641" s="5" t="s">
        <v>28</v>
      </c>
      <c r="D1641" s="5" t="s">
        <v>83</v>
      </c>
      <c r="E1641" s="5">
        <v>2002</v>
      </c>
      <c r="F1641" s="5">
        <v>3</v>
      </c>
      <c r="G1641" s="44">
        <v>9</v>
      </c>
      <c r="H1641" s="51">
        <v>0.03</v>
      </c>
      <c r="I1641" s="51">
        <v>3.6999999999999997</v>
      </c>
      <c r="J1641" s="51">
        <v>0.03</v>
      </c>
      <c r="K1641" s="51">
        <v>0.04</v>
      </c>
      <c r="L1641" s="51">
        <v>0.22</v>
      </c>
      <c r="M1641" s="51">
        <v>3.44</v>
      </c>
      <c r="N1641" s="51">
        <v>0.12</v>
      </c>
      <c r="O1641" s="51">
        <v>0.3</v>
      </c>
      <c r="P1641" s="45">
        <v>423.83094599573087</v>
      </c>
    </row>
    <row r="1642" spans="1:16" x14ac:dyDescent="0.2">
      <c r="A1642" s="5" t="s">
        <v>14</v>
      </c>
      <c r="B1642" s="71" t="s">
        <v>25</v>
      </c>
      <c r="C1642" s="5" t="s">
        <v>28</v>
      </c>
      <c r="D1642" s="5" t="s">
        <v>83</v>
      </c>
      <c r="E1642" s="5">
        <v>2003</v>
      </c>
      <c r="F1642" s="5">
        <v>3</v>
      </c>
      <c r="G1642" s="44">
        <v>21</v>
      </c>
      <c r="H1642" s="51">
        <v>7.0000000000000007E-2</v>
      </c>
      <c r="I1642" s="51">
        <v>9.3500000000000014</v>
      </c>
      <c r="J1642" s="51">
        <v>7.0000000000000007E-2</v>
      </c>
      <c r="K1642" s="51">
        <v>0.1</v>
      </c>
      <c r="L1642" s="51">
        <v>0.56000000000000005</v>
      </c>
      <c r="M1642" s="51">
        <v>8.6900000000000013</v>
      </c>
      <c r="N1642" s="51">
        <v>0.3</v>
      </c>
      <c r="O1642" s="51">
        <v>0.75</v>
      </c>
      <c r="P1642" s="45">
        <v>448.05377351437448</v>
      </c>
    </row>
    <row r="1643" spans="1:16" x14ac:dyDescent="0.2">
      <c r="A1643" s="5" t="s">
        <v>14</v>
      </c>
      <c r="B1643" s="71" t="s">
        <v>25</v>
      </c>
      <c r="C1643" s="5" t="s">
        <v>28</v>
      </c>
      <c r="D1643" s="5" t="s">
        <v>83</v>
      </c>
      <c r="E1643" s="5">
        <v>2004</v>
      </c>
      <c r="F1643" s="5">
        <v>3</v>
      </c>
      <c r="G1643" s="44">
        <v>39</v>
      </c>
      <c r="H1643" s="51">
        <v>0.11</v>
      </c>
      <c r="I1643" s="51">
        <v>14.96</v>
      </c>
      <c r="J1643" s="51">
        <v>0.11</v>
      </c>
      <c r="K1643" s="51">
        <v>0.15</v>
      </c>
      <c r="L1643" s="51">
        <v>0.91</v>
      </c>
      <c r="M1643" s="51">
        <v>13.9</v>
      </c>
      <c r="N1643" s="51">
        <v>0.48</v>
      </c>
      <c r="O1643" s="51">
        <v>1.21</v>
      </c>
      <c r="P1643" s="45">
        <v>387.52577716636699</v>
      </c>
    </row>
    <row r="1644" spans="1:16" x14ac:dyDescent="0.2">
      <c r="A1644" s="5" t="s">
        <v>14</v>
      </c>
      <c r="B1644" s="71" t="s">
        <v>25</v>
      </c>
      <c r="C1644" s="5" t="s">
        <v>28</v>
      </c>
      <c r="D1644" s="5" t="s">
        <v>83</v>
      </c>
      <c r="E1644" s="5">
        <v>2005</v>
      </c>
      <c r="F1644" s="5">
        <v>3</v>
      </c>
      <c r="G1644" s="44">
        <v>74</v>
      </c>
      <c r="H1644" s="51">
        <v>0.21</v>
      </c>
      <c r="I1644" s="51">
        <v>29.509999999999998</v>
      </c>
      <c r="J1644" s="51">
        <v>0.21</v>
      </c>
      <c r="K1644" s="51">
        <v>0.31</v>
      </c>
      <c r="L1644" s="51">
        <v>1.78</v>
      </c>
      <c r="M1644" s="51">
        <v>27.42</v>
      </c>
      <c r="N1644" s="51">
        <v>0.95</v>
      </c>
      <c r="O1644" s="51">
        <v>2.3899999999999997</v>
      </c>
      <c r="P1644" s="45">
        <v>400.53107508621565</v>
      </c>
    </row>
    <row r="1645" spans="1:16" x14ac:dyDescent="0.2">
      <c r="A1645" s="5" t="s">
        <v>14</v>
      </c>
      <c r="B1645" s="71" t="s">
        <v>25</v>
      </c>
      <c r="C1645" s="5" t="s">
        <v>28</v>
      </c>
      <c r="D1645" s="5" t="s">
        <v>83</v>
      </c>
      <c r="E1645" s="5">
        <v>2006</v>
      </c>
      <c r="F1645" s="5">
        <v>3</v>
      </c>
      <c r="G1645" s="44">
        <v>126</v>
      </c>
      <c r="H1645" s="51">
        <v>0.38</v>
      </c>
      <c r="I1645" s="51">
        <v>51.699999999999996</v>
      </c>
      <c r="J1645" s="51">
        <v>0.38</v>
      </c>
      <c r="K1645" s="51">
        <v>0.54</v>
      </c>
      <c r="L1645" s="51">
        <v>3.12</v>
      </c>
      <c r="M1645" s="51">
        <v>48.04</v>
      </c>
      <c r="N1645" s="51">
        <v>1.66</v>
      </c>
      <c r="O1645" s="51">
        <v>4.18</v>
      </c>
      <c r="P1645" s="45">
        <v>413.06892604500985</v>
      </c>
    </row>
    <row r="1646" spans="1:16" x14ac:dyDescent="0.2">
      <c r="A1646" s="5" t="s">
        <v>14</v>
      </c>
      <c r="B1646" s="71" t="s">
        <v>25</v>
      </c>
      <c r="C1646" s="5" t="s">
        <v>28</v>
      </c>
      <c r="D1646" s="5" t="s">
        <v>83</v>
      </c>
      <c r="E1646" s="5">
        <v>2007</v>
      </c>
      <c r="F1646" s="5">
        <v>3</v>
      </c>
      <c r="G1646" s="44">
        <v>80</v>
      </c>
      <c r="H1646" s="51">
        <v>0.25</v>
      </c>
      <c r="I1646" s="51">
        <v>34.32</v>
      </c>
      <c r="J1646" s="51">
        <v>0.25</v>
      </c>
      <c r="K1646" s="51">
        <v>0.36</v>
      </c>
      <c r="L1646" s="51">
        <v>2.0699999999999998</v>
      </c>
      <c r="M1646" s="51">
        <v>31.89</v>
      </c>
      <c r="N1646" s="51">
        <v>1.1100000000000001</v>
      </c>
      <c r="O1646" s="51">
        <v>2.78</v>
      </c>
      <c r="P1646" s="45">
        <v>429.60213755956505</v>
      </c>
    </row>
    <row r="1647" spans="1:16" x14ac:dyDescent="0.2">
      <c r="A1647" s="5" t="s">
        <v>14</v>
      </c>
      <c r="B1647" s="71" t="s">
        <v>25</v>
      </c>
      <c r="C1647" s="5" t="s">
        <v>28</v>
      </c>
      <c r="D1647" s="5" t="s">
        <v>83</v>
      </c>
      <c r="E1647" s="5">
        <v>2008</v>
      </c>
      <c r="F1647" s="5">
        <v>3</v>
      </c>
      <c r="G1647" s="44">
        <v>87</v>
      </c>
      <c r="H1647" s="51">
        <v>0.26</v>
      </c>
      <c r="I1647" s="51">
        <v>36</v>
      </c>
      <c r="J1647" s="51">
        <v>0.26</v>
      </c>
      <c r="K1647" s="51">
        <v>0.37</v>
      </c>
      <c r="L1647" s="51">
        <v>2.17</v>
      </c>
      <c r="M1647" s="51">
        <v>33.46</v>
      </c>
      <c r="N1647" s="51">
        <v>1.1599999999999999</v>
      </c>
      <c r="O1647" s="51">
        <v>2.92</v>
      </c>
      <c r="P1647" s="45">
        <v>413.41962824714005</v>
      </c>
    </row>
    <row r="1648" spans="1:16" x14ac:dyDescent="0.2">
      <c r="A1648" s="5" t="s">
        <v>14</v>
      </c>
      <c r="B1648" s="71" t="s">
        <v>25</v>
      </c>
      <c r="C1648" s="5" t="s">
        <v>28</v>
      </c>
      <c r="D1648" s="5" t="s">
        <v>83</v>
      </c>
      <c r="E1648" s="5">
        <v>2009</v>
      </c>
      <c r="F1648" s="5">
        <v>3</v>
      </c>
      <c r="G1648" s="44">
        <v>128</v>
      </c>
      <c r="H1648" s="51">
        <v>0.39</v>
      </c>
      <c r="I1648" s="51">
        <v>53.26</v>
      </c>
      <c r="J1648" s="51">
        <v>0.39</v>
      </c>
      <c r="K1648" s="51">
        <v>0.55000000000000004</v>
      </c>
      <c r="L1648" s="51">
        <v>3.22</v>
      </c>
      <c r="M1648" s="51">
        <v>49.49</v>
      </c>
      <c r="N1648" s="51">
        <v>1.71</v>
      </c>
      <c r="O1648" s="51">
        <v>4.3099999999999996</v>
      </c>
      <c r="P1648" s="45">
        <v>420.72550611819315</v>
      </c>
    </row>
    <row r="1649" spans="1:16" x14ac:dyDescent="0.2">
      <c r="A1649" s="5" t="s">
        <v>14</v>
      </c>
      <c r="B1649" s="71" t="s">
        <v>25</v>
      </c>
      <c r="C1649" s="5" t="s">
        <v>28</v>
      </c>
      <c r="D1649" s="5" t="s">
        <v>83</v>
      </c>
      <c r="E1649" s="5">
        <v>2010</v>
      </c>
      <c r="F1649" s="5">
        <v>3</v>
      </c>
      <c r="G1649" s="44">
        <v>120</v>
      </c>
      <c r="H1649" s="51">
        <v>0.43</v>
      </c>
      <c r="I1649" s="51">
        <v>58.620000000000005</v>
      </c>
      <c r="J1649" s="51">
        <v>0.43</v>
      </c>
      <c r="K1649" s="51">
        <v>0.61</v>
      </c>
      <c r="L1649" s="51">
        <v>3.54</v>
      </c>
      <c r="M1649" s="51">
        <v>54.470000000000006</v>
      </c>
      <c r="N1649" s="51">
        <v>1.8800000000000001</v>
      </c>
      <c r="O1649" s="51">
        <v>4.7399999999999993</v>
      </c>
      <c r="P1649" s="45">
        <v>491.78555061402147</v>
      </c>
    </row>
    <row r="1650" spans="1:16" x14ac:dyDescent="0.2">
      <c r="A1650" s="5" t="s">
        <v>14</v>
      </c>
      <c r="B1650" s="71" t="s">
        <v>25</v>
      </c>
      <c r="C1650" s="5" t="s">
        <v>28</v>
      </c>
      <c r="D1650" s="5" t="s">
        <v>83</v>
      </c>
      <c r="E1650" s="5">
        <v>2011</v>
      </c>
      <c r="F1650" s="5">
        <v>3</v>
      </c>
      <c r="G1650" s="44">
        <v>121</v>
      </c>
      <c r="H1650" s="51">
        <v>0.42</v>
      </c>
      <c r="I1650" s="51">
        <v>56.959999999999994</v>
      </c>
      <c r="J1650" s="51">
        <v>0.42</v>
      </c>
      <c r="K1650" s="51">
        <v>0.59</v>
      </c>
      <c r="L1650" s="51">
        <v>3.44</v>
      </c>
      <c r="M1650" s="51">
        <v>52.93</v>
      </c>
      <c r="N1650" s="51">
        <v>1.83</v>
      </c>
      <c r="O1650" s="51">
        <v>4.6099999999999994</v>
      </c>
      <c r="P1650" s="45">
        <v>475.32313456811062</v>
      </c>
    </row>
    <row r="1651" spans="1:16" x14ac:dyDescent="0.2">
      <c r="A1651" s="5" t="s">
        <v>14</v>
      </c>
      <c r="B1651" s="71" t="s">
        <v>25</v>
      </c>
      <c r="C1651" s="5" t="s">
        <v>28</v>
      </c>
      <c r="D1651" s="5" t="s">
        <v>83</v>
      </c>
      <c r="E1651" s="5">
        <v>2012</v>
      </c>
      <c r="F1651" s="5">
        <v>3</v>
      </c>
      <c r="G1651" s="44">
        <v>135</v>
      </c>
      <c r="H1651" s="51">
        <v>0.46</v>
      </c>
      <c r="I1651" s="51">
        <v>63.21</v>
      </c>
      <c r="J1651" s="51">
        <v>0.46</v>
      </c>
      <c r="K1651" s="51">
        <v>0.66</v>
      </c>
      <c r="L1651" s="51">
        <v>3.81</v>
      </c>
      <c r="M1651" s="51">
        <v>58.74</v>
      </c>
      <c r="N1651" s="51">
        <v>2.0299999999999998</v>
      </c>
      <c r="O1651" s="51">
        <v>5.12</v>
      </c>
      <c r="P1651" s="45">
        <v>470.24277435209655</v>
      </c>
    </row>
    <row r="1652" spans="1:16" x14ac:dyDescent="0.2">
      <c r="A1652" s="5" t="s">
        <v>14</v>
      </c>
      <c r="B1652" s="71" t="s">
        <v>25</v>
      </c>
      <c r="C1652" s="5" t="s">
        <v>28</v>
      </c>
      <c r="D1652" s="5" t="s">
        <v>83</v>
      </c>
      <c r="E1652" s="5">
        <v>2013</v>
      </c>
      <c r="F1652" s="5">
        <v>2</v>
      </c>
      <c r="G1652" s="44">
        <v>75</v>
      </c>
      <c r="H1652" s="51">
        <v>0.14000000000000001</v>
      </c>
      <c r="I1652" s="51">
        <v>28.77</v>
      </c>
      <c r="J1652" s="51">
        <v>0.14000000000000001</v>
      </c>
      <c r="K1652" s="51">
        <v>1.74</v>
      </c>
      <c r="L1652" s="51">
        <v>27.03</v>
      </c>
      <c r="M1652" s="51">
        <v>0</v>
      </c>
      <c r="N1652" s="51">
        <v>0.36</v>
      </c>
      <c r="O1652" s="51">
        <v>1.63</v>
      </c>
      <c r="P1652" s="45">
        <v>382.8571589713369</v>
      </c>
    </row>
    <row r="1653" spans="1:16" x14ac:dyDescent="0.2">
      <c r="A1653" s="5" t="s">
        <v>14</v>
      </c>
      <c r="B1653" s="71" t="s">
        <v>25</v>
      </c>
      <c r="C1653" s="5" t="s">
        <v>28</v>
      </c>
      <c r="D1653" s="5" t="s">
        <v>83</v>
      </c>
      <c r="E1653" s="5">
        <v>2014</v>
      </c>
      <c r="F1653" s="5">
        <v>2</v>
      </c>
      <c r="G1653" s="44">
        <v>21</v>
      </c>
      <c r="H1653" s="51">
        <v>0.04</v>
      </c>
      <c r="I1653" s="51">
        <v>9.4499999999999993</v>
      </c>
      <c r="J1653" s="51">
        <v>0.04</v>
      </c>
      <c r="K1653" s="51">
        <v>0.56999999999999995</v>
      </c>
      <c r="L1653" s="51">
        <v>8.879999999999999</v>
      </c>
      <c r="M1653" s="51">
        <v>0</v>
      </c>
      <c r="N1653" s="51">
        <v>0.12</v>
      </c>
      <c r="O1653" s="51">
        <v>0.54</v>
      </c>
      <c r="P1653" s="45">
        <v>457.1671509643844</v>
      </c>
    </row>
    <row r="1654" spans="1:16" x14ac:dyDescent="0.2">
      <c r="A1654" s="5" t="s">
        <v>14</v>
      </c>
      <c r="B1654" s="71" t="s">
        <v>25</v>
      </c>
      <c r="C1654" s="5" t="s">
        <v>28</v>
      </c>
      <c r="D1654" s="5" t="s">
        <v>83</v>
      </c>
      <c r="E1654" s="5">
        <v>2015</v>
      </c>
      <c r="F1654" s="5">
        <v>2</v>
      </c>
      <c r="G1654" s="44">
        <v>9</v>
      </c>
      <c r="H1654" s="51">
        <v>0.02</v>
      </c>
      <c r="I1654" s="51">
        <v>4.0999999999999996</v>
      </c>
      <c r="J1654" s="51">
        <v>0.02</v>
      </c>
      <c r="K1654" s="51">
        <v>0.25</v>
      </c>
      <c r="L1654" s="51">
        <v>3.85</v>
      </c>
      <c r="M1654" s="51">
        <v>0</v>
      </c>
      <c r="N1654" s="51">
        <v>0.05</v>
      </c>
      <c r="O1654" s="51">
        <v>0.23</v>
      </c>
      <c r="P1654" s="45">
        <v>450.9919502688939</v>
      </c>
    </row>
    <row r="1655" spans="1:16" x14ac:dyDescent="0.2">
      <c r="A1655" s="5" t="s">
        <v>14</v>
      </c>
      <c r="B1655" s="71" t="s">
        <v>25</v>
      </c>
      <c r="C1655" s="5" t="s">
        <v>28</v>
      </c>
      <c r="D1655" s="5" t="s">
        <v>83</v>
      </c>
      <c r="E1655" s="5">
        <v>2016</v>
      </c>
      <c r="F1655" s="5">
        <v>2</v>
      </c>
      <c r="G1655" s="44">
        <v>12</v>
      </c>
      <c r="H1655" s="51">
        <v>0.03</v>
      </c>
      <c r="I1655" s="51">
        <v>5.35</v>
      </c>
      <c r="J1655" s="51">
        <v>0.03</v>
      </c>
      <c r="K1655" s="51">
        <v>0.32</v>
      </c>
      <c r="L1655" s="51">
        <v>5.0299999999999994</v>
      </c>
      <c r="M1655" s="51">
        <v>0</v>
      </c>
      <c r="N1655" s="51">
        <v>7.0000000000000007E-2</v>
      </c>
      <c r="O1655" s="51">
        <v>0.3</v>
      </c>
      <c r="P1655" s="45">
        <v>451.90246000267109</v>
      </c>
    </row>
    <row r="1656" spans="1:16" x14ac:dyDescent="0.2">
      <c r="A1656" s="5" t="s">
        <v>14</v>
      </c>
      <c r="B1656" s="71" t="s">
        <v>25</v>
      </c>
      <c r="C1656" s="5" t="s">
        <v>28</v>
      </c>
      <c r="D1656" s="5" t="s">
        <v>83</v>
      </c>
      <c r="E1656" s="5">
        <v>2017</v>
      </c>
      <c r="F1656" s="5">
        <v>2</v>
      </c>
      <c r="G1656" s="44">
        <v>68</v>
      </c>
      <c r="H1656" s="51">
        <v>0.15</v>
      </c>
      <c r="I1656" s="51">
        <v>33.250000000000007</v>
      </c>
      <c r="J1656" s="51">
        <v>0.15</v>
      </c>
      <c r="K1656" s="51">
        <v>2.02</v>
      </c>
      <c r="L1656" s="51">
        <v>31.230000000000004</v>
      </c>
      <c r="M1656" s="51">
        <v>0</v>
      </c>
      <c r="N1656" s="51">
        <v>0.41</v>
      </c>
      <c r="O1656" s="51">
        <v>1.9000000000000001</v>
      </c>
      <c r="P1656" s="45">
        <v>495.25728052781255</v>
      </c>
    </row>
    <row r="1657" spans="1:16" x14ac:dyDescent="0.2">
      <c r="A1657" s="5" t="s">
        <v>14</v>
      </c>
      <c r="B1657" s="71" t="s">
        <v>25</v>
      </c>
      <c r="C1657" s="5" t="s">
        <v>28</v>
      </c>
      <c r="D1657" s="5" t="s">
        <v>83</v>
      </c>
      <c r="E1657" s="5">
        <v>2018</v>
      </c>
      <c r="F1657" s="5">
        <v>1</v>
      </c>
      <c r="G1657" s="44">
        <v>32</v>
      </c>
      <c r="H1657" s="51">
        <v>0.49</v>
      </c>
      <c r="I1657" s="51">
        <v>20.34</v>
      </c>
      <c r="J1657" s="51">
        <v>0.49</v>
      </c>
      <c r="K1657" s="51">
        <v>20.34</v>
      </c>
      <c r="L1657" s="51">
        <v>0</v>
      </c>
      <c r="M1657" s="51">
        <v>0</v>
      </c>
      <c r="N1657" s="51">
        <v>0</v>
      </c>
      <c r="O1657" s="51">
        <v>0.22</v>
      </c>
      <c r="P1657" s="45">
        <v>644.74405234068206</v>
      </c>
    </row>
    <row r="1658" spans="1:16" x14ac:dyDescent="0.2">
      <c r="A1658" s="5" t="s">
        <v>14</v>
      </c>
      <c r="B1658" s="71" t="s">
        <v>25</v>
      </c>
      <c r="C1658" s="5" t="s">
        <v>28</v>
      </c>
      <c r="D1658" s="5" t="s">
        <v>83</v>
      </c>
      <c r="E1658" s="5">
        <v>2019</v>
      </c>
      <c r="F1658" s="5">
        <v>1</v>
      </c>
      <c r="G1658" s="44">
        <v>89</v>
      </c>
      <c r="H1658" s="51">
        <v>1.55</v>
      </c>
      <c r="I1658" s="51">
        <v>62.9</v>
      </c>
      <c r="J1658" s="51">
        <v>1.55</v>
      </c>
      <c r="K1658" s="51">
        <v>62.9</v>
      </c>
      <c r="L1658" s="51">
        <v>0</v>
      </c>
      <c r="M1658" s="51">
        <v>0</v>
      </c>
      <c r="N1658" s="51">
        <v>0</v>
      </c>
      <c r="O1658" s="51">
        <v>0.68</v>
      </c>
      <c r="P1658" s="45">
        <v>725.31824707907833</v>
      </c>
    </row>
    <row r="1659" spans="1:16" x14ac:dyDescent="0.2">
      <c r="A1659" s="5" t="s">
        <v>14</v>
      </c>
      <c r="B1659" s="71" t="s">
        <v>25</v>
      </c>
      <c r="C1659" s="5" t="s">
        <v>28</v>
      </c>
      <c r="D1659" s="5" t="s">
        <v>83</v>
      </c>
      <c r="E1659" s="5">
        <v>2020</v>
      </c>
      <c r="F1659" s="5">
        <v>1</v>
      </c>
      <c r="G1659" s="44">
        <v>80</v>
      </c>
      <c r="H1659" s="51">
        <v>1.25</v>
      </c>
      <c r="I1659" s="51">
        <v>50.760000000000005</v>
      </c>
      <c r="J1659" s="51">
        <v>1.25</v>
      </c>
      <c r="K1659" s="51">
        <v>50.760000000000005</v>
      </c>
      <c r="L1659" s="51">
        <v>0</v>
      </c>
      <c r="M1659" s="51">
        <v>0</v>
      </c>
      <c r="N1659" s="51">
        <v>0</v>
      </c>
      <c r="O1659" s="51">
        <v>0.55000000000000004</v>
      </c>
      <c r="P1659" s="45">
        <v>653.92998528963983</v>
      </c>
    </row>
    <row r="1660" spans="1:16" x14ac:dyDescent="0.2">
      <c r="A1660" s="5" t="s">
        <v>14</v>
      </c>
      <c r="B1660" s="71" t="s">
        <v>25</v>
      </c>
      <c r="C1660" s="5" t="s">
        <v>28</v>
      </c>
      <c r="D1660" s="5" t="s">
        <v>83</v>
      </c>
      <c r="E1660" s="5">
        <v>2021</v>
      </c>
      <c r="F1660" s="5">
        <v>0</v>
      </c>
      <c r="G1660" s="44">
        <v>25</v>
      </c>
      <c r="H1660" s="51">
        <v>14.330000000000002</v>
      </c>
      <c r="I1660" s="51">
        <v>0</v>
      </c>
      <c r="J1660" s="51">
        <v>14.330000000000002</v>
      </c>
      <c r="K1660" s="51">
        <v>0</v>
      </c>
      <c r="L1660" s="51">
        <v>0</v>
      </c>
      <c r="M1660" s="51">
        <v>0</v>
      </c>
      <c r="N1660" s="51">
        <v>0</v>
      </c>
      <c r="O1660" s="51">
        <v>0</v>
      </c>
      <c r="P1660" s="45">
        <v>565.60542170751626</v>
      </c>
    </row>
    <row r="1661" spans="1:16" x14ac:dyDescent="0.2">
      <c r="A1661" s="5" t="s">
        <v>14</v>
      </c>
      <c r="B1661" s="71" t="s">
        <v>25</v>
      </c>
      <c r="C1661" s="5" t="s">
        <v>28</v>
      </c>
      <c r="D1661" s="5" t="s">
        <v>83</v>
      </c>
      <c r="E1661" s="5">
        <v>2022</v>
      </c>
      <c r="F1661" s="5">
        <v>0</v>
      </c>
      <c r="G1661" s="44">
        <v>28</v>
      </c>
      <c r="H1661" s="51">
        <v>18.64</v>
      </c>
      <c r="I1661" s="51">
        <v>0</v>
      </c>
      <c r="J1661" s="51">
        <v>18.64</v>
      </c>
      <c r="K1661" s="51">
        <v>0</v>
      </c>
      <c r="L1661" s="51">
        <v>0</v>
      </c>
      <c r="M1661" s="51">
        <v>0</v>
      </c>
      <c r="N1661" s="51">
        <v>0</v>
      </c>
      <c r="O1661" s="51">
        <v>0</v>
      </c>
      <c r="P1661" s="45">
        <v>672.61934789566942</v>
      </c>
    </row>
    <row r="1662" spans="1:16" x14ac:dyDescent="0.2">
      <c r="A1662" s="5" t="s">
        <v>14</v>
      </c>
      <c r="B1662" s="71" t="s">
        <v>25</v>
      </c>
      <c r="C1662" s="5" t="s">
        <v>29</v>
      </c>
      <c r="D1662" s="5" t="s">
        <v>90</v>
      </c>
      <c r="E1662" s="5">
        <v>2016</v>
      </c>
      <c r="F1662" s="5">
        <v>2</v>
      </c>
      <c r="G1662" s="44">
        <v>2</v>
      </c>
      <c r="H1662" s="51">
        <v>0</v>
      </c>
      <c r="I1662" s="51">
        <v>1.39</v>
      </c>
      <c r="J1662" s="51">
        <v>0</v>
      </c>
      <c r="K1662" s="51">
        <v>0</v>
      </c>
      <c r="L1662" s="51">
        <v>1.39</v>
      </c>
      <c r="M1662" s="51">
        <v>0</v>
      </c>
      <c r="N1662" s="51">
        <v>0.01</v>
      </c>
      <c r="O1662" s="51">
        <v>0.12</v>
      </c>
      <c r="P1662" s="45">
        <v>587.39517325636018</v>
      </c>
    </row>
    <row r="1663" spans="1:16" x14ac:dyDescent="0.2">
      <c r="A1663" s="5" t="s">
        <v>14</v>
      </c>
      <c r="B1663" s="71" t="s">
        <v>25</v>
      </c>
      <c r="C1663" s="5" t="s">
        <v>29</v>
      </c>
      <c r="D1663" s="5" t="s">
        <v>90</v>
      </c>
      <c r="E1663" s="5">
        <v>2019</v>
      </c>
      <c r="F1663" s="5">
        <v>1</v>
      </c>
      <c r="G1663" s="44">
        <v>5</v>
      </c>
      <c r="H1663" s="51">
        <v>0.08</v>
      </c>
      <c r="I1663" s="51">
        <v>3.0399999999999996</v>
      </c>
      <c r="J1663" s="51">
        <v>0.08</v>
      </c>
      <c r="K1663" s="51">
        <v>3.0399999999999996</v>
      </c>
      <c r="L1663" s="51">
        <v>0</v>
      </c>
      <c r="M1663" s="51">
        <v>0</v>
      </c>
      <c r="N1663" s="51">
        <v>0</v>
      </c>
      <c r="O1663" s="51">
        <v>0.37</v>
      </c>
      <c r="P1663" s="45">
        <v>563.04351271029827</v>
      </c>
    </row>
    <row r="1664" spans="1:16" x14ac:dyDescent="0.2">
      <c r="A1664" s="5" t="s">
        <v>14</v>
      </c>
      <c r="B1664" s="71" t="s">
        <v>25</v>
      </c>
      <c r="C1664" s="5" t="s">
        <v>29</v>
      </c>
      <c r="D1664" s="5" t="s">
        <v>90</v>
      </c>
      <c r="E1664" s="5">
        <v>2020</v>
      </c>
      <c r="F1664" s="5">
        <v>1</v>
      </c>
      <c r="G1664" s="44">
        <v>9</v>
      </c>
      <c r="H1664" s="51">
        <v>0.15</v>
      </c>
      <c r="I1664" s="51">
        <v>5.44</v>
      </c>
      <c r="J1664" s="51">
        <v>0.15</v>
      </c>
      <c r="K1664" s="51">
        <v>5.44</v>
      </c>
      <c r="L1664" s="51">
        <v>0</v>
      </c>
      <c r="M1664" s="51">
        <v>0</v>
      </c>
      <c r="N1664" s="51">
        <v>0</v>
      </c>
      <c r="O1664" s="51">
        <v>0.67</v>
      </c>
      <c r="P1664" s="45">
        <v>605.23701079432374</v>
      </c>
    </row>
    <row r="1665" spans="1:16" x14ac:dyDescent="0.2">
      <c r="A1665" s="5" t="s">
        <v>14</v>
      </c>
      <c r="B1665" s="71" t="s">
        <v>25</v>
      </c>
      <c r="C1665" s="5" t="s">
        <v>29</v>
      </c>
      <c r="D1665" s="5" t="s">
        <v>90</v>
      </c>
      <c r="E1665" s="5">
        <v>2021</v>
      </c>
      <c r="F1665" s="5">
        <v>0</v>
      </c>
      <c r="G1665" s="44">
        <v>14</v>
      </c>
      <c r="H1665" s="51">
        <v>7.1199999999999992</v>
      </c>
      <c r="I1665" s="51">
        <v>0</v>
      </c>
      <c r="J1665" s="51">
        <v>7.1199999999999992</v>
      </c>
      <c r="K1665" s="51">
        <v>0</v>
      </c>
      <c r="L1665" s="51">
        <v>0</v>
      </c>
      <c r="M1665" s="51">
        <v>0</v>
      </c>
      <c r="N1665" s="51">
        <v>0</v>
      </c>
      <c r="O1665" s="51">
        <v>0.6</v>
      </c>
      <c r="P1665" s="45">
        <v>492.93703957390227</v>
      </c>
    </row>
    <row r="1666" spans="1:16" x14ac:dyDescent="0.2">
      <c r="A1666" s="5" t="s">
        <v>14</v>
      </c>
      <c r="B1666" s="71" t="s">
        <v>25</v>
      </c>
      <c r="C1666" s="5" t="s">
        <v>29</v>
      </c>
      <c r="D1666" s="5" t="s">
        <v>84</v>
      </c>
      <c r="E1666" s="5">
        <v>2007</v>
      </c>
      <c r="F1666" s="5">
        <v>3</v>
      </c>
      <c r="G1666" s="44">
        <v>3</v>
      </c>
      <c r="H1666" s="51">
        <v>0.02</v>
      </c>
      <c r="I1666" s="51">
        <v>1.22</v>
      </c>
      <c r="J1666" s="51">
        <v>0.02</v>
      </c>
      <c r="K1666" s="51">
        <v>0.02</v>
      </c>
      <c r="L1666" s="51">
        <v>0.04</v>
      </c>
      <c r="M1666" s="51">
        <v>1.1599999999999999</v>
      </c>
      <c r="N1666" s="51">
        <v>0.02</v>
      </c>
      <c r="O1666" s="51">
        <v>0.13</v>
      </c>
      <c r="P1666" s="45">
        <v>426.77671500436594</v>
      </c>
    </row>
    <row r="1667" spans="1:16" x14ac:dyDescent="0.2">
      <c r="A1667" s="5" t="s">
        <v>14</v>
      </c>
      <c r="B1667" s="71" t="s">
        <v>25</v>
      </c>
      <c r="C1667" s="5" t="s">
        <v>29</v>
      </c>
      <c r="D1667" s="5" t="s">
        <v>89</v>
      </c>
      <c r="E1667" s="5">
        <v>2006</v>
      </c>
      <c r="F1667" s="5">
        <v>3</v>
      </c>
      <c r="G1667" s="44">
        <v>4</v>
      </c>
      <c r="H1667" s="51">
        <v>0.02</v>
      </c>
      <c r="I1667" s="51">
        <v>1.1800000000000002</v>
      </c>
      <c r="J1667" s="51">
        <v>0.02</v>
      </c>
      <c r="K1667" s="51">
        <v>0.02</v>
      </c>
      <c r="L1667" s="51">
        <v>0.04</v>
      </c>
      <c r="M1667" s="51">
        <v>1.1200000000000001</v>
      </c>
      <c r="N1667" s="51">
        <v>0.02</v>
      </c>
      <c r="O1667" s="51">
        <v>0.12</v>
      </c>
      <c r="P1667" s="45">
        <v>296.98355042338085</v>
      </c>
    </row>
    <row r="1668" spans="1:16" x14ac:dyDescent="0.2">
      <c r="A1668" s="5" t="s">
        <v>14</v>
      </c>
      <c r="B1668" s="71" t="s">
        <v>25</v>
      </c>
      <c r="C1668" s="5" t="s">
        <v>29</v>
      </c>
      <c r="D1668" s="5" t="s">
        <v>89</v>
      </c>
      <c r="E1668" s="5">
        <v>2007</v>
      </c>
      <c r="F1668" s="5">
        <v>3</v>
      </c>
      <c r="G1668" s="44">
        <v>4</v>
      </c>
      <c r="H1668" s="51">
        <v>0.04</v>
      </c>
      <c r="I1668" s="51">
        <v>2.1999999999999997</v>
      </c>
      <c r="J1668" s="51">
        <v>0.04</v>
      </c>
      <c r="K1668" s="51">
        <v>0.03</v>
      </c>
      <c r="L1668" s="51">
        <v>7.0000000000000007E-2</v>
      </c>
      <c r="M1668" s="51">
        <v>2.0999999999999996</v>
      </c>
      <c r="N1668" s="51">
        <v>0.04</v>
      </c>
      <c r="O1668" s="51">
        <v>0.23</v>
      </c>
      <c r="P1668" s="45">
        <v>563.37133755445689</v>
      </c>
    </row>
    <row r="1669" spans="1:16" x14ac:dyDescent="0.2">
      <c r="A1669" s="5" t="s">
        <v>14</v>
      </c>
      <c r="B1669" s="71" t="s">
        <v>25</v>
      </c>
      <c r="C1669" s="5" t="s">
        <v>29</v>
      </c>
      <c r="D1669" s="5" t="s">
        <v>89</v>
      </c>
      <c r="E1669" s="5">
        <v>2008</v>
      </c>
      <c r="F1669" s="5">
        <v>3</v>
      </c>
      <c r="G1669" s="44">
        <v>8</v>
      </c>
      <c r="H1669" s="51">
        <v>0.06</v>
      </c>
      <c r="I1669" s="51">
        <v>3.74</v>
      </c>
      <c r="J1669" s="51">
        <v>0.06</v>
      </c>
      <c r="K1669" s="51">
        <v>0.05</v>
      </c>
      <c r="L1669" s="51">
        <v>0.11</v>
      </c>
      <c r="M1669" s="51">
        <v>3.58</v>
      </c>
      <c r="N1669" s="51">
        <v>0.08</v>
      </c>
      <c r="O1669" s="51">
        <v>0.39</v>
      </c>
      <c r="P1669" s="45">
        <v>476.46716999379396</v>
      </c>
    </row>
    <row r="1670" spans="1:16" x14ac:dyDescent="0.2">
      <c r="A1670" s="5" t="s">
        <v>14</v>
      </c>
      <c r="B1670" s="71" t="s">
        <v>25</v>
      </c>
      <c r="C1670" s="5" t="s">
        <v>29</v>
      </c>
      <c r="D1670" s="5" t="s">
        <v>89</v>
      </c>
      <c r="E1670" s="5">
        <v>2017</v>
      </c>
      <c r="F1670" s="5">
        <v>2</v>
      </c>
      <c r="G1670" s="44">
        <v>4</v>
      </c>
      <c r="H1670" s="51">
        <v>0</v>
      </c>
      <c r="I1670" s="51">
        <v>1.72</v>
      </c>
      <c r="J1670" s="51">
        <v>0</v>
      </c>
      <c r="K1670" s="51">
        <v>0</v>
      </c>
      <c r="L1670" s="51">
        <v>1.72</v>
      </c>
      <c r="M1670" s="51">
        <v>0</v>
      </c>
      <c r="N1670" s="51">
        <v>0.01</v>
      </c>
      <c r="O1670" s="51">
        <v>0.14000000000000001</v>
      </c>
      <c r="P1670" s="45">
        <v>420.3529736850893</v>
      </c>
    </row>
    <row r="1671" spans="1:16" x14ac:dyDescent="0.2">
      <c r="A1671" s="5" t="s">
        <v>14</v>
      </c>
      <c r="B1671" s="71" t="s">
        <v>25</v>
      </c>
      <c r="C1671" s="5" t="s">
        <v>29</v>
      </c>
      <c r="D1671" s="5" t="s">
        <v>89</v>
      </c>
      <c r="E1671" s="5">
        <v>2022</v>
      </c>
      <c r="F1671" s="5">
        <v>0</v>
      </c>
      <c r="G1671" s="44">
        <v>0</v>
      </c>
      <c r="H1671" s="51">
        <v>0.09</v>
      </c>
      <c r="I1671" s="51">
        <v>0</v>
      </c>
      <c r="J1671" s="51">
        <v>0.09</v>
      </c>
      <c r="K1671" s="51">
        <v>0</v>
      </c>
      <c r="L1671" s="51">
        <v>0</v>
      </c>
      <c r="M1671" s="51">
        <v>0</v>
      </c>
      <c r="N1671" s="51">
        <v>0</v>
      </c>
      <c r="O1671" s="51">
        <v>0</v>
      </c>
      <c r="P1671" s="45">
        <v>611.91084458944999</v>
      </c>
    </row>
    <row r="1672" spans="1:16" x14ac:dyDescent="0.2">
      <c r="A1672" s="5" t="s">
        <v>14</v>
      </c>
      <c r="B1672" s="71" t="s">
        <v>25</v>
      </c>
      <c r="C1672" s="5" t="s">
        <v>29</v>
      </c>
      <c r="D1672" s="5" t="s">
        <v>85</v>
      </c>
      <c r="E1672" s="5">
        <v>1990</v>
      </c>
      <c r="F1672" s="5">
        <v>3</v>
      </c>
      <c r="G1672" s="44">
        <v>2</v>
      </c>
      <c r="H1672" s="51">
        <v>0.01</v>
      </c>
      <c r="I1672" s="51">
        <v>0.57000000000000006</v>
      </c>
      <c r="J1672" s="51">
        <v>0.01</v>
      </c>
      <c r="K1672" s="51">
        <v>0.01</v>
      </c>
      <c r="L1672" s="51">
        <v>0.02</v>
      </c>
      <c r="M1672" s="51">
        <v>0.54</v>
      </c>
      <c r="N1672" s="51">
        <v>0.01</v>
      </c>
      <c r="O1672" s="51">
        <v>0.06</v>
      </c>
      <c r="P1672" s="45">
        <v>300.44047811642332</v>
      </c>
    </row>
    <row r="1673" spans="1:16" x14ac:dyDescent="0.2">
      <c r="A1673" s="5" t="s">
        <v>14</v>
      </c>
      <c r="B1673" s="71" t="s">
        <v>25</v>
      </c>
      <c r="C1673" s="5" t="s">
        <v>29</v>
      </c>
      <c r="D1673" s="5" t="s">
        <v>85</v>
      </c>
      <c r="E1673" s="5">
        <v>1996</v>
      </c>
      <c r="F1673" s="5">
        <v>3</v>
      </c>
      <c r="G1673" s="44">
        <v>5</v>
      </c>
      <c r="H1673" s="51">
        <v>0.03</v>
      </c>
      <c r="I1673" s="51">
        <v>1.87</v>
      </c>
      <c r="J1673" s="51">
        <v>0.03</v>
      </c>
      <c r="K1673" s="51">
        <v>0.02</v>
      </c>
      <c r="L1673" s="51">
        <v>0.06</v>
      </c>
      <c r="M1673" s="51">
        <v>1.79</v>
      </c>
      <c r="N1673" s="51">
        <v>0.04</v>
      </c>
      <c r="O1673" s="51">
        <v>0.2</v>
      </c>
      <c r="P1673" s="45">
        <v>350.28661819873173</v>
      </c>
    </row>
    <row r="1674" spans="1:16" x14ac:dyDescent="0.2">
      <c r="A1674" s="5" t="s">
        <v>14</v>
      </c>
      <c r="B1674" s="71" t="s">
        <v>25</v>
      </c>
      <c r="C1674" s="5" t="s">
        <v>29</v>
      </c>
      <c r="D1674" s="5" t="s">
        <v>85</v>
      </c>
      <c r="E1674" s="5">
        <v>2002</v>
      </c>
      <c r="F1674" s="5">
        <v>3</v>
      </c>
      <c r="G1674" s="44">
        <v>75</v>
      </c>
      <c r="H1674" s="51">
        <v>0</v>
      </c>
      <c r="I1674" s="51">
        <v>31.24</v>
      </c>
      <c r="J1674" s="51">
        <v>0</v>
      </c>
      <c r="K1674" s="51">
        <v>0</v>
      </c>
      <c r="L1674" s="51">
        <v>1.79</v>
      </c>
      <c r="M1674" s="51">
        <v>29.45</v>
      </c>
      <c r="N1674" s="51">
        <v>0.13</v>
      </c>
      <c r="O1674" s="51">
        <v>2.61</v>
      </c>
      <c r="P1674" s="45">
        <v>417.88376907673671</v>
      </c>
    </row>
    <row r="1675" spans="1:16" x14ac:dyDescent="0.2">
      <c r="A1675" s="5" t="s">
        <v>14</v>
      </c>
      <c r="B1675" s="71" t="s">
        <v>25</v>
      </c>
      <c r="C1675" s="5" t="s">
        <v>29</v>
      </c>
      <c r="D1675" s="5" t="s">
        <v>85</v>
      </c>
      <c r="E1675" s="5">
        <v>2003</v>
      </c>
      <c r="F1675" s="5">
        <v>3</v>
      </c>
      <c r="G1675" s="44">
        <v>1</v>
      </c>
      <c r="H1675" s="51">
        <v>0.01</v>
      </c>
      <c r="I1675" s="51">
        <v>0.6</v>
      </c>
      <c r="J1675" s="51">
        <v>0.01</v>
      </c>
      <c r="K1675" s="51">
        <v>0.01</v>
      </c>
      <c r="L1675" s="51">
        <v>0.02</v>
      </c>
      <c r="M1675" s="51">
        <v>0.56999999999999995</v>
      </c>
      <c r="N1675" s="51">
        <v>0.01</v>
      </c>
      <c r="O1675" s="51">
        <v>0.06</v>
      </c>
      <c r="P1675" s="45">
        <v>456.12142203411975</v>
      </c>
    </row>
    <row r="1676" spans="1:16" x14ac:dyDescent="0.2">
      <c r="A1676" s="5" t="s">
        <v>14</v>
      </c>
      <c r="B1676" s="71" t="s">
        <v>25</v>
      </c>
      <c r="C1676" s="5" t="s">
        <v>29</v>
      </c>
      <c r="D1676" s="5" t="s">
        <v>85</v>
      </c>
      <c r="E1676" s="5">
        <v>2004</v>
      </c>
      <c r="F1676" s="5">
        <v>3</v>
      </c>
      <c r="G1676" s="44">
        <v>5</v>
      </c>
      <c r="H1676" s="51">
        <v>0.03</v>
      </c>
      <c r="I1676" s="51">
        <v>1.61</v>
      </c>
      <c r="J1676" s="51">
        <v>0.03</v>
      </c>
      <c r="K1676" s="51">
        <v>0.02</v>
      </c>
      <c r="L1676" s="51">
        <v>0.05</v>
      </c>
      <c r="M1676" s="51">
        <v>1.54</v>
      </c>
      <c r="N1676" s="51">
        <v>0.03</v>
      </c>
      <c r="O1676" s="51">
        <v>0.17</v>
      </c>
      <c r="P1676" s="45">
        <v>341.9472184910407</v>
      </c>
    </row>
    <row r="1677" spans="1:16" x14ac:dyDescent="0.2">
      <c r="A1677" s="5" t="s">
        <v>14</v>
      </c>
      <c r="B1677" s="71" t="s">
        <v>25</v>
      </c>
      <c r="C1677" s="5" t="s">
        <v>29</v>
      </c>
      <c r="D1677" s="5" t="s">
        <v>85</v>
      </c>
      <c r="E1677" s="5">
        <v>2005</v>
      </c>
      <c r="F1677" s="5">
        <v>3</v>
      </c>
      <c r="G1677" s="44">
        <v>39</v>
      </c>
      <c r="H1677" s="51">
        <v>0.28000000000000003</v>
      </c>
      <c r="I1677" s="51">
        <v>17.400000000000002</v>
      </c>
      <c r="J1677" s="51">
        <v>0.28000000000000003</v>
      </c>
      <c r="K1677" s="51">
        <v>0.23</v>
      </c>
      <c r="L1677" s="51">
        <v>0.53</v>
      </c>
      <c r="M1677" s="51">
        <v>16.64</v>
      </c>
      <c r="N1677" s="51">
        <v>0.35</v>
      </c>
      <c r="O1677" s="51">
        <v>1.83</v>
      </c>
      <c r="P1677" s="45">
        <v>449.10153309623337</v>
      </c>
    </row>
    <row r="1678" spans="1:16" x14ac:dyDescent="0.2">
      <c r="A1678" s="5" t="s">
        <v>14</v>
      </c>
      <c r="B1678" s="71" t="s">
        <v>25</v>
      </c>
      <c r="C1678" s="5" t="s">
        <v>29</v>
      </c>
      <c r="D1678" s="5" t="s">
        <v>85</v>
      </c>
      <c r="E1678" s="5">
        <v>2006</v>
      </c>
      <c r="F1678" s="5">
        <v>3</v>
      </c>
      <c r="G1678" s="44">
        <v>9</v>
      </c>
      <c r="H1678" s="51">
        <v>0.09</v>
      </c>
      <c r="I1678" s="51">
        <v>5.24</v>
      </c>
      <c r="J1678" s="51">
        <v>0.09</v>
      </c>
      <c r="K1678" s="51">
        <v>7.0000000000000007E-2</v>
      </c>
      <c r="L1678" s="51">
        <v>0.16</v>
      </c>
      <c r="M1678" s="51">
        <v>5.01</v>
      </c>
      <c r="N1678" s="51">
        <v>0.11</v>
      </c>
      <c r="O1678" s="51">
        <v>0.55000000000000004</v>
      </c>
      <c r="P1678" s="45">
        <v>561.23219245023097</v>
      </c>
    </row>
    <row r="1679" spans="1:16" x14ac:dyDescent="0.2">
      <c r="A1679" s="5" t="s">
        <v>14</v>
      </c>
      <c r="B1679" s="71" t="s">
        <v>25</v>
      </c>
      <c r="C1679" s="5" t="s">
        <v>29</v>
      </c>
      <c r="D1679" s="5" t="s">
        <v>85</v>
      </c>
      <c r="E1679" s="5">
        <v>2007</v>
      </c>
      <c r="F1679" s="5">
        <v>3</v>
      </c>
      <c r="G1679" s="44">
        <v>20</v>
      </c>
      <c r="H1679" s="51">
        <v>0.15</v>
      </c>
      <c r="I1679" s="51">
        <v>9.4600000000000009</v>
      </c>
      <c r="J1679" s="51">
        <v>0.15</v>
      </c>
      <c r="K1679" s="51">
        <v>0.13</v>
      </c>
      <c r="L1679" s="51">
        <v>0.28999999999999998</v>
      </c>
      <c r="M1679" s="51">
        <v>9.0400000000000009</v>
      </c>
      <c r="N1679" s="51">
        <v>0.19</v>
      </c>
      <c r="O1679" s="51">
        <v>1</v>
      </c>
      <c r="P1679" s="45">
        <v>478.0094757266117</v>
      </c>
    </row>
    <row r="1680" spans="1:16" x14ac:dyDescent="0.2">
      <c r="A1680" s="5" t="s">
        <v>14</v>
      </c>
      <c r="B1680" s="71" t="s">
        <v>25</v>
      </c>
      <c r="C1680" s="5" t="s">
        <v>29</v>
      </c>
      <c r="D1680" s="5" t="s">
        <v>85</v>
      </c>
      <c r="E1680" s="5">
        <v>2008</v>
      </c>
      <c r="F1680" s="5">
        <v>3</v>
      </c>
      <c r="G1680" s="44">
        <v>103</v>
      </c>
      <c r="H1680" s="51">
        <v>0.64</v>
      </c>
      <c r="I1680" s="51">
        <v>39.33</v>
      </c>
      <c r="J1680" s="51">
        <v>0.64</v>
      </c>
      <c r="K1680" s="51">
        <v>0.52</v>
      </c>
      <c r="L1680" s="51">
        <v>1.21</v>
      </c>
      <c r="M1680" s="51">
        <v>37.6</v>
      </c>
      <c r="N1680" s="51">
        <v>0.8</v>
      </c>
      <c r="O1680" s="51">
        <v>4.1400000000000006</v>
      </c>
      <c r="P1680" s="45">
        <v>389.76755657772696</v>
      </c>
    </row>
    <row r="1681" spans="1:16" x14ac:dyDescent="0.2">
      <c r="A1681" s="5" t="s">
        <v>14</v>
      </c>
      <c r="B1681" s="71" t="s">
        <v>25</v>
      </c>
      <c r="C1681" s="5" t="s">
        <v>29</v>
      </c>
      <c r="D1681" s="5" t="s">
        <v>85</v>
      </c>
      <c r="E1681" s="5">
        <v>2009</v>
      </c>
      <c r="F1681" s="5">
        <v>3</v>
      </c>
      <c r="G1681" s="44">
        <v>18</v>
      </c>
      <c r="H1681" s="51">
        <v>0.15</v>
      </c>
      <c r="I1681" s="51">
        <v>9.41</v>
      </c>
      <c r="J1681" s="51">
        <v>0.15</v>
      </c>
      <c r="K1681" s="51">
        <v>0.12</v>
      </c>
      <c r="L1681" s="51">
        <v>0.28999999999999998</v>
      </c>
      <c r="M1681" s="51">
        <v>9</v>
      </c>
      <c r="N1681" s="51">
        <v>0.19</v>
      </c>
      <c r="O1681" s="51">
        <v>0.99</v>
      </c>
      <c r="P1681" s="45">
        <v>532.68870012728098</v>
      </c>
    </row>
    <row r="1682" spans="1:16" x14ac:dyDescent="0.2">
      <c r="A1682" s="5" t="s">
        <v>14</v>
      </c>
      <c r="B1682" s="71" t="s">
        <v>25</v>
      </c>
      <c r="C1682" s="5" t="s">
        <v>29</v>
      </c>
      <c r="D1682" s="5" t="s">
        <v>85</v>
      </c>
      <c r="E1682" s="5">
        <v>2010</v>
      </c>
      <c r="F1682" s="5">
        <v>3</v>
      </c>
      <c r="G1682" s="44">
        <v>36</v>
      </c>
      <c r="H1682" s="51">
        <v>0.34</v>
      </c>
      <c r="I1682" s="51">
        <v>20.619999999999997</v>
      </c>
      <c r="J1682" s="51">
        <v>0.34</v>
      </c>
      <c r="K1682" s="51">
        <v>0.27</v>
      </c>
      <c r="L1682" s="51">
        <v>0.63</v>
      </c>
      <c r="M1682" s="51">
        <v>19.72</v>
      </c>
      <c r="N1682" s="51">
        <v>0.42</v>
      </c>
      <c r="O1682" s="51">
        <v>2.17</v>
      </c>
      <c r="P1682" s="45">
        <v>584.69835049975984</v>
      </c>
    </row>
    <row r="1683" spans="1:16" x14ac:dyDescent="0.2">
      <c r="A1683" s="5" t="s">
        <v>14</v>
      </c>
      <c r="B1683" s="71" t="s">
        <v>25</v>
      </c>
      <c r="C1683" s="5" t="s">
        <v>29</v>
      </c>
      <c r="D1683" s="5" t="s">
        <v>85</v>
      </c>
      <c r="E1683" s="5">
        <v>2011</v>
      </c>
      <c r="F1683" s="5">
        <v>3</v>
      </c>
      <c r="G1683" s="44">
        <v>26</v>
      </c>
      <c r="H1683" s="51">
        <v>0.21</v>
      </c>
      <c r="I1683" s="51">
        <v>12.97</v>
      </c>
      <c r="J1683" s="51">
        <v>0.21</v>
      </c>
      <c r="K1683" s="51">
        <v>0.17</v>
      </c>
      <c r="L1683" s="51">
        <v>0.4</v>
      </c>
      <c r="M1683" s="51">
        <v>12.4</v>
      </c>
      <c r="N1683" s="51">
        <v>0.26</v>
      </c>
      <c r="O1683" s="51">
        <v>1.37</v>
      </c>
      <c r="P1683" s="45">
        <v>502.32851617660612</v>
      </c>
    </row>
    <row r="1684" spans="1:16" x14ac:dyDescent="0.2">
      <c r="A1684" s="5" t="s">
        <v>14</v>
      </c>
      <c r="B1684" s="71" t="s">
        <v>25</v>
      </c>
      <c r="C1684" s="5" t="s">
        <v>29</v>
      </c>
      <c r="D1684" s="5" t="s">
        <v>85</v>
      </c>
      <c r="E1684" s="5">
        <v>2013</v>
      </c>
      <c r="F1684" s="5">
        <v>2</v>
      </c>
      <c r="G1684" s="44">
        <v>1</v>
      </c>
      <c r="H1684" s="51">
        <v>0</v>
      </c>
      <c r="I1684" s="51">
        <v>0.53</v>
      </c>
      <c r="J1684" s="51">
        <v>0</v>
      </c>
      <c r="K1684" s="51">
        <v>0</v>
      </c>
      <c r="L1684" s="51">
        <v>0.53</v>
      </c>
      <c r="M1684" s="51">
        <v>0</v>
      </c>
      <c r="N1684" s="51">
        <v>0</v>
      </c>
      <c r="O1684" s="51">
        <v>0.04</v>
      </c>
      <c r="P1684" s="45">
        <v>471.09566440122103</v>
      </c>
    </row>
    <row r="1685" spans="1:16" x14ac:dyDescent="0.2">
      <c r="A1685" s="5" t="s">
        <v>14</v>
      </c>
      <c r="B1685" s="71" t="s">
        <v>25</v>
      </c>
      <c r="C1685" s="5" t="s">
        <v>29</v>
      </c>
      <c r="D1685" s="5" t="s">
        <v>85</v>
      </c>
      <c r="E1685" s="5">
        <v>2015</v>
      </c>
      <c r="F1685" s="5">
        <v>2</v>
      </c>
      <c r="G1685" s="44">
        <v>3</v>
      </c>
      <c r="H1685" s="51">
        <v>0</v>
      </c>
      <c r="I1685" s="51">
        <v>1.24</v>
      </c>
      <c r="J1685" s="51">
        <v>0</v>
      </c>
      <c r="K1685" s="51">
        <v>0</v>
      </c>
      <c r="L1685" s="51">
        <v>1.24</v>
      </c>
      <c r="M1685" s="51">
        <v>0</v>
      </c>
      <c r="N1685" s="51">
        <v>0.01</v>
      </c>
      <c r="O1685" s="51">
        <v>0.1</v>
      </c>
      <c r="P1685" s="45">
        <v>468.96441464926534</v>
      </c>
    </row>
    <row r="1686" spans="1:16" x14ac:dyDescent="0.2">
      <c r="A1686" s="5" t="s">
        <v>14</v>
      </c>
      <c r="B1686" s="71" t="s">
        <v>25</v>
      </c>
      <c r="C1686" s="5" t="s">
        <v>29</v>
      </c>
      <c r="D1686" s="5" t="s">
        <v>85</v>
      </c>
      <c r="E1686" s="5">
        <v>2016</v>
      </c>
      <c r="F1686" s="5">
        <v>2</v>
      </c>
      <c r="G1686" s="44">
        <v>10</v>
      </c>
      <c r="H1686" s="51">
        <v>0</v>
      </c>
      <c r="I1686" s="51">
        <v>5.24</v>
      </c>
      <c r="J1686" s="51">
        <v>0</v>
      </c>
      <c r="K1686" s="51">
        <v>0</v>
      </c>
      <c r="L1686" s="51">
        <v>5.24</v>
      </c>
      <c r="M1686" s="51">
        <v>0</v>
      </c>
      <c r="N1686" s="51">
        <v>0.02</v>
      </c>
      <c r="O1686" s="51">
        <v>0.44</v>
      </c>
      <c r="P1686" s="45">
        <v>546.51289227901862</v>
      </c>
    </row>
    <row r="1687" spans="1:16" x14ac:dyDescent="0.2">
      <c r="A1687" s="5" t="s">
        <v>14</v>
      </c>
      <c r="B1687" s="71" t="s">
        <v>25</v>
      </c>
      <c r="C1687" s="5" t="s">
        <v>29</v>
      </c>
      <c r="D1687" s="5" t="s">
        <v>85</v>
      </c>
      <c r="E1687" s="5">
        <v>2017</v>
      </c>
      <c r="F1687" s="5">
        <v>2</v>
      </c>
      <c r="G1687" s="44">
        <v>1</v>
      </c>
      <c r="H1687" s="51">
        <v>0</v>
      </c>
      <c r="I1687" s="51">
        <v>0.36</v>
      </c>
      <c r="J1687" s="51">
        <v>0</v>
      </c>
      <c r="K1687" s="51">
        <v>0</v>
      </c>
      <c r="L1687" s="51">
        <v>0.36</v>
      </c>
      <c r="M1687" s="51">
        <v>0</v>
      </c>
      <c r="N1687" s="51">
        <v>0</v>
      </c>
      <c r="O1687" s="51">
        <v>0.03</v>
      </c>
      <c r="P1687" s="45">
        <v>480.60929859779367</v>
      </c>
    </row>
    <row r="1688" spans="1:16" x14ac:dyDescent="0.2">
      <c r="A1688" s="5" t="s">
        <v>14</v>
      </c>
      <c r="B1688" s="71" t="s">
        <v>25</v>
      </c>
      <c r="C1688" s="5" t="s">
        <v>29</v>
      </c>
      <c r="D1688" s="5" t="s">
        <v>85</v>
      </c>
      <c r="E1688" s="5">
        <v>2019</v>
      </c>
      <c r="F1688" s="5">
        <v>1</v>
      </c>
      <c r="G1688" s="44">
        <v>10</v>
      </c>
      <c r="H1688" s="51">
        <v>0.14000000000000001</v>
      </c>
      <c r="I1688" s="51">
        <v>5.1899999999999995</v>
      </c>
      <c r="J1688" s="51">
        <v>0.14000000000000001</v>
      </c>
      <c r="K1688" s="51">
        <v>5.1899999999999995</v>
      </c>
      <c r="L1688" s="51">
        <v>0</v>
      </c>
      <c r="M1688" s="51">
        <v>0</v>
      </c>
      <c r="N1688" s="51">
        <v>0</v>
      </c>
      <c r="O1688" s="51">
        <v>0.64</v>
      </c>
      <c r="P1688" s="45">
        <v>538.09545652906024</v>
      </c>
    </row>
    <row r="1689" spans="1:16" x14ac:dyDescent="0.2">
      <c r="A1689" s="5" t="s">
        <v>14</v>
      </c>
      <c r="B1689" s="71" t="s">
        <v>25</v>
      </c>
      <c r="C1689" s="5" t="s">
        <v>29</v>
      </c>
      <c r="D1689" s="5" t="s">
        <v>85</v>
      </c>
      <c r="E1689" s="5">
        <v>2020</v>
      </c>
      <c r="F1689" s="5">
        <v>1</v>
      </c>
      <c r="G1689" s="44">
        <v>16</v>
      </c>
      <c r="H1689" s="51">
        <v>0.24</v>
      </c>
      <c r="I1689" s="51">
        <v>8.66</v>
      </c>
      <c r="J1689" s="51">
        <v>0.24</v>
      </c>
      <c r="K1689" s="51">
        <v>8.66</v>
      </c>
      <c r="L1689" s="51">
        <v>0</v>
      </c>
      <c r="M1689" s="51">
        <v>0</v>
      </c>
      <c r="N1689" s="51">
        <v>0</v>
      </c>
      <c r="O1689" s="51">
        <v>1.06</v>
      </c>
      <c r="P1689" s="45">
        <v>536.81604519144776</v>
      </c>
    </row>
    <row r="1690" spans="1:16" x14ac:dyDescent="0.2">
      <c r="A1690" s="5" t="s">
        <v>14</v>
      </c>
      <c r="B1690" s="71" t="s">
        <v>25</v>
      </c>
      <c r="C1690" s="5" t="s">
        <v>29</v>
      </c>
      <c r="D1690" s="5" t="s">
        <v>85</v>
      </c>
      <c r="E1690" s="5">
        <v>2021</v>
      </c>
      <c r="F1690" s="5">
        <v>0</v>
      </c>
      <c r="G1690" s="44">
        <v>85</v>
      </c>
      <c r="H1690" s="51">
        <v>49.45</v>
      </c>
      <c r="I1690" s="51">
        <v>0</v>
      </c>
      <c r="J1690" s="51">
        <v>49.45</v>
      </c>
      <c r="K1690" s="51">
        <v>0</v>
      </c>
      <c r="L1690" s="51">
        <v>0</v>
      </c>
      <c r="M1690" s="51">
        <v>0</v>
      </c>
      <c r="N1690" s="51">
        <v>0.11</v>
      </c>
      <c r="O1690" s="51">
        <v>4.3199999999999994</v>
      </c>
      <c r="P1690" s="45">
        <v>585.65572008143249</v>
      </c>
    </row>
    <row r="1691" spans="1:16" x14ac:dyDescent="0.2">
      <c r="A1691" s="5" t="s">
        <v>14</v>
      </c>
      <c r="B1691" s="71" t="s">
        <v>25</v>
      </c>
      <c r="C1691" s="5" t="s">
        <v>29</v>
      </c>
      <c r="D1691" s="5" t="s">
        <v>85</v>
      </c>
      <c r="E1691" s="5">
        <v>2022</v>
      </c>
      <c r="F1691" s="5">
        <v>0</v>
      </c>
      <c r="G1691" s="44">
        <v>51</v>
      </c>
      <c r="H1691" s="51">
        <v>33.71</v>
      </c>
      <c r="I1691" s="51">
        <v>0</v>
      </c>
      <c r="J1691" s="51">
        <v>33.71</v>
      </c>
      <c r="K1691" s="51">
        <v>0</v>
      </c>
      <c r="L1691" s="51">
        <v>0</v>
      </c>
      <c r="M1691" s="51">
        <v>0</v>
      </c>
      <c r="N1691" s="51">
        <v>0.11</v>
      </c>
      <c r="O1691" s="51">
        <v>3.11</v>
      </c>
      <c r="P1691" s="45">
        <v>666.4540894926339</v>
      </c>
    </row>
    <row r="1692" spans="1:16" x14ac:dyDescent="0.2">
      <c r="A1692" s="5" t="s">
        <v>14</v>
      </c>
      <c r="B1692" s="71" t="s">
        <v>25</v>
      </c>
      <c r="C1692" s="5" t="s">
        <v>30</v>
      </c>
      <c r="D1692" s="5" t="s">
        <v>86</v>
      </c>
      <c r="E1692" s="5">
        <v>1985</v>
      </c>
      <c r="F1692" s="5">
        <v>3</v>
      </c>
      <c r="G1692" s="44">
        <v>1</v>
      </c>
      <c r="H1692" s="51">
        <v>0.02</v>
      </c>
      <c r="I1692" s="51">
        <v>0.5</v>
      </c>
      <c r="J1692" s="51">
        <v>0.02</v>
      </c>
      <c r="K1692" s="51">
        <v>0.02</v>
      </c>
      <c r="L1692" s="51">
        <v>0.04</v>
      </c>
      <c r="M1692" s="51">
        <v>0.44</v>
      </c>
      <c r="N1692" s="51">
        <v>0.02</v>
      </c>
      <c r="O1692" s="51">
        <v>0.04</v>
      </c>
      <c r="P1692" s="45">
        <v>499.24527411554817</v>
      </c>
    </row>
    <row r="1693" spans="1:16" x14ac:dyDescent="0.2">
      <c r="A1693" s="5" t="s">
        <v>14</v>
      </c>
      <c r="B1693" s="71" t="s">
        <v>25</v>
      </c>
      <c r="C1693" s="5" t="s">
        <v>30</v>
      </c>
      <c r="D1693" s="5" t="s">
        <v>86</v>
      </c>
      <c r="E1693" s="5">
        <v>1988</v>
      </c>
      <c r="F1693" s="5">
        <v>3</v>
      </c>
      <c r="G1693" s="44">
        <v>3</v>
      </c>
      <c r="H1693" s="51">
        <v>0.04</v>
      </c>
      <c r="I1693" s="51">
        <v>0.9</v>
      </c>
      <c r="J1693" s="51">
        <v>0.04</v>
      </c>
      <c r="K1693" s="51">
        <v>0.03</v>
      </c>
      <c r="L1693" s="51">
        <v>7.0000000000000007E-2</v>
      </c>
      <c r="M1693" s="51">
        <v>0.8</v>
      </c>
      <c r="N1693" s="51">
        <v>0.03</v>
      </c>
      <c r="O1693" s="51">
        <v>7.0000000000000007E-2</v>
      </c>
      <c r="P1693" s="45">
        <v>363.29652988376159</v>
      </c>
    </row>
    <row r="1694" spans="1:16" x14ac:dyDescent="0.2">
      <c r="A1694" s="5" t="s">
        <v>14</v>
      </c>
      <c r="B1694" s="71" t="s">
        <v>25</v>
      </c>
      <c r="C1694" s="5" t="s">
        <v>30</v>
      </c>
      <c r="D1694" s="5" t="s">
        <v>86</v>
      </c>
      <c r="E1694" s="5">
        <v>1989</v>
      </c>
      <c r="F1694" s="5">
        <v>3</v>
      </c>
      <c r="G1694" s="44">
        <v>8</v>
      </c>
      <c r="H1694" s="51">
        <v>0.17</v>
      </c>
      <c r="I1694" s="51">
        <v>4.09</v>
      </c>
      <c r="J1694" s="51">
        <v>0.17</v>
      </c>
      <c r="K1694" s="51">
        <v>0.15</v>
      </c>
      <c r="L1694" s="51">
        <v>0.34</v>
      </c>
      <c r="M1694" s="51">
        <v>3.6</v>
      </c>
      <c r="N1694" s="51">
        <v>0.14000000000000001</v>
      </c>
      <c r="O1694" s="51">
        <v>0.32</v>
      </c>
      <c r="P1694" s="45">
        <v>499.13260556271268</v>
      </c>
    </row>
    <row r="1695" spans="1:16" x14ac:dyDescent="0.2">
      <c r="A1695" s="5" t="s">
        <v>14</v>
      </c>
      <c r="B1695" s="71" t="s">
        <v>25</v>
      </c>
      <c r="C1695" s="5" t="s">
        <v>30</v>
      </c>
      <c r="D1695" s="5" t="s">
        <v>86</v>
      </c>
      <c r="E1695" s="5">
        <v>1990</v>
      </c>
      <c r="F1695" s="5">
        <v>3</v>
      </c>
      <c r="G1695" s="44">
        <v>2</v>
      </c>
      <c r="H1695" s="51">
        <v>0.03</v>
      </c>
      <c r="I1695" s="51">
        <v>0.78999999999999992</v>
      </c>
      <c r="J1695" s="51">
        <v>0.03</v>
      </c>
      <c r="K1695" s="51">
        <v>0.03</v>
      </c>
      <c r="L1695" s="51">
        <v>0.06</v>
      </c>
      <c r="M1695" s="51">
        <v>0.7</v>
      </c>
      <c r="N1695" s="51">
        <v>0.03</v>
      </c>
      <c r="O1695" s="51">
        <v>0.06</v>
      </c>
      <c r="P1695" s="45">
        <v>354.01912067458585</v>
      </c>
    </row>
    <row r="1696" spans="1:16" x14ac:dyDescent="0.2">
      <c r="A1696" s="5" t="s">
        <v>14</v>
      </c>
      <c r="B1696" s="71" t="s">
        <v>25</v>
      </c>
      <c r="C1696" s="5" t="s">
        <v>30</v>
      </c>
      <c r="D1696" s="5" t="s">
        <v>86</v>
      </c>
      <c r="E1696" s="5">
        <v>1991</v>
      </c>
      <c r="F1696" s="5">
        <v>3</v>
      </c>
      <c r="G1696" s="44">
        <v>22</v>
      </c>
      <c r="H1696" s="51">
        <v>0.37</v>
      </c>
      <c r="I1696" s="51">
        <v>8.9700000000000006</v>
      </c>
      <c r="J1696" s="51">
        <v>0.37</v>
      </c>
      <c r="K1696" s="51">
        <v>0.33</v>
      </c>
      <c r="L1696" s="51">
        <v>0.74</v>
      </c>
      <c r="M1696" s="51">
        <v>7.8999999999999995</v>
      </c>
      <c r="N1696" s="51">
        <v>0.31</v>
      </c>
      <c r="O1696" s="51">
        <v>0.7</v>
      </c>
      <c r="P1696" s="45">
        <v>418.26466770148755</v>
      </c>
    </row>
    <row r="1697" spans="1:16" x14ac:dyDescent="0.2">
      <c r="A1697" s="5" t="s">
        <v>14</v>
      </c>
      <c r="B1697" s="71" t="s">
        <v>25</v>
      </c>
      <c r="C1697" s="5" t="s">
        <v>30</v>
      </c>
      <c r="D1697" s="5" t="s">
        <v>86</v>
      </c>
      <c r="E1697" s="5">
        <v>1992</v>
      </c>
      <c r="F1697" s="5">
        <v>3</v>
      </c>
      <c r="G1697" s="44">
        <v>12</v>
      </c>
      <c r="H1697" s="51">
        <v>0.24</v>
      </c>
      <c r="I1697" s="51">
        <v>5.7600000000000007</v>
      </c>
      <c r="J1697" s="51">
        <v>0.24</v>
      </c>
      <c r="K1697" s="51">
        <v>0.21</v>
      </c>
      <c r="L1697" s="51">
        <v>0.48</v>
      </c>
      <c r="M1697" s="51">
        <v>5.07</v>
      </c>
      <c r="N1697" s="51">
        <v>0.2</v>
      </c>
      <c r="O1697" s="51">
        <v>0.45</v>
      </c>
      <c r="P1697" s="45">
        <v>499.24527411554828</v>
      </c>
    </row>
    <row r="1698" spans="1:16" x14ac:dyDescent="0.2">
      <c r="A1698" s="5" t="s">
        <v>14</v>
      </c>
      <c r="B1698" s="71" t="s">
        <v>25</v>
      </c>
      <c r="C1698" s="5" t="s">
        <v>30</v>
      </c>
      <c r="D1698" s="5" t="s">
        <v>86</v>
      </c>
      <c r="E1698" s="5">
        <v>1993</v>
      </c>
      <c r="F1698" s="5">
        <v>3</v>
      </c>
      <c r="G1698" s="44">
        <v>53</v>
      </c>
      <c r="H1698" s="51">
        <v>0.91</v>
      </c>
      <c r="I1698" s="51">
        <v>21.94</v>
      </c>
      <c r="J1698" s="51">
        <v>0.91</v>
      </c>
      <c r="K1698" s="51">
        <v>0.83</v>
      </c>
      <c r="L1698" s="51">
        <v>1.82</v>
      </c>
      <c r="M1698" s="51">
        <v>19.290000000000003</v>
      </c>
      <c r="N1698" s="51">
        <v>0.76</v>
      </c>
      <c r="O1698" s="51">
        <v>1.71</v>
      </c>
      <c r="P1698" s="45">
        <v>425.29091768228221</v>
      </c>
    </row>
    <row r="1699" spans="1:16" x14ac:dyDescent="0.2">
      <c r="A1699" s="5" t="s">
        <v>14</v>
      </c>
      <c r="B1699" s="71" t="s">
        <v>25</v>
      </c>
      <c r="C1699" s="5" t="s">
        <v>30</v>
      </c>
      <c r="D1699" s="5" t="s">
        <v>86</v>
      </c>
      <c r="E1699" s="5">
        <v>1994</v>
      </c>
      <c r="F1699" s="5">
        <v>3</v>
      </c>
      <c r="G1699" s="44">
        <v>27</v>
      </c>
      <c r="H1699" s="51">
        <v>0.54</v>
      </c>
      <c r="I1699" s="51">
        <v>13.200000000000001</v>
      </c>
      <c r="J1699" s="51">
        <v>0.54</v>
      </c>
      <c r="K1699" s="51">
        <v>0.49</v>
      </c>
      <c r="L1699" s="51">
        <v>1.1000000000000001</v>
      </c>
      <c r="M1699" s="51">
        <v>11.610000000000001</v>
      </c>
      <c r="N1699" s="51">
        <v>0.46</v>
      </c>
      <c r="O1699" s="51">
        <v>1.03</v>
      </c>
      <c r="P1699" s="45">
        <v>504.38038934088826</v>
      </c>
    </row>
    <row r="1700" spans="1:16" x14ac:dyDescent="0.2">
      <c r="A1700" s="5" t="s">
        <v>14</v>
      </c>
      <c r="B1700" s="71" t="s">
        <v>25</v>
      </c>
      <c r="C1700" s="5" t="s">
        <v>30</v>
      </c>
      <c r="D1700" s="5" t="s">
        <v>86</v>
      </c>
      <c r="E1700" s="5">
        <v>1995</v>
      </c>
      <c r="F1700" s="5">
        <v>3</v>
      </c>
      <c r="G1700" s="44">
        <v>33</v>
      </c>
      <c r="H1700" s="51">
        <v>0.71</v>
      </c>
      <c r="I1700" s="51">
        <v>17.3</v>
      </c>
      <c r="J1700" s="51">
        <v>0.71</v>
      </c>
      <c r="K1700" s="51">
        <v>0.64</v>
      </c>
      <c r="L1700" s="51">
        <v>1.44</v>
      </c>
      <c r="M1700" s="51">
        <v>15.22</v>
      </c>
      <c r="N1700" s="51">
        <v>0.6</v>
      </c>
      <c r="O1700" s="51">
        <v>1.35</v>
      </c>
      <c r="P1700" s="45">
        <v>537.77511320838948</v>
      </c>
    </row>
    <row r="1701" spans="1:16" x14ac:dyDescent="0.2">
      <c r="A1701" s="5" t="s">
        <v>14</v>
      </c>
      <c r="B1701" s="71" t="s">
        <v>25</v>
      </c>
      <c r="C1701" s="5" t="s">
        <v>30</v>
      </c>
      <c r="D1701" s="5" t="s">
        <v>86</v>
      </c>
      <c r="E1701" s="5">
        <v>1996</v>
      </c>
      <c r="F1701" s="5">
        <v>3</v>
      </c>
      <c r="G1701" s="44">
        <v>123</v>
      </c>
      <c r="H1701" s="51">
        <v>2.3899999999999997</v>
      </c>
      <c r="I1701" s="51">
        <v>57.79</v>
      </c>
      <c r="J1701" s="51">
        <v>2.3899999999999997</v>
      </c>
      <c r="K1701" s="51">
        <v>2.1599999999999997</v>
      </c>
      <c r="L1701" s="51">
        <v>4.8</v>
      </c>
      <c r="M1701" s="51">
        <v>50.83</v>
      </c>
      <c r="N1701" s="51">
        <v>2.0099999999999998</v>
      </c>
      <c r="O1701" s="51">
        <v>4.5</v>
      </c>
      <c r="P1701" s="45">
        <v>489.81423363510851</v>
      </c>
    </row>
    <row r="1702" spans="1:16" x14ac:dyDescent="0.2">
      <c r="A1702" s="5" t="s">
        <v>14</v>
      </c>
      <c r="B1702" s="71" t="s">
        <v>25</v>
      </c>
      <c r="C1702" s="5" t="s">
        <v>30</v>
      </c>
      <c r="D1702" s="5" t="s">
        <v>86</v>
      </c>
      <c r="E1702" s="5">
        <v>1997</v>
      </c>
      <c r="F1702" s="5">
        <v>3</v>
      </c>
      <c r="G1702" s="44">
        <v>83</v>
      </c>
      <c r="H1702" s="51">
        <v>1.74</v>
      </c>
      <c r="I1702" s="51">
        <v>41.989999999999995</v>
      </c>
      <c r="J1702" s="51">
        <v>1.74</v>
      </c>
      <c r="K1702" s="51">
        <v>1.57</v>
      </c>
      <c r="L1702" s="51">
        <v>3.48</v>
      </c>
      <c r="M1702" s="51">
        <v>36.94</v>
      </c>
      <c r="N1702" s="51">
        <v>1.46</v>
      </c>
      <c r="O1702" s="51">
        <v>3.28</v>
      </c>
      <c r="P1702" s="45">
        <v>523.052031531274</v>
      </c>
    </row>
    <row r="1703" spans="1:16" x14ac:dyDescent="0.2">
      <c r="A1703" s="5" t="s">
        <v>14</v>
      </c>
      <c r="B1703" s="71" t="s">
        <v>25</v>
      </c>
      <c r="C1703" s="5" t="s">
        <v>30</v>
      </c>
      <c r="D1703" s="5" t="s">
        <v>86</v>
      </c>
      <c r="E1703" s="5">
        <v>1998</v>
      </c>
      <c r="F1703" s="5">
        <v>3</v>
      </c>
      <c r="G1703" s="44">
        <v>59</v>
      </c>
      <c r="H1703" s="51">
        <v>1.06</v>
      </c>
      <c r="I1703" s="51">
        <v>25.52</v>
      </c>
      <c r="J1703" s="51">
        <v>1.06</v>
      </c>
      <c r="K1703" s="51">
        <v>0.96</v>
      </c>
      <c r="L1703" s="51">
        <v>2.11</v>
      </c>
      <c r="M1703" s="51">
        <v>22.45</v>
      </c>
      <c r="N1703" s="51">
        <v>0.89</v>
      </c>
      <c r="O1703" s="51">
        <v>1.99</v>
      </c>
      <c r="P1703" s="45">
        <v>446.28173650073484</v>
      </c>
    </row>
    <row r="1704" spans="1:16" x14ac:dyDescent="0.2">
      <c r="A1704" s="5" t="s">
        <v>14</v>
      </c>
      <c r="B1704" s="71" t="s">
        <v>25</v>
      </c>
      <c r="C1704" s="5" t="s">
        <v>30</v>
      </c>
      <c r="D1704" s="5" t="s">
        <v>86</v>
      </c>
      <c r="E1704" s="5">
        <v>1999</v>
      </c>
      <c r="F1704" s="5">
        <v>3</v>
      </c>
      <c r="G1704" s="44">
        <v>81</v>
      </c>
      <c r="H1704" s="51">
        <v>1.51</v>
      </c>
      <c r="I1704" s="51">
        <v>36.56</v>
      </c>
      <c r="J1704" s="51">
        <v>1.51</v>
      </c>
      <c r="K1704" s="51">
        <v>1.37</v>
      </c>
      <c r="L1704" s="51">
        <v>3.03</v>
      </c>
      <c r="M1704" s="51">
        <v>32.160000000000004</v>
      </c>
      <c r="N1704" s="51">
        <v>1.27</v>
      </c>
      <c r="O1704" s="51">
        <v>2.85</v>
      </c>
      <c r="P1704" s="45">
        <v>467.66508487028585</v>
      </c>
    </row>
    <row r="1705" spans="1:16" x14ac:dyDescent="0.2">
      <c r="A1705" s="5" t="s">
        <v>14</v>
      </c>
      <c r="B1705" s="71" t="s">
        <v>25</v>
      </c>
      <c r="C1705" s="5" t="s">
        <v>30</v>
      </c>
      <c r="D1705" s="5" t="s">
        <v>86</v>
      </c>
      <c r="E1705" s="5">
        <v>2000</v>
      </c>
      <c r="F1705" s="5">
        <v>3</v>
      </c>
      <c r="G1705" s="44">
        <v>239</v>
      </c>
      <c r="H1705" s="51">
        <v>4.4800000000000004</v>
      </c>
      <c r="I1705" s="51">
        <v>108.16</v>
      </c>
      <c r="J1705" s="51">
        <v>4.4800000000000004</v>
      </c>
      <c r="K1705" s="51">
        <v>4.0399999999999991</v>
      </c>
      <c r="L1705" s="51">
        <v>8.9700000000000006</v>
      </c>
      <c r="M1705" s="51">
        <v>95.15</v>
      </c>
      <c r="N1705" s="51">
        <v>3.7600000000000002</v>
      </c>
      <c r="O1705" s="51">
        <v>8.4400000000000013</v>
      </c>
      <c r="P1705" s="45">
        <v>470.5795286331882</v>
      </c>
    </row>
    <row r="1706" spans="1:16" x14ac:dyDescent="0.2">
      <c r="A1706" s="5" t="s">
        <v>14</v>
      </c>
      <c r="B1706" s="71" t="s">
        <v>25</v>
      </c>
      <c r="C1706" s="5" t="s">
        <v>30</v>
      </c>
      <c r="D1706" s="5" t="s">
        <v>86</v>
      </c>
      <c r="E1706" s="5">
        <v>2001</v>
      </c>
      <c r="F1706" s="5">
        <v>3</v>
      </c>
      <c r="G1706" s="44">
        <v>218</v>
      </c>
      <c r="H1706" s="51">
        <v>3.75</v>
      </c>
      <c r="I1706" s="51">
        <v>90.649999999999991</v>
      </c>
      <c r="J1706" s="51">
        <v>3.75</v>
      </c>
      <c r="K1706" s="51">
        <v>3.39</v>
      </c>
      <c r="L1706" s="51">
        <v>7.52</v>
      </c>
      <c r="M1706" s="51">
        <v>79.739999999999995</v>
      </c>
      <c r="N1706" s="51">
        <v>3.15</v>
      </c>
      <c r="O1706" s="51">
        <v>7.06</v>
      </c>
      <c r="P1706" s="45">
        <v>433.11246449174246</v>
      </c>
    </row>
    <row r="1707" spans="1:16" x14ac:dyDescent="0.2">
      <c r="A1707" s="5" t="s">
        <v>14</v>
      </c>
      <c r="B1707" s="71" t="s">
        <v>25</v>
      </c>
      <c r="C1707" s="5" t="s">
        <v>30</v>
      </c>
      <c r="D1707" s="5" t="s">
        <v>86</v>
      </c>
      <c r="E1707" s="5">
        <v>2002</v>
      </c>
      <c r="F1707" s="5">
        <v>3</v>
      </c>
      <c r="G1707" s="44">
        <v>136</v>
      </c>
      <c r="H1707" s="51">
        <v>2.4899999999999998</v>
      </c>
      <c r="I1707" s="51">
        <v>60.17</v>
      </c>
      <c r="J1707" s="51">
        <v>2.4899999999999998</v>
      </c>
      <c r="K1707" s="51">
        <v>2.25</v>
      </c>
      <c r="L1707" s="51">
        <v>4.99</v>
      </c>
      <c r="M1707" s="51">
        <v>52.93</v>
      </c>
      <c r="N1707" s="51">
        <v>2.09</v>
      </c>
      <c r="O1707" s="51">
        <v>4.6900000000000004</v>
      </c>
      <c r="P1707" s="45">
        <v>463.02691816995662</v>
      </c>
    </row>
    <row r="1708" spans="1:16" x14ac:dyDescent="0.2">
      <c r="A1708" s="5" t="s">
        <v>14</v>
      </c>
      <c r="B1708" s="71" t="s">
        <v>25</v>
      </c>
      <c r="C1708" s="5" t="s">
        <v>30</v>
      </c>
      <c r="D1708" s="5" t="s">
        <v>86</v>
      </c>
      <c r="E1708" s="5">
        <v>2003</v>
      </c>
      <c r="F1708" s="5">
        <v>3</v>
      </c>
      <c r="G1708" s="44">
        <v>128</v>
      </c>
      <c r="H1708" s="51">
        <v>2.3299999999999996</v>
      </c>
      <c r="I1708" s="51">
        <v>56.48</v>
      </c>
      <c r="J1708" s="51">
        <v>2.3299999999999996</v>
      </c>
      <c r="K1708" s="51">
        <v>2.11</v>
      </c>
      <c r="L1708" s="51">
        <v>4.6900000000000004</v>
      </c>
      <c r="M1708" s="51">
        <v>49.68</v>
      </c>
      <c r="N1708" s="51">
        <v>1.96</v>
      </c>
      <c r="O1708" s="51">
        <v>4.41</v>
      </c>
      <c r="P1708" s="45">
        <v>459.21282708904471</v>
      </c>
    </row>
    <row r="1709" spans="1:16" x14ac:dyDescent="0.2">
      <c r="A1709" s="5" t="s">
        <v>14</v>
      </c>
      <c r="B1709" s="71" t="s">
        <v>25</v>
      </c>
      <c r="C1709" s="5" t="s">
        <v>30</v>
      </c>
      <c r="D1709" s="5" t="s">
        <v>86</v>
      </c>
      <c r="E1709" s="5">
        <v>2004</v>
      </c>
      <c r="F1709" s="5">
        <v>3</v>
      </c>
      <c r="G1709" s="44">
        <v>256</v>
      </c>
      <c r="H1709" s="51">
        <v>4.24</v>
      </c>
      <c r="I1709" s="51">
        <v>102.28000000000002</v>
      </c>
      <c r="J1709" s="51">
        <v>4.24</v>
      </c>
      <c r="K1709" s="51">
        <v>3.82</v>
      </c>
      <c r="L1709" s="51">
        <v>8.48</v>
      </c>
      <c r="M1709" s="51">
        <v>89.98</v>
      </c>
      <c r="N1709" s="51">
        <v>3.55</v>
      </c>
      <c r="O1709" s="51">
        <v>7.9799999999999995</v>
      </c>
      <c r="P1709" s="45">
        <v>415.27812852538642</v>
      </c>
    </row>
    <row r="1710" spans="1:16" x14ac:dyDescent="0.2">
      <c r="A1710" s="5" t="s">
        <v>14</v>
      </c>
      <c r="B1710" s="71" t="s">
        <v>25</v>
      </c>
      <c r="C1710" s="5" t="s">
        <v>30</v>
      </c>
      <c r="D1710" s="5" t="s">
        <v>86</v>
      </c>
      <c r="E1710" s="5">
        <v>2005</v>
      </c>
      <c r="F1710" s="5">
        <v>3</v>
      </c>
      <c r="G1710" s="44">
        <v>344</v>
      </c>
      <c r="H1710" s="51">
        <v>6.46</v>
      </c>
      <c r="I1710" s="51">
        <v>163.16</v>
      </c>
      <c r="J1710" s="51">
        <v>6.46</v>
      </c>
      <c r="K1710" s="51">
        <v>5.83</v>
      </c>
      <c r="L1710" s="51">
        <v>13.1</v>
      </c>
      <c r="M1710" s="51">
        <v>144.23000000000002</v>
      </c>
      <c r="N1710" s="51">
        <v>5.43</v>
      </c>
      <c r="O1710" s="51">
        <v>12.17</v>
      </c>
      <c r="P1710" s="45">
        <v>493.29123980654697</v>
      </c>
    </row>
    <row r="1711" spans="1:16" x14ac:dyDescent="0.2">
      <c r="A1711" s="5" t="s">
        <v>14</v>
      </c>
      <c r="B1711" s="71" t="s">
        <v>25</v>
      </c>
      <c r="C1711" s="5" t="s">
        <v>30</v>
      </c>
      <c r="D1711" s="5" t="s">
        <v>86</v>
      </c>
      <c r="E1711" s="5">
        <v>2006</v>
      </c>
      <c r="F1711" s="5">
        <v>3</v>
      </c>
      <c r="G1711" s="44">
        <v>513</v>
      </c>
      <c r="H1711" s="51">
        <v>10.040000000000001</v>
      </c>
      <c r="I1711" s="51">
        <v>242.8</v>
      </c>
      <c r="J1711" s="51">
        <v>10.040000000000001</v>
      </c>
      <c r="K1711" s="51">
        <v>9.09</v>
      </c>
      <c r="L1711" s="51">
        <v>20.14</v>
      </c>
      <c r="M1711" s="51">
        <v>213.57</v>
      </c>
      <c r="N1711" s="51">
        <v>8.4400000000000013</v>
      </c>
      <c r="O1711" s="51">
        <v>18.93</v>
      </c>
      <c r="P1711" s="45">
        <v>492.64569708452274</v>
      </c>
    </row>
    <row r="1712" spans="1:16" x14ac:dyDescent="0.2">
      <c r="A1712" s="5" t="s">
        <v>14</v>
      </c>
      <c r="B1712" s="71" t="s">
        <v>25</v>
      </c>
      <c r="C1712" s="5" t="s">
        <v>30</v>
      </c>
      <c r="D1712" s="5" t="s">
        <v>86</v>
      </c>
      <c r="E1712" s="5">
        <v>2007</v>
      </c>
      <c r="F1712" s="5">
        <v>3</v>
      </c>
      <c r="G1712" s="44">
        <v>506</v>
      </c>
      <c r="H1712" s="51">
        <v>10.58</v>
      </c>
      <c r="I1712" s="51">
        <v>255.92000000000002</v>
      </c>
      <c r="J1712" s="51">
        <v>10.58</v>
      </c>
      <c r="K1712" s="51">
        <v>9.58</v>
      </c>
      <c r="L1712" s="51">
        <v>21.23</v>
      </c>
      <c r="M1712" s="51">
        <v>225.11</v>
      </c>
      <c r="N1712" s="51">
        <v>8.9</v>
      </c>
      <c r="O1712" s="51">
        <v>19.950000000000003</v>
      </c>
      <c r="P1712" s="45">
        <v>526.71107032407008</v>
      </c>
    </row>
    <row r="1713" spans="1:16" x14ac:dyDescent="0.2">
      <c r="A1713" s="5" t="s">
        <v>14</v>
      </c>
      <c r="B1713" s="71" t="s">
        <v>25</v>
      </c>
      <c r="C1713" s="5" t="s">
        <v>30</v>
      </c>
      <c r="D1713" s="5" t="s">
        <v>86</v>
      </c>
      <c r="E1713" s="5">
        <v>2008</v>
      </c>
      <c r="F1713" s="5">
        <v>3</v>
      </c>
      <c r="G1713" s="44">
        <v>592</v>
      </c>
      <c r="H1713" s="51">
        <v>11.3</v>
      </c>
      <c r="I1713" s="51">
        <v>289.57</v>
      </c>
      <c r="J1713" s="51">
        <v>11.3</v>
      </c>
      <c r="K1713" s="51">
        <v>10.210000000000001</v>
      </c>
      <c r="L1713" s="51">
        <v>23.740000000000002</v>
      </c>
      <c r="M1713" s="51">
        <v>255.62</v>
      </c>
      <c r="N1713" s="51">
        <v>9.52</v>
      </c>
      <c r="O1713" s="51">
        <v>21.32</v>
      </c>
      <c r="P1713" s="45">
        <v>508.66874911924845</v>
      </c>
    </row>
    <row r="1714" spans="1:16" x14ac:dyDescent="0.2">
      <c r="A1714" s="5" t="s">
        <v>14</v>
      </c>
      <c r="B1714" s="71" t="s">
        <v>25</v>
      </c>
      <c r="C1714" s="5" t="s">
        <v>30</v>
      </c>
      <c r="D1714" s="5" t="s">
        <v>86</v>
      </c>
      <c r="E1714" s="5">
        <v>2009</v>
      </c>
      <c r="F1714" s="5">
        <v>3</v>
      </c>
      <c r="G1714" s="44">
        <v>539</v>
      </c>
      <c r="H1714" s="51">
        <v>10.6</v>
      </c>
      <c r="I1714" s="51">
        <v>256.02</v>
      </c>
      <c r="J1714" s="51">
        <v>10.6</v>
      </c>
      <c r="K1714" s="51">
        <v>9.58</v>
      </c>
      <c r="L1714" s="51">
        <v>21.240000000000002</v>
      </c>
      <c r="M1714" s="51">
        <v>225.2</v>
      </c>
      <c r="N1714" s="51">
        <v>8.9</v>
      </c>
      <c r="O1714" s="51">
        <v>19.97</v>
      </c>
      <c r="P1714" s="45">
        <v>494.29491077769177</v>
      </c>
    </row>
    <row r="1715" spans="1:16" x14ac:dyDescent="0.2">
      <c r="A1715" s="5" t="s">
        <v>14</v>
      </c>
      <c r="B1715" s="71" t="s">
        <v>25</v>
      </c>
      <c r="C1715" s="5" t="s">
        <v>30</v>
      </c>
      <c r="D1715" s="5" t="s">
        <v>86</v>
      </c>
      <c r="E1715" s="5">
        <v>2010</v>
      </c>
      <c r="F1715" s="5">
        <v>3</v>
      </c>
      <c r="G1715" s="44">
        <v>1008</v>
      </c>
      <c r="H1715" s="51">
        <v>17.91</v>
      </c>
      <c r="I1715" s="51">
        <v>524.28</v>
      </c>
      <c r="J1715" s="51">
        <v>17.91</v>
      </c>
      <c r="K1715" s="51">
        <v>16.349999999999998</v>
      </c>
      <c r="L1715" s="51">
        <v>38.239999999999995</v>
      </c>
      <c r="M1715" s="51">
        <v>469.69</v>
      </c>
      <c r="N1715" s="51">
        <v>15.21</v>
      </c>
      <c r="O1715" s="51">
        <v>33.89</v>
      </c>
      <c r="P1715" s="45">
        <v>537.82818436372531</v>
      </c>
    </row>
    <row r="1716" spans="1:16" x14ac:dyDescent="0.2">
      <c r="A1716" s="5" t="s">
        <v>14</v>
      </c>
      <c r="B1716" s="71" t="s">
        <v>25</v>
      </c>
      <c r="C1716" s="5" t="s">
        <v>30</v>
      </c>
      <c r="D1716" s="5" t="s">
        <v>86</v>
      </c>
      <c r="E1716" s="5">
        <v>2011</v>
      </c>
      <c r="F1716" s="5">
        <v>3</v>
      </c>
      <c r="G1716" s="44">
        <v>858</v>
      </c>
      <c r="H1716" s="51">
        <v>18.21</v>
      </c>
      <c r="I1716" s="51">
        <v>440.15999999999997</v>
      </c>
      <c r="J1716" s="51">
        <v>18.21</v>
      </c>
      <c r="K1716" s="51">
        <v>16.47</v>
      </c>
      <c r="L1716" s="51">
        <v>36.5</v>
      </c>
      <c r="M1716" s="51">
        <v>387.19</v>
      </c>
      <c r="N1716" s="51">
        <v>15.3</v>
      </c>
      <c r="O1716" s="51">
        <v>34.32</v>
      </c>
      <c r="P1716" s="45">
        <v>534.53192230144987</v>
      </c>
    </row>
    <row r="1717" spans="1:16" x14ac:dyDescent="0.2">
      <c r="A1717" s="5" t="s">
        <v>14</v>
      </c>
      <c r="B1717" s="71" t="s">
        <v>25</v>
      </c>
      <c r="C1717" s="5" t="s">
        <v>30</v>
      </c>
      <c r="D1717" s="5" t="s">
        <v>86</v>
      </c>
      <c r="E1717" s="5">
        <v>2012</v>
      </c>
      <c r="F1717" s="5">
        <v>3</v>
      </c>
      <c r="G1717" s="44">
        <v>353</v>
      </c>
      <c r="H1717" s="51">
        <v>8.44</v>
      </c>
      <c r="I1717" s="51">
        <v>203.95000000000002</v>
      </c>
      <c r="J1717" s="51">
        <v>8.44</v>
      </c>
      <c r="K1717" s="51">
        <v>7.63</v>
      </c>
      <c r="L1717" s="51">
        <v>16.920000000000002</v>
      </c>
      <c r="M1717" s="51">
        <v>179.4</v>
      </c>
      <c r="N1717" s="51">
        <v>7.09</v>
      </c>
      <c r="O1717" s="51">
        <v>15.91</v>
      </c>
      <c r="P1717" s="45">
        <v>600.60940738489614</v>
      </c>
    </row>
    <row r="1718" spans="1:16" x14ac:dyDescent="0.2">
      <c r="A1718" s="5" t="s">
        <v>14</v>
      </c>
      <c r="B1718" s="71" t="s">
        <v>25</v>
      </c>
      <c r="C1718" s="5" t="s">
        <v>30</v>
      </c>
      <c r="D1718" s="5" t="s">
        <v>86</v>
      </c>
      <c r="E1718" s="5">
        <v>2013</v>
      </c>
      <c r="F1718" s="5">
        <v>2</v>
      </c>
      <c r="G1718" s="44">
        <v>242</v>
      </c>
      <c r="H1718" s="51">
        <v>10.33</v>
      </c>
      <c r="I1718" s="51">
        <v>139.78</v>
      </c>
      <c r="J1718" s="51">
        <v>10.33</v>
      </c>
      <c r="K1718" s="51">
        <v>8.42</v>
      </c>
      <c r="L1718" s="51">
        <v>131.35999999999999</v>
      </c>
      <c r="M1718" s="51">
        <v>0</v>
      </c>
      <c r="N1718" s="51">
        <v>1.47</v>
      </c>
      <c r="O1718" s="51">
        <v>4.51</v>
      </c>
      <c r="P1718" s="45">
        <v>619.59273138837614</v>
      </c>
    </row>
    <row r="1719" spans="1:16" x14ac:dyDescent="0.2">
      <c r="A1719" s="5" t="s">
        <v>14</v>
      </c>
      <c r="B1719" s="71" t="s">
        <v>25</v>
      </c>
      <c r="C1719" s="5" t="s">
        <v>30</v>
      </c>
      <c r="D1719" s="5" t="s">
        <v>86</v>
      </c>
      <c r="E1719" s="5">
        <v>2014</v>
      </c>
      <c r="F1719" s="5">
        <v>2</v>
      </c>
      <c r="G1719" s="44">
        <v>233</v>
      </c>
      <c r="H1719" s="51">
        <v>9.9</v>
      </c>
      <c r="I1719" s="51">
        <v>133.96</v>
      </c>
      <c r="J1719" s="51">
        <v>9.9</v>
      </c>
      <c r="K1719" s="51">
        <v>8.07</v>
      </c>
      <c r="L1719" s="51">
        <v>125.89</v>
      </c>
      <c r="M1719" s="51">
        <v>0</v>
      </c>
      <c r="N1719" s="51">
        <v>1.4</v>
      </c>
      <c r="O1719" s="51">
        <v>4.32</v>
      </c>
      <c r="P1719" s="45">
        <v>617.64794638761975</v>
      </c>
    </row>
    <row r="1720" spans="1:16" x14ac:dyDescent="0.2">
      <c r="A1720" s="5" t="s">
        <v>14</v>
      </c>
      <c r="B1720" s="71" t="s">
        <v>25</v>
      </c>
      <c r="C1720" s="5" t="s">
        <v>30</v>
      </c>
      <c r="D1720" s="5" t="s">
        <v>86</v>
      </c>
      <c r="E1720" s="5">
        <v>2015</v>
      </c>
      <c r="F1720" s="5">
        <v>2</v>
      </c>
      <c r="G1720" s="44">
        <v>346</v>
      </c>
      <c r="H1720" s="51">
        <v>11.389999999999999</v>
      </c>
      <c r="I1720" s="51">
        <v>202.74</v>
      </c>
      <c r="J1720" s="51">
        <v>11.389999999999999</v>
      </c>
      <c r="K1720" s="51">
        <v>11.559999999999999</v>
      </c>
      <c r="L1720" s="51">
        <v>191.18</v>
      </c>
      <c r="M1720" s="51">
        <v>0</v>
      </c>
      <c r="N1720" s="51">
        <v>1.62</v>
      </c>
      <c r="O1720" s="51">
        <v>5.5399999999999991</v>
      </c>
      <c r="P1720" s="45">
        <v>617.80233663526144</v>
      </c>
    </row>
    <row r="1721" spans="1:16" x14ac:dyDescent="0.2">
      <c r="A1721" s="5" t="s">
        <v>14</v>
      </c>
      <c r="B1721" s="71" t="s">
        <v>25</v>
      </c>
      <c r="C1721" s="5" t="s">
        <v>30</v>
      </c>
      <c r="D1721" s="5" t="s">
        <v>86</v>
      </c>
      <c r="E1721" s="5">
        <v>2016</v>
      </c>
      <c r="F1721" s="5">
        <v>2</v>
      </c>
      <c r="G1721" s="44">
        <v>351</v>
      </c>
      <c r="H1721" s="51">
        <v>16.04</v>
      </c>
      <c r="I1721" s="51">
        <v>198.77</v>
      </c>
      <c r="J1721" s="51">
        <v>16.04</v>
      </c>
      <c r="K1721" s="51">
        <v>12.05</v>
      </c>
      <c r="L1721" s="51">
        <v>186.71999999999997</v>
      </c>
      <c r="M1721" s="51">
        <v>0</v>
      </c>
      <c r="N1721" s="51">
        <v>2.02</v>
      </c>
      <c r="O1721" s="51">
        <v>6.31</v>
      </c>
      <c r="P1721" s="45">
        <v>611.49091632211514</v>
      </c>
    </row>
    <row r="1722" spans="1:16" x14ac:dyDescent="0.2">
      <c r="A1722" s="5" t="s">
        <v>14</v>
      </c>
      <c r="B1722" s="71" t="s">
        <v>25</v>
      </c>
      <c r="C1722" s="5" t="s">
        <v>30</v>
      </c>
      <c r="D1722" s="5" t="s">
        <v>86</v>
      </c>
      <c r="E1722" s="5">
        <v>2017</v>
      </c>
      <c r="F1722" s="5">
        <v>2</v>
      </c>
      <c r="G1722" s="44">
        <v>504</v>
      </c>
      <c r="H1722" s="51">
        <v>23.77</v>
      </c>
      <c r="I1722" s="51">
        <v>296</v>
      </c>
      <c r="J1722" s="51">
        <v>23.77</v>
      </c>
      <c r="K1722" s="51">
        <v>17.679999999999996</v>
      </c>
      <c r="L1722" s="51">
        <v>278.32</v>
      </c>
      <c r="M1722" s="51">
        <v>0</v>
      </c>
      <c r="N1722" s="51">
        <v>2.9999999999999996</v>
      </c>
      <c r="O1722" s="51">
        <v>9.379999999999999</v>
      </c>
      <c r="P1722" s="45">
        <v>634.48127990815044</v>
      </c>
    </row>
    <row r="1723" spans="1:16" x14ac:dyDescent="0.2">
      <c r="A1723" s="5" t="s">
        <v>14</v>
      </c>
      <c r="B1723" s="71" t="s">
        <v>25</v>
      </c>
      <c r="C1723" s="5" t="s">
        <v>30</v>
      </c>
      <c r="D1723" s="5" t="s">
        <v>86</v>
      </c>
      <c r="E1723" s="5">
        <v>2018</v>
      </c>
      <c r="F1723" s="5">
        <v>1</v>
      </c>
      <c r="G1723" s="44">
        <v>974</v>
      </c>
      <c r="H1723" s="51">
        <v>60.58</v>
      </c>
      <c r="I1723" s="51">
        <v>561.56000000000006</v>
      </c>
      <c r="J1723" s="51">
        <v>60.58</v>
      </c>
      <c r="K1723" s="51">
        <v>561.56000000000006</v>
      </c>
      <c r="L1723" s="51">
        <v>0</v>
      </c>
      <c r="M1723" s="51">
        <v>0</v>
      </c>
      <c r="N1723" s="51">
        <v>2.9699999999999998</v>
      </c>
      <c r="O1723" s="51">
        <v>17.46</v>
      </c>
      <c r="P1723" s="45">
        <v>639.16295647585071</v>
      </c>
    </row>
    <row r="1724" spans="1:16" x14ac:dyDescent="0.2">
      <c r="A1724" s="5" t="s">
        <v>14</v>
      </c>
      <c r="B1724" s="71" t="s">
        <v>25</v>
      </c>
      <c r="C1724" s="5" t="s">
        <v>30</v>
      </c>
      <c r="D1724" s="5" t="s">
        <v>86</v>
      </c>
      <c r="E1724" s="5">
        <v>2019</v>
      </c>
      <c r="F1724" s="5">
        <v>1</v>
      </c>
      <c r="G1724" s="44">
        <v>580</v>
      </c>
      <c r="H1724" s="51">
        <v>34.949999999999996</v>
      </c>
      <c r="I1724" s="51">
        <v>324.49</v>
      </c>
      <c r="J1724" s="51">
        <v>34.949999999999996</v>
      </c>
      <c r="K1724" s="51">
        <v>324.49</v>
      </c>
      <c r="L1724" s="51">
        <v>0</v>
      </c>
      <c r="M1724" s="51">
        <v>0</v>
      </c>
      <c r="N1724" s="51">
        <v>1.79</v>
      </c>
      <c r="O1724" s="51">
        <v>10.479999999999999</v>
      </c>
      <c r="P1724" s="45">
        <v>619.10286792366821</v>
      </c>
    </row>
    <row r="1725" spans="1:16" x14ac:dyDescent="0.2">
      <c r="A1725" s="5" t="s">
        <v>14</v>
      </c>
      <c r="B1725" s="71" t="s">
        <v>25</v>
      </c>
      <c r="C1725" s="5" t="s">
        <v>30</v>
      </c>
      <c r="D1725" s="5" t="s">
        <v>86</v>
      </c>
      <c r="E1725" s="5">
        <v>2020</v>
      </c>
      <c r="F1725" s="5">
        <v>1</v>
      </c>
      <c r="G1725" s="44">
        <v>717</v>
      </c>
      <c r="H1725" s="51">
        <v>43.57</v>
      </c>
      <c r="I1725" s="51">
        <v>404.56</v>
      </c>
      <c r="J1725" s="51">
        <v>43.57</v>
      </c>
      <c r="K1725" s="51">
        <v>404.56</v>
      </c>
      <c r="L1725" s="51">
        <v>0</v>
      </c>
      <c r="M1725" s="51">
        <v>0</v>
      </c>
      <c r="N1725" s="51">
        <v>2.23</v>
      </c>
      <c r="O1725" s="51">
        <v>13.069999999999999</v>
      </c>
      <c r="P1725" s="45">
        <v>625.3792777580544</v>
      </c>
    </row>
    <row r="1726" spans="1:16" x14ac:dyDescent="0.2">
      <c r="A1726" s="5" t="s">
        <v>14</v>
      </c>
      <c r="B1726" s="71" t="s">
        <v>25</v>
      </c>
      <c r="C1726" s="5" t="s">
        <v>30</v>
      </c>
      <c r="D1726" s="5" t="s">
        <v>86</v>
      </c>
      <c r="E1726" s="5">
        <v>2021</v>
      </c>
      <c r="F1726" s="5">
        <v>0</v>
      </c>
      <c r="G1726" s="44">
        <v>1122</v>
      </c>
      <c r="H1726" s="51">
        <v>676.20999999999992</v>
      </c>
      <c r="I1726" s="51">
        <v>0</v>
      </c>
      <c r="J1726" s="51">
        <v>676.20999999999992</v>
      </c>
      <c r="K1726" s="51">
        <v>0</v>
      </c>
      <c r="L1726" s="51">
        <v>0</v>
      </c>
      <c r="M1726" s="51">
        <v>0</v>
      </c>
      <c r="N1726" s="51">
        <v>0.48</v>
      </c>
      <c r="O1726" s="51">
        <v>19.049999999999997</v>
      </c>
      <c r="P1726" s="45">
        <v>602.86305245110941</v>
      </c>
    </row>
    <row r="1727" spans="1:16" x14ac:dyDescent="0.2">
      <c r="A1727" s="5" t="s">
        <v>14</v>
      </c>
      <c r="B1727" s="71" t="s">
        <v>25</v>
      </c>
      <c r="C1727" s="5" t="s">
        <v>30</v>
      </c>
      <c r="D1727" s="5" t="s">
        <v>86</v>
      </c>
      <c r="E1727" s="5">
        <v>2022</v>
      </c>
      <c r="F1727" s="5">
        <v>0</v>
      </c>
      <c r="G1727" s="44">
        <v>748</v>
      </c>
      <c r="H1727" s="51">
        <v>391.81</v>
      </c>
      <c r="I1727" s="51">
        <v>0</v>
      </c>
      <c r="J1727" s="51">
        <v>391.81</v>
      </c>
      <c r="K1727" s="51">
        <v>0</v>
      </c>
      <c r="L1727" s="51">
        <v>0</v>
      </c>
      <c r="M1727" s="51">
        <v>0</v>
      </c>
      <c r="N1727" s="51">
        <v>0</v>
      </c>
      <c r="O1727" s="51">
        <v>0.44</v>
      </c>
      <c r="P1727" s="45">
        <v>523.80965451341854</v>
      </c>
    </row>
    <row r="1728" spans="1:16" x14ac:dyDescent="0.2">
      <c r="A1728" s="5" t="s">
        <v>14</v>
      </c>
      <c r="B1728" s="71" t="s">
        <v>25</v>
      </c>
      <c r="C1728" s="5" t="s">
        <v>80</v>
      </c>
      <c r="D1728" s="5" t="s">
        <v>87</v>
      </c>
      <c r="E1728" s="5">
        <v>1978</v>
      </c>
      <c r="F1728" s="5">
        <v>3</v>
      </c>
      <c r="G1728" s="44">
        <v>10</v>
      </c>
      <c r="H1728" s="51">
        <v>0.08</v>
      </c>
      <c r="I1728" s="51">
        <v>5.5299999999999994</v>
      </c>
      <c r="J1728" s="51">
        <v>0.08</v>
      </c>
      <c r="K1728" s="51">
        <v>0.2</v>
      </c>
      <c r="L1728" s="51">
        <v>0.27</v>
      </c>
      <c r="M1728" s="51">
        <v>5.0599999999999996</v>
      </c>
      <c r="N1728" s="51">
        <v>0.19</v>
      </c>
      <c r="O1728" s="51">
        <v>0.43</v>
      </c>
      <c r="P1728" s="45">
        <v>553.14122160213788</v>
      </c>
    </row>
    <row r="1729" spans="1:16" x14ac:dyDescent="0.2">
      <c r="A1729" s="5" t="s">
        <v>14</v>
      </c>
      <c r="B1729" s="71" t="s">
        <v>25</v>
      </c>
      <c r="C1729" s="5" t="s">
        <v>80</v>
      </c>
      <c r="D1729" s="5" t="s">
        <v>87</v>
      </c>
      <c r="E1729" s="5">
        <v>1981</v>
      </c>
      <c r="F1729" s="5">
        <v>3</v>
      </c>
      <c r="G1729" s="44">
        <v>23</v>
      </c>
      <c r="H1729" s="51">
        <v>0.12</v>
      </c>
      <c r="I1729" s="51">
        <v>8.06</v>
      </c>
      <c r="J1729" s="51">
        <v>0.12</v>
      </c>
      <c r="K1729" s="51">
        <v>0.28999999999999998</v>
      </c>
      <c r="L1729" s="51">
        <v>0.39</v>
      </c>
      <c r="M1729" s="51">
        <v>7.38</v>
      </c>
      <c r="N1729" s="51">
        <v>0.28000000000000003</v>
      </c>
      <c r="O1729" s="51">
        <v>0.63</v>
      </c>
      <c r="P1729" s="45">
        <v>348.2771936809915</v>
      </c>
    </row>
    <row r="1730" spans="1:16" x14ac:dyDescent="0.2">
      <c r="A1730" s="5" t="s">
        <v>14</v>
      </c>
      <c r="B1730" s="71" t="s">
        <v>25</v>
      </c>
      <c r="C1730" s="5" t="s">
        <v>80</v>
      </c>
      <c r="D1730" s="5" t="s">
        <v>87</v>
      </c>
      <c r="E1730" s="5">
        <v>1989</v>
      </c>
      <c r="F1730" s="5">
        <v>3</v>
      </c>
      <c r="G1730" s="44">
        <v>11</v>
      </c>
      <c r="H1730" s="51">
        <v>0.05</v>
      </c>
      <c r="I1730" s="51">
        <v>3.5100000000000002</v>
      </c>
      <c r="J1730" s="51">
        <v>0.05</v>
      </c>
      <c r="K1730" s="51">
        <v>0.13</v>
      </c>
      <c r="L1730" s="51">
        <v>0.17</v>
      </c>
      <c r="M1730" s="51">
        <v>3.21</v>
      </c>
      <c r="N1730" s="51">
        <v>0.12</v>
      </c>
      <c r="O1730" s="51">
        <v>0.27</v>
      </c>
      <c r="P1730" s="45">
        <v>308.45714967976528</v>
      </c>
    </row>
    <row r="1731" spans="1:16" x14ac:dyDescent="0.2">
      <c r="A1731" s="5" t="s">
        <v>14</v>
      </c>
      <c r="B1731" s="71" t="s">
        <v>25</v>
      </c>
      <c r="C1731" s="5" t="s">
        <v>80</v>
      </c>
      <c r="D1731" s="5" t="s">
        <v>87</v>
      </c>
      <c r="E1731" s="5">
        <v>1991</v>
      </c>
      <c r="F1731" s="5">
        <v>3</v>
      </c>
      <c r="G1731" s="44">
        <v>6</v>
      </c>
      <c r="H1731" s="51">
        <v>0.03</v>
      </c>
      <c r="I1731" s="51">
        <v>1.8599999999999999</v>
      </c>
      <c r="J1731" s="51">
        <v>0.03</v>
      </c>
      <c r="K1731" s="51">
        <v>7.0000000000000007E-2</v>
      </c>
      <c r="L1731" s="51">
        <v>0.09</v>
      </c>
      <c r="M1731" s="51">
        <v>1.7</v>
      </c>
      <c r="N1731" s="51">
        <v>0.06</v>
      </c>
      <c r="O1731" s="51">
        <v>0.14000000000000001</v>
      </c>
      <c r="P1731" s="45">
        <v>327.73762322764048</v>
      </c>
    </row>
    <row r="1732" spans="1:16" x14ac:dyDescent="0.2">
      <c r="A1732" s="5" t="s">
        <v>14</v>
      </c>
      <c r="B1732" s="71" t="s">
        <v>25</v>
      </c>
      <c r="C1732" s="5" t="s">
        <v>80</v>
      </c>
      <c r="D1732" s="5" t="s">
        <v>87</v>
      </c>
      <c r="E1732" s="5">
        <v>1992</v>
      </c>
      <c r="F1732" s="5">
        <v>3</v>
      </c>
      <c r="G1732" s="44">
        <v>16</v>
      </c>
      <c r="H1732" s="51">
        <v>0.1</v>
      </c>
      <c r="I1732" s="51">
        <v>6.9300000000000006</v>
      </c>
      <c r="J1732" s="51">
        <v>0.1</v>
      </c>
      <c r="K1732" s="51">
        <v>0.25</v>
      </c>
      <c r="L1732" s="51">
        <v>0.33</v>
      </c>
      <c r="M1732" s="51">
        <v>6.3500000000000005</v>
      </c>
      <c r="N1732" s="51">
        <v>0.24</v>
      </c>
      <c r="O1732" s="51">
        <v>0.54</v>
      </c>
      <c r="P1732" s="45">
        <v>432.15623032775272</v>
      </c>
    </row>
    <row r="1733" spans="1:16" x14ac:dyDescent="0.2">
      <c r="A1733" s="5" t="s">
        <v>14</v>
      </c>
      <c r="B1733" s="71" t="s">
        <v>25</v>
      </c>
      <c r="C1733" s="5" t="s">
        <v>80</v>
      </c>
      <c r="D1733" s="5" t="s">
        <v>87</v>
      </c>
      <c r="E1733" s="5">
        <v>1993</v>
      </c>
      <c r="F1733" s="5">
        <v>3</v>
      </c>
      <c r="G1733" s="44">
        <v>12</v>
      </c>
      <c r="H1733" s="51">
        <v>7.0000000000000007E-2</v>
      </c>
      <c r="I1733" s="51">
        <v>5.0199999999999996</v>
      </c>
      <c r="J1733" s="51">
        <v>7.0000000000000007E-2</v>
      </c>
      <c r="K1733" s="51">
        <v>0.18</v>
      </c>
      <c r="L1733" s="51">
        <v>0.24</v>
      </c>
      <c r="M1733" s="51">
        <v>4.5999999999999996</v>
      </c>
      <c r="N1733" s="51">
        <v>0.17</v>
      </c>
      <c r="O1733" s="51">
        <v>0.39</v>
      </c>
      <c r="P1733" s="45">
        <v>421.1287099567723</v>
      </c>
    </row>
    <row r="1734" spans="1:16" x14ac:dyDescent="0.2">
      <c r="A1734" s="5" t="s">
        <v>14</v>
      </c>
      <c r="B1734" s="71" t="s">
        <v>25</v>
      </c>
      <c r="C1734" s="5" t="s">
        <v>80</v>
      </c>
      <c r="D1734" s="5" t="s">
        <v>87</v>
      </c>
      <c r="E1734" s="5">
        <v>1994</v>
      </c>
      <c r="F1734" s="5">
        <v>3</v>
      </c>
      <c r="G1734" s="44">
        <v>9</v>
      </c>
      <c r="H1734" s="51">
        <v>0.06</v>
      </c>
      <c r="I1734" s="51">
        <v>3.91</v>
      </c>
      <c r="J1734" s="51">
        <v>0.06</v>
      </c>
      <c r="K1734" s="51">
        <v>0.14000000000000001</v>
      </c>
      <c r="L1734" s="51">
        <v>0.19</v>
      </c>
      <c r="M1734" s="51">
        <v>3.58</v>
      </c>
      <c r="N1734" s="51">
        <v>0.13</v>
      </c>
      <c r="O1734" s="51">
        <v>0.3</v>
      </c>
      <c r="P1734" s="45">
        <v>463.68193025373478</v>
      </c>
    </row>
    <row r="1735" spans="1:16" x14ac:dyDescent="0.2">
      <c r="A1735" s="5" t="s">
        <v>14</v>
      </c>
      <c r="B1735" s="71" t="s">
        <v>25</v>
      </c>
      <c r="C1735" s="5" t="s">
        <v>80</v>
      </c>
      <c r="D1735" s="5" t="s">
        <v>87</v>
      </c>
      <c r="E1735" s="5">
        <v>1995</v>
      </c>
      <c r="F1735" s="5">
        <v>3</v>
      </c>
      <c r="G1735" s="44">
        <v>31</v>
      </c>
      <c r="H1735" s="51">
        <v>0.22</v>
      </c>
      <c r="I1735" s="51">
        <v>14.500000000000002</v>
      </c>
      <c r="J1735" s="51">
        <v>0.22</v>
      </c>
      <c r="K1735" s="51">
        <v>0.52</v>
      </c>
      <c r="L1735" s="51">
        <v>0.7</v>
      </c>
      <c r="M1735" s="51">
        <v>13.280000000000001</v>
      </c>
      <c r="N1735" s="51">
        <v>0.5</v>
      </c>
      <c r="O1735" s="51">
        <v>1.1399999999999999</v>
      </c>
      <c r="P1735" s="45">
        <v>475.90818054550766</v>
      </c>
    </row>
    <row r="1736" spans="1:16" x14ac:dyDescent="0.2">
      <c r="A1736" s="5" t="s">
        <v>14</v>
      </c>
      <c r="B1736" s="71" t="s">
        <v>25</v>
      </c>
      <c r="C1736" s="5" t="s">
        <v>80</v>
      </c>
      <c r="D1736" s="5" t="s">
        <v>87</v>
      </c>
      <c r="E1736" s="5">
        <v>1996</v>
      </c>
      <c r="F1736" s="5">
        <v>3</v>
      </c>
      <c r="G1736" s="44">
        <v>48</v>
      </c>
      <c r="H1736" s="51">
        <v>0.3</v>
      </c>
      <c r="I1736" s="51">
        <v>20.5</v>
      </c>
      <c r="J1736" s="51">
        <v>0.3</v>
      </c>
      <c r="K1736" s="51">
        <v>0.74</v>
      </c>
      <c r="L1736" s="51">
        <v>1</v>
      </c>
      <c r="M1736" s="51">
        <v>18.760000000000002</v>
      </c>
      <c r="N1736" s="51">
        <v>0.7</v>
      </c>
      <c r="O1736" s="51">
        <v>1.6</v>
      </c>
      <c r="P1736" s="45">
        <v>434.26958417919673</v>
      </c>
    </row>
    <row r="1737" spans="1:16" x14ac:dyDescent="0.2">
      <c r="A1737" s="5" t="s">
        <v>14</v>
      </c>
      <c r="B1737" s="71" t="s">
        <v>25</v>
      </c>
      <c r="C1737" s="5" t="s">
        <v>80</v>
      </c>
      <c r="D1737" s="5" t="s">
        <v>87</v>
      </c>
      <c r="E1737" s="5">
        <v>1997</v>
      </c>
      <c r="F1737" s="5">
        <v>3</v>
      </c>
      <c r="G1737" s="44">
        <v>22</v>
      </c>
      <c r="H1737" s="51">
        <v>0.1</v>
      </c>
      <c r="I1737" s="51">
        <v>6.97</v>
      </c>
      <c r="J1737" s="51">
        <v>0.1</v>
      </c>
      <c r="K1737" s="51">
        <v>0.25</v>
      </c>
      <c r="L1737" s="51">
        <v>0.34</v>
      </c>
      <c r="M1737" s="51">
        <v>6.38</v>
      </c>
      <c r="N1737" s="51">
        <v>0.24</v>
      </c>
      <c r="O1737" s="51">
        <v>0.54</v>
      </c>
      <c r="P1737" s="45">
        <v>319.4784377769393</v>
      </c>
    </row>
    <row r="1738" spans="1:16" x14ac:dyDescent="0.2">
      <c r="A1738" s="5" t="s">
        <v>14</v>
      </c>
      <c r="B1738" s="71" t="s">
        <v>25</v>
      </c>
      <c r="C1738" s="5" t="s">
        <v>80</v>
      </c>
      <c r="D1738" s="5" t="s">
        <v>87</v>
      </c>
      <c r="E1738" s="5">
        <v>1998</v>
      </c>
      <c r="F1738" s="5">
        <v>3</v>
      </c>
      <c r="G1738" s="44">
        <v>18</v>
      </c>
      <c r="H1738" s="51">
        <v>0.13</v>
      </c>
      <c r="I1738" s="51">
        <v>8.7299999999999986</v>
      </c>
      <c r="J1738" s="51">
        <v>0.13</v>
      </c>
      <c r="K1738" s="51">
        <v>0.31</v>
      </c>
      <c r="L1738" s="51">
        <v>0.42</v>
      </c>
      <c r="M1738" s="51">
        <v>8</v>
      </c>
      <c r="N1738" s="51">
        <v>0.3</v>
      </c>
      <c r="O1738" s="51">
        <v>0.68</v>
      </c>
      <c r="P1738" s="45">
        <v>484.59882211896752</v>
      </c>
    </row>
    <row r="1739" spans="1:16" x14ac:dyDescent="0.2">
      <c r="A1739" s="5" t="s">
        <v>14</v>
      </c>
      <c r="B1739" s="71" t="s">
        <v>25</v>
      </c>
      <c r="C1739" s="5" t="s">
        <v>80</v>
      </c>
      <c r="D1739" s="5" t="s">
        <v>87</v>
      </c>
      <c r="E1739" s="5">
        <v>1999</v>
      </c>
      <c r="F1739" s="5">
        <v>3</v>
      </c>
      <c r="G1739" s="44">
        <v>41</v>
      </c>
      <c r="H1739" s="51">
        <v>0.21</v>
      </c>
      <c r="I1739" s="51">
        <v>14.2</v>
      </c>
      <c r="J1739" s="51">
        <v>0.21</v>
      </c>
      <c r="K1739" s="51">
        <v>0.51</v>
      </c>
      <c r="L1739" s="51">
        <v>0.68</v>
      </c>
      <c r="M1739" s="51">
        <v>13.01</v>
      </c>
      <c r="N1739" s="51">
        <v>0.49</v>
      </c>
      <c r="O1739" s="51">
        <v>1.1200000000000001</v>
      </c>
      <c r="P1739" s="45">
        <v>347.64383380005387</v>
      </c>
    </row>
    <row r="1740" spans="1:16" x14ac:dyDescent="0.2">
      <c r="A1740" s="5" t="s">
        <v>14</v>
      </c>
      <c r="B1740" s="71" t="s">
        <v>25</v>
      </c>
      <c r="C1740" s="5" t="s">
        <v>80</v>
      </c>
      <c r="D1740" s="5" t="s">
        <v>87</v>
      </c>
      <c r="E1740" s="5">
        <v>2000</v>
      </c>
      <c r="F1740" s="5">
        <v>3</v>
      </c>
      <c r="G1740" s="44">
        <v>108</v>
      </c>
      <c r="H1740" s="51">
        <v>0.63</v>
      </c>
      <c r="I1740" s="51">
        <v>42.68</v>
      </c>
      <c r="J1740" s="51">
        <v>0.63</v>
      </c>
      <c r="K1740" s="51">
        <v>1.54</v>
      </c>
      <c r="L1740" s="51">
        <v>2.0699999999999998</v>
      </c>
      <c r="M1740" s="51">
        <v>39.07</v>
      </c>
      <c r="N1740" s="51">
        <v>1.47</v>
      </c>
      <c r="O1740" s="51">
        <v>3.34</v>
      </c>
      <c r="P1740" s="45">
        <v>401.92841304420836</v>
      </c>
    </row>
    <row r="1741" spans="1:16" x14ac:dyDescent="0.2">
      <c r="A1741" s="5" t="s">
        <v>14</v>
      </c>
      <c r="B1741" s="71" t="s">
        <v>25</v>
      </c>
      <c r="C1741" s="5" t="s">
        <v>80</v>
      </c>
      <c r="D1741" s="5" t="s">
        <v>87</v>
      </c>
      <c r="E1741" s="5">
        <v>2001</v>
      </c>
      <c r="F1741" s="5">
        <v>3</v>
      </c>
      <c r="G1741" s="44">
        <v>227</v>
      </c>
      <c r="H1741" s="51">
        <v>1.29</v>
      </c>
      <c r="I1741" s="51">
        <v>86.64</v>
      </c>
      <c r="J1741" s="51">
        <v>1.29</v>
      </c>
      <c r="K1741" s="51">
        <v>3.13</v>
      </c>
      <c r="L1741" s="51">
        <v>4.1899999999999995</v>
      </c>
      <c r="M1741" s="51">
        <v>79.319999999999993</v>
      </c>
      <c r="N1741" s="51">
        <v>2.99</v>
      </c>
      <c r="O1741" s="51">
        <v>6.78</v>
      </c>
      <c r="P1741" s="45">
        <v>386.5387791104103</v>
      </c>
    </row>
    <row r="1742" spans="1:16" x14ac:dyDescent="0.2">
      <c r="A1742" s="5" t="s">
        <v>14</v>
      </c>
      <c r="B1742" s="71" t="s">
        <v>25</v>
      </c>
      <c r="C1742" s="5" t="s">
        <v>80</v>
      </c>
      <c r="D1742" s="5" t="s">
        <v>87</v>
      </c>
      <c r="E1742" s="5">
        <v>2002</v>
      </c>
      <c r="F1742" s="5">
        <v>3</v>
      </c>
      <c r="G1742" s="44">
        <v>13</v>
      </c>
      <c r="H1742" s="51">
        <v>7.0000000000000007E-2</v>
      </c>
      <c r="I1742" s="51">
        <v>4.63</v>
      </c>
      <c r="J1742" s="51">
        <v>7.0000000000000007E-2</v>
      </c>
      <c r="K1742" s="51">
        <v>0.17</v>
      </c>
      <c r="L1742" s="51">
        <v>0.22</v>
      </c>
      <c r="M1742" s="51">
        <v>4.24</v>
      </c>
      <c r="N1742" s="51">
        <v>0.16</v>
      </c>
      <c r="O1742" s="51">
        <v>0.36</v>
      </c>
      <c r="P1742" s="45">
        <v>356.28246054173633</v>
      </c>
    </row>
    <row r="1743" spans="1:16" x14ac:dyDescent="0.2">
      <c r="A1743" s="5" t="s">
        <v>14</v>
      </c>
      <c r="B1743" s="71" t="s">
        <v>25</v>
      </c>
      <c r="C1743" s="5" t="s">
        <v>80</v>
      </c>
      <c r="D1743" s="5" t="s">
        <v>87</v>
      </c>
      <c r="E1743" s="5">
        <v>2003</v>
      </c>
      <c r="F1743" s="5">
        <v>3</v>
      </c>
      <c r="G1743" s="44">
        <v>39</v>
      </c>
      <c r="H1743" s="51">
        <v>0.24</v>
      </c>
      <c r="I1743" s="51">
        <v>16.2</v>
      </c>
      <c r="J1743" s="51">
        <v>0.24</v>
      </c>
      <c r="K1743" s="51">
        <v>0.57999999999999996</v>
      </c>
      <c r="L1743" s="51">
        <v>0.78</v>
      </c>
      <c r="M1743" s="51">
        <v>14.84</v>
      </c>
      <c r="N1743" s="51">
        <v>0.56000000000000005</v>
      </c>
      <c r="O1743" s="51">
        <v>1.27</v>
      </c>
      <c r="P1743" s="45">
        <v>419.4539624641364</v>
      </c>
    </row>
    <row r="1744" spans="1:16" x14ac:dyDescent="0.2">
      <c r="A1744" s="5" t="s">
        <v>14</v>
      </c>
      <c r="B1744" s="71" t="s">
        <v>25</v>
      </c>
      <c r="C1744" s="5" t="s">
        <v>80</v>
      </c>
      <c r="D1744" s="5" t="s">
        <v>87</v>
      </c>
      <c r="E1744" s="5">
        <v>2004</v>
      </c>
      <c r="F1744" s="5">
        <v>3</v>
      </c>
      <c r="G1744" s="44">
        <v>45</v>
      </c>
      <c r="H1744" s="51">
        <v>0.28000000000000003</v>
      </c>
      <c r="I1744" s="51">
        <v>19</v>
      </c>
      <c r="J1744" s="51">
        <v>0.28000000000000003</v>
      </c>
      <c r="K1744" s="51">
        <v>0.68</v>
      </c>
      <c r="L1744" s="51">
        <v>0.92</v>
      </c>
      <c r="M1744" s="51">
        <v>17.399999999999999</v>
      </c>
      <c r="N1744" s="51">
        <v>0.65</v>
      </c>
      <c r="O1744" s="51">
        <v>1.49</v>
      </c>
      <c r="P1744" s="45">
        <v>426.29835605781381</v>
      </c>
    </row>
    <row r="1745" spans="1:16" x14ac:dyDescent="0.2">
      <c r="A1745" s="5" t="s">
        <v>14</v>
      </c>
      <c r="B1745" s="71" t="s">
        <v>25</v>
      </c>
      <c r="C1745" s="5" t="s">
        <v>80</v>
      </c>
      <c r="D1745" s="5" t="s">
        <v>87</v>
      </c>
      <c r="E1745" s="5">
        <v>2005</v>
      </c>
      <c r="F1745" s="5">
        <v>3</v>
      </c>
      <c r="G1745" s="44">
        <v>29</v>
      </c>
      <c r="H1745" s="51">
        <v>0.17</v>
      </c>
      <c r="I1745" s="51">
        <v>11.38</v>
      </c>
      <c r="J1745" s="51">
        <v>0.17</v>
      </c>
      <c r="K1745" s="51">
        <v>0.41</v>
      </c>
      <c r="L1745" s="51">
        <v>0.55000000000000004</v>
      </c>
      <c r="M1745" s="51">
        <v>10.42</v>
      </c>
      <c r="N1745" s="51">
        <v>0.39</v>
      </c>
      <c r="O1745" s="51">
        <v>0.89</v>
      </c>
      <c r="P1745" s="45">
        <v>402.76241250470719</v>
      </c>
    </row>
    <row r="1746" spans="1:16" x14ac:dyDescent="0.2">
      <c r="A1746" s="5" t="s">
        <v>14</v>
      </c>
      <c r="B1746" s="71" t="s">
        <v>25</v>
      </c>
      <c r="C1746" s="5" t="s">
        <v>80</v>
      </c>
      <c r="D1746" s="5" t="s">
        <v>87</v>
      </c>
      <c r="E1746" s="5">
        <v>2006</v>
      </c>
      <c r="F1746" s="5">
        <v>3</v>
      </c>
      <c r="G1746" s="44">
        <v>89</v>
      </c>
      <c r="H1746" s="51">
        <v>0.57999999999999996</v>
      </c>
      <c r="I1746" s="51">
        <v>39.19</v>
      </c>
      <c r="J1746" s="51">
        <v>0.57999999999999996</v>
      </c>
      <c r="K1746" s="51">
        <v>1.42</v>
      </c>
      <c r="L1746" s="51">
        <v>1.9</v>
      </c>
      <c r="M1746" s="51">
        <v>35.869999999999997</v>
      </c>
      <c r="N1746" s="51">
        <v>1.35</v>
      </c>
      <c r="O1746" s="51">
        <v>3.07</v>
      </c>
      <c r="P1746" s="45">
        <v>445.71688441301302</v>
      </c>
    </row>
    <row r="1747" spans="1:16" x14ac:dyDescent="0.2">
      <c r="A1747" s="5" t="s">
        <v>14</v>
      </c>
      <c r="B1747" s="71" t="s">
        <v>25</v>
      </c>
      <c r="C1747" s="5" t="s">
        <v>80</v>
      </c>
      <c r="D1747" s="5" t="s">
        <v>87</v>
      </c>
      <c r="E1747" s="5">
        <v>2007</v>
      </c>
      <c r="F1747" s="5">
        <v>3</v>
      </c>
      <c r="G1747" s="44">
        <v>59</v>
      </c>
      <c r="H1747" s="51">
        <v>0.37</v>
      </c>
      <c r="I1747" s="51">
        <v>24.679999999999996</v>
      </c>
      <c r="J1747" s="51">
        <v>0.37</v>
      </c>
      <c r="K1747" s="51">
        <v>0.89</v>
      </c>
      <c r="L1747" s="51">
        <v>1.2</v>
      </c>
      <c r="M1747" s="51">
        <v>22.59</v>
      </c>
      <c r="N1747" s="51">
        <v>0.85</v>
      </c>
      <c r="O1747" s="51">
        <v>1.93</v>
      </c>
      <c r="P1747" s="45">
        <v>419.35486681002311</v>
      </c>
    </row>
    <row r="1748" spans="1:16" x14ac:dyDescent="0.2">
      <c r="A1748" s="5" t="s">
        <v>14</v>
      </c>
      <c r="B1748" s="71" t="s">
        <v>25</v>
      </c>
      <c r="C1748" s="5" t="s">
        <v>80</v>
      </c>
      <c r="D1748" s="5" t="s">
        <v>87</v>
      </c>
      <c r="E1748" s="5">
        <v>2008</v>
      </c>
      <c r="F1748" s="5">
        <v>3</v>
      </c>
      <c r="G1748" s="44">
        <v>153</v>
      </c>
      <c r="H1748" s="51">
        <v>0.98</v>
      </c>
      <c r="I1748" s="51">
        <v>65.710000000000008</v>
      </c>
      <c r="J1748" s="51">
        <v>0.98</v>
      </c>
      <c r="K1748" s="51">
        <v>2.3699999999999997</v>
      </c>
      <c r="L1748" s="51">
        <v>3.19</v>
      </c>
      <c r="M1748" s="51">
        <v>60.150000000000006</v>
      </c>
      <c r="N1748" s="51">
        <v>2.2599999999999998</v>
      </c>
      <c r="O1748" s="51">
        <v>5.1400000000000006</v>
      </c>
      <c r="P1748" s="45">
        <v>435.91423325406515</v>
      </c>
    </row>
    <row r="1749" spans="1:16" x14ac:dyDescent="0.2">
      <c r="A1749" s="5" t="s">
        <v>14</v>
      </c>
      <c r="B1749" s="71" t="s">
        <v>25</v>
      </c>
      <c r="C1749" s="5" t="s">
        <v>80</v>
      </c>
      <c r="D1749" s="5" t="s">
        <v>87</v>
      </c>
      <c r="E1749" s="5">
        <v>2009</v>
      </c>
      <c r="F1749" s="5">
        <v>3</v>
      </c>
      <c r="G1749" s="44">
        <v>151</v>
      </c>
      <c r="H1749" s="51">
        <v>0.95</v>
      </c>
      <c r="I1749" s="51">
        <v>63.360000000000007</v>
      </c>
      <c r="J1749" s="51">
        <v>0.95</v>
      </c>
      <c r="K1749" s="51">
        <v>2.2799999999999998</v>
      </c>
      <c r="L1749" s="51">
        <v>3.07</v>
      </c>
      <c r="M1749" s="51">
        <v>58.010000000000005</v>
      </c>
      <c r="N1749" s="51">
        <v>2.1799999999999997</v>
      </c>
      <c r="O1749" s="51">
        <v>4.96</v>
      </c>
      <c r="P1749" s="45">
        <v>426.10992413544068</v>
      </c>
    </row>
    <row r="1750" spans="1:16" x14ac:dyDescent="0.2">
      <c r="A1750" s="5" t="s">
        <v>14</v>
      </c>
      <c r="B1750" s="71" t="s">
        <v>25</v>
      </c>
      <c r="C1750" s="5" t="s">
        <v>80</v>
      </c>
      <c r="D1750" s="5" t="s">
        <v>87</v>
      </c>
      <c r="E1750" s="5">
        <v>2010</v>
      </c>
      <c r="F1750" s="5">
        <v>3</v>
      </c>
      <c r="G1750" s="44">
        <v>87</v>
      </c>
      <c r="H1750" s="51">
        <v>0.56999999999999995</v>
      </c>
      <c r="I1750" s="51">
        <v>38.200000000000003</v>
      </c>
      <c r="J1750" s="51">
        <v>0.56999999999999995</v>
      </c>
      <c r="K1750" s="51">
        <v>1.3800000000000001</v>
      </c>
      <c r="L1750" s="51">
        <v>1.85</v>
      </c>
      <c r="M1750" s="51">
        <v>34.97</v>
      </c>
      <c r="N1750" s="51">
        <v>1.32</v>
      </c>
      <c r="O1750" s="51">
        <v>2.99</v>
      </c>
      <c r="P1750" s="45">
        <v>443.85444044068629</v>
      </c>
    </row>
    <row r="1751" spans="1:16" x14ac:dyDescent="0.2">
      <c r="A1751" s="5" t="s">
        <v>14</v>
      </c>
      <c r="B1751" s="71" t="s">
        <v>25</v>
      </c>
      <c r="C1751" s="5" t="s">
        <v>80</v>
      </c>
      <c r="D1751" s="5" t="s">
        <v>87</v>
      </c>
      <c r="E1751" s="5">
        <v>2011</v>
      </c>
      <c r="F1751" s="5">
        <v>3</v>
      </c>
      <c r="G1751" s="44">
        <v>63</v>
      </c>
      <c r="H1751" s="51">
        <v>0.43</v>
      </c>
      <c r="I1751" s="51">
        <v>29.08</v>
      </c>
      <c r="J1751" s="51">
        <v>0.43</v>
      </c>
      <c r="K1751" s="51">
        <v>1.05</v>
      </c>
      <c r="L1751" s="51">
        <v>1.41</v>
      </c>
      <c r="M1751" s="51">
        <v>26.619999999999997</v>
      </c>
      <c r="N1751" s="51">
        <v>1</v>
      </c>
      <c r="O1751" s="51">
        <v>2.2699999999999996</v>
      </c>
      <c r="P1751" s="45">
        <v>465.05192622998283</v>
      </c>
    </row>
    <row r="1752" spans="1:16" x14ac:dyDescent="0.2">
      <c r="A1752" s="5" t="s">
        <v>14</v>
      </c>
      <c r="B1752" s="71" t="s">
        <v>25</v>
      </c>
      <c r="C1752" s="5" t="s">
        <v>80</v>
      </c>
      <c r="D1752" s="5" t="s">
        <v>87</v>
      </c>
      <c r="E1752" s="5">
        <v>2012</v>
      </c>
      <c r="F1752" s="5">
        <v>3</v>
      </c>
      <c r="G1752" s="44">
        <v>113</v>
      </c>
      <c r="H1752" s="51">
        <v>0.82</v>
      </c>
      <c r="I1752" s="51">
        <v>54.930000000000007</v>
      </c>
      <c r="J1752" s="51">
        <v>0.82</v>
      </c>
      <c r="K1752" s="51">
        <v>1.98</v>
      </c>
      <c r="L1752" s="51">
        <v>2.66</v>
      </c>
      <c r="M1752" s="51">
        <v>50.290000000000006</v>
      </c>
      <c r="N1752" s="51">
        <v>1.89</v>
      </c>
      <c r="O1752" s="51">
        <v>4.3</v>
      </c>
      <c r="P1752" s="45">
        <v>492.81721370327824</v>
      </c>
    </row>
    <row r="1753" spans="1:16" x14ac:dyDescent="0.2">
      <c r="A1753" s="5" t="s">
        <v>14</v>
      </c>
      <c r="B1753" s="71" t="s">
        <v>25</v>
      </c>
      <c r="C1753" s="5" t="s">
        <v>80</v>
      </c>
      <c r="D1753" s="5" t="s">
        <v>87</v>
      </c>
      <c r="E1753" s="5">
        <v>2013</v>
      </c>
      <c r="F1753" s="5">
        <v>2</v>
      </c>
      <c r="G1753" s="44">
        <v>42</v>
      </c>
      <c r="H1753" s="51">
        <v>0.18</v>
      </c>
      <c r="I1753" s="51">
        <v>25.790000000000003</v>
      </c>
      <c r="J1753" s="51">
        <v>0.18</v>
      </c>
      <c r="K1753" s="51">
        <v>0.9</v>
      </c>
      <c r="L1753" s="51">
        <v>24.890000000000004</v>
      </c>
      <c r="M1753" s="51">
        <v>0</v>
      </c>
      <c r="N1753" s="51">
        <v>0.02</v>
      </c>
      <c r="O1753" s="51">
        <v>0.13</v>
      </c>
      <c r="P1753" s="45">
        <v>620.23565807333114</v>
      </c>
    </row>
    <row r="1754" spans="1:16" x14ac:dyDescent="0.2">
      <c r="A1754" s="5" t="s">
        <v>14</v>
      </c>
      <c r="B1754" s="71" t="s">
        <v>25</v>
      </c>
      <c r="C1754" s="5" t="s">
        <v>80</v>
      </c>
      <c r="D1754" s="5" t="s">
        <v>87</v>
      </c>
      <c r="E1754" s="5">
        <v>2014</v>
      </c>
      <c r="F1754" s="5">
        <v>2</v>
      </c>
      <c r="G1754" s="44">
        <v>50</v>
      </c>
      <c r="H1754" s="51">
        <v>0.22</v>
      </c>
      <c r="I1754" s="51">
        <v>31.590000000000003</v>
      </c>
      <c r="J1754" s="51">
        <v>0.22</v>
      </c>
      <c r="K1754" s="51">
        <v>1.1000000000000001</v>
      </c>
      <c r="L1754" s="51">
        <v>30.490000000000002</v>
      </c>
      <c r="M1754" s="51">
        <v>0</v>
      </c>
      <c r="N1754" s="51">
        <v>0.02</v>
      </c>
      <c r="O1754" s="51">
        <v>0.16</v>
      </c>
      <c r="P1754" s="45">
        <v>639.68290618087576</v>
      </c>
    </row>
    <row r="1755" spans="1:16" x14ac:dyDescent="0.2">
      <c r="A1755" s="5" t="s">
        <v>14</v>
      </c>
      <c r="B1755" s="71" t="s">
        <v>25</v>
      </c>
      <c r="C1755" s="5" t="s">
        <v>80</v>
      </c>
      <c r="D1755" s="5" t="s">
        <v>87</v>
      </c>
      <c r="E1755" s="5">
        <v>2015</v>
      </c>
      <c r="F1755" s="5">
        <v>2</v>
      </c>
      <c r="G1755" s="44">
        <v>84</v>
      </c>
      <c r="H1755" s="51">
        <v>0.35</v>
      </c>
      <c r="I1755" s="51">
        <v>49.859999999999992</v>
      </c>
      <c r="J1755" s="51">
        <v>0.35</v>
      </c>
      <c r="K1755" s="51">
        <v>1.73</v>
      </c>
      <c r="L1755" s="51">
        <v>48.129999999999995</v>
      </c>
      <c r="M1755" s="51">
        <v>0</v>
      </c>
      <c r="N1755" s="51">
        <v>0.04</v>
      </c>
      <c r="O1755" s="51">
        <v>0.26</v>
      </c>
      <c r="P1755" s="45">
        <v>599.06529923463154</v>
      </c>
    </row>
    <row r="1756" spans="1:16" x14ac:dyDescent="0.2">
      <c r="A1756" s="5" t="s">
        <v>14</v>
      </c>
      <c r="B1756" s="71" t="s">
        <v>25</v>
      </c>
      <c r="C1756" s="5" t="s">
        <v>80</v>
      </c>
      <c r="D1756" s="5" t="s">
        <v>87</v>
      </c>
      <c r="E1756" s="5">
        <v>2016</v>
      </c>
      <c r="F1756" s="5">
        <v>2</v>
      </c>
      <c r="G1756" s="44">
        <v>117</v>
      </c>
      <c r="H1756" s="51">
        <v>0.54</v>
      </c>
      <c r="I1756" s="51">
        <v>75.72</v>
      </c>
      <c r="J1756" s="51">
        <v>0.54</v>
      </c>
      <c r="K1756" s="51">
        <v>2.63</v>
      </c>
      <c r="L1756" s="51">
        <v>73.09</v>
      </c>
      <c r="M1756" s="51">
        <v>0</v>
      </c>
      <c r="N1756" s="51">
        <v>0.06</v>
      </c>
      <c r="O1756" s="51">
        <v>0.39</v>
      </c>
      <c r="P1756" s="45">
        <v>651.26281646396649</v>
      </c>
    </row>
    <row r="1757" spans="1:16" x14ac:dyDescent="0.2">
      <c r="A1757" s="5" t="s">
        <v>14</v>
      </c>
      <c r="B1757" s="71" t="s">
        <v>25</v>
      </c>
      <c r="C1757" s="5" t="s">
        <v>80</v>
      </c>
      <c r="D1757" s="5" t="s">
        <v>87</v>
      </c>
      <c r="E1757" s="5">
        <v>2017</v>
      </c>
      <c r="F1757" s="5">
        <v>2</v>
      </c>
      <c r="G1757" s="44">
        <v>95</v>
      </c>
      <c r="H1757" s="51">
        <v>0.4</v>
      </c>
      <c r="I1757" s="51">
        <v>57.259999999999991</v>
      </c>
      <c r="J1757" s="51">
        <v>0.4</v>
      </c>
      <c r="K1757" s="51">
        <v>2</v>
      </c>
      <c r="L1757" s="51">
        <v>55.26</v>
      </c>
      <c r="M1757" s="51">
        <v>0</v>
      </c>
      <c r="N1757" s="51">
        <v>0.04</v>
      </c>
      <c r="O1757" s="51">
        <v>0.28999999999999998</v>
      </c>
      <c r="P1757" s="45">
        <v>605.2329251395272</v>
      </c>
    </row>
    <row r="1758" spans="1:16" x14ac:dyDescent="0.2">
      <c r="A1758" s="5" t="s">
        <v>14</v>
      </c>
      <c r="B1758" s="71" t="s">
        <v>25</v>
      </c>
      <c r="C1758" s="5" t="s">
        <v>80</v>
      </c>
      <c r="D1758" s="5" t="s">
        <v>87</v>
      </c>
      <c r="E1758" s="5">
        <v>2018</v>
      </c>
      <c r="F1758" s="5">
        <v>1</v>
      </c>
      <c r="G1758" s="44">
        <v>161</v>
      </c>
      <c r="H1758" s="51">
        <v>15.58</v>
      </c>
      <c r="I1758" s="51">
        <v>82.7</v>
      </c>
      <c r="J1758" s="51">
        <v>15.58</v>
      </c>
      <c r="K1758" s="51">
        <v>82.7</v>
      </c>
      <c r="L1758" s="51">
        <v>0</v>
      </c>
      <c r="M1758" s="51">
        <v>0</v>
      </c>
      <c r="N1758" s="51">
        <v>0.05</v>
      </c>
      <c r="O1758" s="51">
        <v>1.73</v>
      </c>
      <c r="P1758" s="45">
        <v>608.88786129324365</v>
      </c>
    </row>
    <row r="1759" spans="1:16" x14ac:dyDescent="0.2">
      <c r="A1759" s="5" t="s">
        <v>14</v>
      </c>
      <c r="B1759" s="71" t="s">
        <v>25</v>
      </c>
      <c r="C1759" s="5" t="s">
        <v>80</v>
      </c>
      <c r="D1759" s="5" t="s">
        <v>87</v>
      </c>
      <c r="E1759" s="5">
        <v>2019</v>
      </c>
      <c r="F1759" s="5">
        <v>1</v>
      </c>
      <c r="G1759" s="44">
        <v>140</v>
      </c>
      <c r="H1759" s="51">
        <v>12.57</v>
      </c>
      <c r="I1759" s="51">
        <v>66.709999999999994</v>
      </c>
      <c r="J1759" s="51">
        <v>12.57</v>
      </c>
      <c r="K1759" s="51">
        <v>66.709999999999994</v>
      </c>
      <c r="L1759" s="51">
        <v>0</v>
      </c>
      <c r="M1759" s="51">
        <v>0</v>
      </c>
      <c r="N1759" s="51">
        <v>0.04</v>
      </c>
      <c r="O1759" s="51">
        <v>1.4</v>
      </c>
      <c r="P1759" s="45">
        <v>567.40683436872075</v>
      </c>
    </row>
    <row r="1760" spans="1:16" x14ac:dyDescent="0.2">
      <c r="A1760" s="5" t="s">
        <v>14</v>
      </c>
      <c r="B1760" s="71" t="s">
        <v>25</v>
      </c>
      <c r="C1760" s="5" t="s">
        <v>80</v>
      </c>
      <c r="D1760" s="5" t="s">
        <v>87</v>
      </c>
      <c r="E1760" s="5">
        <v>2020</v>
      </c>
      <c r="F1760" s="5">
        <v>1</v>
      </c>
      <c r="G1760" s="44">
        <v>185</v>
      </c>
      <c r="H1760" s="51">
        <v>19.329999999999998</v>
      </c>
      <c r="I1760" s="51">
        <v>102.55</v>
      </c>
      <c r="J1760" s="51">
        <v>19.329999999999998</v>
      </c>
      <c r="K1760" s="51">
        <v>102.55</v>
      </c>
      <c r="L1760" s="51">
        <v>0</v>
      </c>
      <c r="M1760" s="51">
        <v>0</v>
      </c>
      <c r="N1760" s="51">
        <v>0.06</v>
      </c>
      <c r="O1760" s="51">
        <v>2.15</v>
      </c>
      <c r="P1760" s="45">
        <v>659.67648418296187</v>
      </c>
    </row>
    <row r="1761" spans="1:16" x14ac:dyDescent="0.2">
      <c r="A1761" s="5" t="s">
        <v>14</v>
      </c>
      <c r="B1761" s="71" t="s">
        <v>25</v>
      </c>
      <c r="C1761" s="5" t="s">
        <v>80</v>
      </c>
      <c r="D1761" s="5" t="s">
        <v>87</v>
      </c>
      <c r="E1761" s="5">
        <v>2021</v>
      </c>
      <c r="F1761" s="5">
        <v>0</v>
      </c>
      <c r="G1761" s="44">
        <v>83</v>
      </c>
      <c r="H1761" s="51">
        <v>64.78</v>
      </c>
      <c r="I1761" s="51">
        <v>0</v>
      </c>
      <c r="J1761" s="51">
        <v>64.78</v>
      </c>
      <c r="K1761" s="51">
        <v>0</v>
      </c>
      <c r="L1761" s="51">
        <v>0</v>
      </c>
      <c r="M1761" s="51">
        <v>0</v>
      </c>
      <c r="N1761" s="51">
        <v>0.02</v>
      </c>
      <c r="O1761" s="51">
        <v>0.13</v>
      </c>
      <c r="P1761" s="45">
        <v>778.81567710057311</v>
      </c>
    </row>
    <row r="1762" spans="1:16" x14ac:dyDescent="0.2">
      <c r="A1762" s="5" t="s">
        <v>14</v>
      </c>
      <c r="B1762" s="71" t="s">
        <v>25</v>
      </c>
      <c r="C1762" s="5" t="s">
        <v>80</v>
      </c>
      <c r="D1762" s="5" t="s">
        <v>87</v>
      </c>
      <c r="E1762" s="5">
        <v>2022</v>
      </c>
      <c r="F1762" s="5">
        <v>0</v>
      </c>
      <c r="G1762" s="44">
        <v>145</v>
      </c>
      <c r="H1762" s="51">
        <v>69.760000000000005</v>
      </c>
      <c r="I1762" s="51">
        <v>0</v>
      </c>
      <c r="J1762" s="51">
        <v>69.760000000000005</v>
      </c>
      <c r="K1762" s="51">
        <v>0</v>
      </c>
      <c r="L1762" s="51">
        <v>0</v>
      </c>
      <c r="M1762" s="51">
        <v>0</v>
      </c>
      <c r="N1762" s="51">
        <v>0</v>
      </c>
      <c r="O1762" s="51">
        <v>0</v>
      </c>
      <c r="P1762" s="45">
        <v>480.1920768304168</v>
      </c>
    </row>
    <row r="1763" spans="1:16" x14ac:dyDescent="0.2">
      <c r="A1763" s="5" t="s">
        <v>14</v>
      </c>
      <c r="B1763" s="71" t="s">
        <v>25</v>
      </c>
      <c r="C1763" s="5" t="s">
        <v>80</v>
      </c>
      <c r="D1763" s="5" t="s">
        <v>111</v>
      </c>
      <c r="E1763" s="5">
        <v>1962</v>
      </c>
      <c r="F1763" s="5">
        <v>3</v>
      </c>
      <c r="G1763" s="44">
        <v>53</v>
      </c>
      <c r="H1763" s="51">
        <v>0</v>
      </c>
      <c r="I1763" s="51">
        <v>11.219999999999999</v>
      </c>
      <c r="J1763" s="51">
        <v>0</v>
      </c>
      <c r="K1763" s="51">
        <v>7.0000000000000007E-2</v>
      </c>
      <c r="L1763" s="51">
        <v>5.22</v>
      </c>
      <c r="M1763" s="51">
        <v>5.93</v>
      </c>
      <c r="N1763" s="51">
        <v>0.39</v>
      </c>
      <c r="O1763" s="51">
        <v>1.22</v>
      </c>
      <c r="P1763" s="45">
        <v>212.92669237433469</v>
      </c>
    </row>
    <row r="1764" spans="1:16" x14ac:dyDescent="0.2">
      <c r="A1764" s="5" t="s">
        <v>14</v>
      </c>
      <c r="B1764" s="71" t="s">
        <v>25</v>
      </c>
      <c r="C1764" s="5" t="s">
        <v>80</v>
      </c>
      <c r="D1764" s="5" t="s">
        <v>111</v>
      </c>
      <c r="E1764" s="5">
        <v>1963</v>
      </c>
      <c r="F1764" s="5">
        <v>3</v>
      </c>
      <c r="G1764" s="44">
        <v>9</v>
      </c>
      <c r="H1764" s="51">
        <v>0</v>
      </c>
      <c r="I1764" s="51">
        <v>2.0499999999999998</v>
      </c>
      <c r="J1764" s="51">
        <v>0</v>
      </c>
      <c r="K1764" s="51">
        <v>0</v>
      </c>
      <c r="L1764" s="51">
        <v>0.28999999999999998</v>
      </c>
      <c r="M1764" s="51">
        <v>1.76</v>
      </c>
      <c r="N1764" s="51">
        <v>7.0000000000000007E-2</v>
      </c>
      <c r="O1764" s="51">
        <v>0.2</v>
      </c>
      <c r="P1764" s="45">
        <v>234.32393998742805</v>
      </c>
    </row>
    <row r="1765" spans="1:16" x14ac:dyDescent="0.2">
      <c r="A1765" s="5" t="s">
        <v>14</v>
      </c>
      <c r="B1765" s="71" t="s">
        <v>25</v>
      </c>
      <c r="C1765" s="5" t="s">
        <v>80</v>
      </c>
      <c r="D1765" s="5" t="s">
        <v>111</v>
      </c>
      <c r="E1765" s="5">
        <v>1964</v>
      </c>
      <c r="F1765" s="5">
        <v>3</v>
      </c>
      <c r="G1765" s="44">
        <v>191</v>
      </c>
      <c r="H1765" s="51">
        <v>0</v>
      </c>
      <c r="I1765" s="51">
        <v>57.86</v>
      </c>
      <c r="J1765" s="51">
        <v>0</v>
      </c>
      <c r="K1765" s="51">
        <v>0</v>
      </c>
      <c r="L1765" s="51">
        <v>15.23</v>
      </c>
      <c r="M1765" s="51">
        <v>42.63</v>
      </c>
      <c r="N1765" s="51">
        <v>1.42</v>
      </c>
      <c r="O1765" s="51">
        <v>4.3899999999999997</v>
      </c>
      <c r="P1765" s="45">
        <v>303.73462075098968</v>
      </c>
    </row>
    <row r="1766" spans="1:16" x14ac:dyDescent="0.2">
      <c r="A1766" s="5" t="s">
        <v>14</v>
      </c>
      <c r="B1766" s="71" t="s">
        <v>25</v>
      </c>
      <c r="C1766" s="5" t="s">
        <v>80</v>
      </c>
      <c r="D1766" s="5" t="s">
        <v>111</v>
      </c>
      <c r="E1766" s="5">
        <v>1965</v>
      </c>
      <c r="F1766" s="5">
        <v>3</v>
      </c>
      <c r="G1766" s="44">
        <v>189</v>
      </c>
      <c r="H1766" s="51">
        <v>0</v>
      </c>
      <c r="I1766" s="51">
        <v>59.989999999999995</v>
      </c>
      <c r="J1766" s="51">
        <v>0</v>
      </c>
      <c r="K1766" s="51">
        <v>0</v>
      </c>
      <c r="L1766" s="51">
        <v>7.41</v>
      </c>
      <c r="M1766" s="51">
        <v>52.58</v>
      </c>
      <c r="N1766" s="51">
        <v>1.41</v>
      </c>
      <c r="O1766" s="51">
        <v>4.3499999999999996</v>
      </c>
      <c r="P1766" s="45">
        <v>318.08447985127623</v>
      </c>
    </row>
    <row r="1767" spans="1:16" x14ac:dyDescent="0.2">
      <c r="A1767" s="5" t="s">
        <v>14</v>
      </c>
      <c r="B1767" s="71" t="s">
        <v>25</v>
      </c>
      <c r="C1767" s="5" t="s">
        <v>80</v>
      </c>
      <c r="D1767" s="5" t="s">
        <v>111</v>
      </c>
      <c r="E1767" s="5">
        <v>1980</v>
      </c>
      <c r="F1767" s="5">
        <v>3</v>
      </c>
      <c r="G1767" s="44">
        <v>32</v>
      </c>
      <c r="H1767" s="51">
        <v>0</v>
      </c>
      <c r="I1767" s="51">
        <v>10.190000000000001</v>
      </c>
      <c r="J1767" s="51">
        <v>0</v>
      </c>
      <c r="K1767" s="51">
        <v>0</v>
      </c>
      <c r="L1767" s="51">
        <v>2.04</v>
      </c>
      <c r="M1767" s="51">
        <v>8.15</v>
      </c>
      <c r="N1767" s="51">
        <v>0.27</v>
      </c>
      <c r="O1767" s="51">
        <v>0.84</v>
      </c>
      <c r="P1767" s="45">
        <v>317.24117626693453</v>
      </c>
    </row>
    <row r="1768" spans="1:16" x14ac:dyDescent="0.2">
      <c r="A1768" s="5" t="s">
        <v>14</v>
      </c>
      <c r="B1768" s="71" t="s">
        <v>25</v>
      </c>
      <c r="C1768" s="5" t="s">
        <v>80</v>
      </c>
      <c r="D1768" s="5" t="s">
        <v>111</v>
      </c>
      <c r="E1768" s="5">
        <v>1981</v>
      </c>
      <c r="F1768" s="5">
        <v>3</v>
      </c>
      <c r="G1768" s="44">
        <v>8</v>
      </c>
      <c r="H1768" s="51">
        <v>0</v>
      </c>
      <c r="I1768" s="51">
        <v>2</v>
      </c>
      <c r="J1768" s="51">
        <v>0</v>
      </c>
      <c r="K1768" s="51">
        <v>0</v>
      </c>
      <c r="L1768" s="51">
        <v>0.42</v>
      </c>
      <c r="M1768" s="51">
        <v>1.58</v>
      </c>
      <c r="N1768" s="51">
        <v>7.0000000000000007E-2</v>
      </c>
      <c r="O1768" s="51">
        <v>0.2</v>
      </c>
      <c r="P1768" s="45">
        <v>254.12818529142081</v>
      </c>
    </row>
    <row r="1769" spans="1:16" x14ac:dyDescent="0.2">
      <c r="A1769" s="5" t="s">
        <v>14</v>
      </c>
      <c r="B1769" s="71" t="s">
        <v>25</v>
      </c>
      <c r="C1769" s="5" t="s">
        <v>80</v>
      </c>
      <c r="D1769" s="5" t="s">
        <v>111</v>
      </c>
      <c r="E1769" s="5">
        <v>1982</v>
      </c>
      <c r="F1769" s="5">
        <v>3</v>
      </c>
      <c r="G1769" s="44">
        <v>36</v>
      </c>
      <c r="H1769" s="51">
        <v>0</v>
      </c>
      <c r="I1769" s="51">
        <v>14.33</v>
      </c>
      <c r="J1769" s="51">
        <v>0</v>
      </c>
      <c r="K1769" s="51">
        <v>0</v>
      </c>
      <c r="L1769" s="51">
        <v>2.61</v>
      </c>
      <c r="M1769" s="51">
        <v>11.72</v>
      </c>
      <c r="N1769" s="51">
        <v>0.38</v>
      </c>
      <c r="O1769" s="51">
        <v>1.17</v>
      </c>
      <c r="P1769" s="45">
        <v>398.4728808904934</v>
      </c>
    </row>
    <row r="1770" spans="1:16" x14ac:dyDescent="0.2">
      <c r="A1770" s="5" t="s">
        <v>14</v>
      </c>
      <c r="B1770" s="71" t="s">
        <v>25</v>
      </c>
      <c r="C1770" s="5" t="s">
        <v>80</v>
      </c>
      <c r="D1770" s="5" t="s">
        <v>111</v>
      </c>
      <c r="E1770" s="5">
        <v>1983</v>
      </c>
      <c r="F1770" s="5">
        <v>3</v>
      </c>
      <c r="G1770" s="44">
        <v>31</v>
      </c>
      <c r="H1770" s="51">
        <v>0</v>
      </c>
      <c r="I1770" s="51">
        <v>10.33</v>
      </c>
      <c r="J1770" s="51">
        <v>0</v>
      </c>
      <c r="K1770" s="51">
        <v>0</v>
      </c>
      <c r="L1770" s="51">
        <v>1.74</v>
      </c>
      <c r="M1770" s="51">
        <v>8.59</v>
      </c>
      <c r="N1770" s="51">
        <v>0.28999999999999998</v>
      </c>
      <c r="O1770" s="51">
        <v>0.9</v>
      </c>
      <c r="P1770" s="45">
        <v>329.33727473404122</v>
      </c>
    </row>
    <row r="1771" spans="1:16" x14ac:dyDescent="0.2">
      <c r="A1771" s="5" t="s">
        <v>14</v>
      </c>
      <c r="B1771" s="71" t="s">
        <v>25</v>
      </c>
      <c r="C1771" s="5" t="s">
        <v>80</v>
      </c>
      <c r="D1771" s="5" t="s">
        <v>111</v>
      </c>
      <c r="E1771" s="5">
        <v>1985</v>
      </c>
      <c r="F1771" s="5">
        <v>3</v>
      </c>
      <c r="G1771" s="44">
        <v>13</v>
      </c>
      <c r="H1771" s="51">
        <v>0</v>
      </c>
      <c r="I1771" s="51">
        <v>4.28</v>
      </c>
      <c r="J1771" s="51">
        <v>0</v>
      </c>
      <c r="K1771" s="51">
        <v>0</v>
      </c>
      <c r="L1771" s="51">
        <v>0.3</v>
      </c>
      <c r="M1771" s="51">
        <v>3.98</v>
      </c>
      <c r="N1771" s="51">
        <v>0.14000000000000001</v>
      </c>
      <c r="O1771" s="51">
        <v>0.43</v>
      </c>
      <c r="P1771" s="45">
        <v>324.19038323108344</v>
      </c>
    </row>
    <row r="1772" spans="1:16" x14ac:dyDescent="0.2">
      <c r="A1772" s="5" t="s">
        <v>14</v>
      </c>
      <c r="B1772" s="71" t="s">
        <v>25</v>
      </c>
      <c r="C1772" s="5" t="s">
        <v>80</v>
      </c>
      <c r="D1772" s="5" t="s">
        <v>111</v>
      </c>
      <c r="E1772" s="5">
        <v>1986</v>
      </c>
      <c r="F1772" s="5">
        <v>3</v>
      </c>
      <c r="G1772" s="44">
        <v>15</v>
      </c>
      <c r="H1772" s="51">
        <v>7.0000000000000007E-2</v>
      </c>
      <c r="I1772" s="51">
        <v>4.74</v>
      </c>
      <c r="J1772" s="51">
        <v>7.0000000000000007E-2</v>
      </c>
      <c r="K1772" s="51">
        <v>0.17</v>
      </c>
      <c r="L1772" s="51">
        <v>0.23</v>
      </c>
      <c r="M1772" s="51">
        <v>4.34</v>
      </c>
      <c r="N1772" s="51">
        <v>0.16</v>
      </c>
      <c r="O1772" s="51">
        <v>0.37</v>
      </c>
      <c r="P1772" s="45">
        <v>313.06462317066723</v>
      </c>
    </row>
    <row r="1773" spans="1:16" x14ac:dyDescent="0.2">
      <c r="A1773" s="5" t="s">
        <v>14</v>
      </c>
      <c r="B1773" s="71" t="s">
        <v>25</v>
      </c>
      <c r="C1773" s="5" t="s">
        <v>80</v>
      </c>
      <c r="D1773" s="5" t="s">
        <v>111</v>
      </c>
      <c r="E1773" s="5">
        <v>1987</v>
      </c>
      <c r="F1773" s="5">
        <v>3</v>
      </c>
      <c r="G1773" s="44">
        <v>76</v>
      </c>
      <c r="H1773" s="51">
        <v>0</v>
      </c>
      <c r="I1773" s="51">
        <v>23.910000000000004</v>
      </c>
      <c r="J1773" s="51">
        <v>0</v>
      </c>
      <c r="K1773" s="51">
        <v>0</v>
      </c>
      <c r="L1773" s="51">
        <v>2.2400000000000002</v>
      </c>
      <c r="M1773" s="51">
        <v>21.67</v>
      </c>
      <c r="N1773" s="51">
        <v>0.8</v>
      </c>
      <c r="O1773" s="51">
        <v>2.46</v>
      </c>
      <c r="P1773" s="45">
        <v>314.7899739572145</v>
      </c>
    </row>
    <row r="1774" spans="1:16" x14ac:dyDescent="0.2">
      <c r="A1774" s="5" t="s">
        <v>14</v>
      </c>
      <c r="B1774" s="71" t="s">
        <v>25</v>
      </c>
      <c r="C1774" s="5" t="s">
        <v>80</v>
      </c>
      <c r="D1774" s="5" t="s">
        <v>111</v>
      </c>
      <c r="E1774" s="5">
        <v>1989</v>
      </c>
      <c r="F1774" s="5">
        <v>3</v>
      </c>
      <c r="G1774" s="44">
        <v>8</v>
      </c>
      <c r="H1774" s="51">
        <v>0.03</v>
      </c>
      <c r="I1774" s="51">
        <v>2.2399999999999998</v>
      </c>
      <c r="J1774" s="51">
        <v>0.03</v>
      </c>
      <c r="K1774" s="51">
        <v>0.08</v>
      </c>
      <c r="L1774" s="51">
        <v>0.11</v>
      </c>
      <c r="M1774" s="51">
        <v>2.0499999999999998</v>
      </c>
      <c r="N1774" s="51">
        <v>0.08</v>
      </c>
      <c r="O1774" s="51">
        <v>0.17</v>
      </c>
      <c r="P1774" s="45">
        <v>286.46802623480818</v>
      </c>
    </row>
    <row r="1775" spans="1:16" x14ac:dyDescent="0.2">
      <c r="A1775" s="5" t="s">
        <v>14</v>
      </c>
      <c r="B1775" s="71" t="s">
        <v>25</v>
      </c>
      <c r="C1775" s="5" t="s">
        <v>80</v>
      </c>
      <c r="D1775" s="5" t="s">
        <v>111</v>
      </c>
      <c r="E1775" s="5">
        <v>1990</v>
      </c>
      <c r="F1775" s="5">
        <v>3</v>
      </c>
      <c r="G1775" s="44">
        <v>53</v>
      </c>
      <c r="H1775" s="51">
        <v>0.26</v>
      </c>
      <c r="I1775" s="51">
        <v>17.310000000000002</v>
      </c>
      <c r="J1775" s="51">
        <v>0.26</v>
      </c>
      <c r="K1775" s="51">
        <v>0.62</v>
      </c>
      <c r="L1775" s="51">
        <v>0.84</v>
      </c>
      <c r="M1775" s="51">
        <v>15.85</v>
      </c>
      <c r="N1775" s="51">
        <v>0.59</v>
      </c>
      <c r="O1775" s="51">
        <v>1.36</v>
      </c>
      <c r="P1775" s="45">
        <v>328.88055884457356</v>
      </c>
    </row>
    <row r="1776" spans="1:16" x14ac:dyDescent="0.2">
      <c r="A1776" s="5" t="s">
        <v>14</v>
      </c>
      <c r="B1776" s="71" t="s">
        <v>25</v>
      </c>
      <c r="C1776" s="5" t="s">
        <v>80</v>
      </c>
      <c r="D1776" s="5" t="s">
        <v>111</v>
      </c>
      <c r="E1776" s="5">
        <v>1991</v>
      </c>
      <c r="F1776" s="5">
        <v>3</v>
      </c>
      <c r="G1776" s="44">
        <v>150</v>
      </c>
      <c r="H1776" s="51">
        <v>0.28999999999999998</v>
      </c>
      <c r="I1776" s="51">
        <v>55.55</v>
      </c>
      <c r="J1776" s="51">
        <v>0.28999999999999998</v>
      </c>
      <c r="K1776" s="51">
        <v>0.75</v>
      </c>
      <c r="L1776" s="51">
        <v>4.79</v>
      </c>
      <c r="M1776" s="51">
        <v>50.010000000000005</v>
      </c>
      <c r="N1776" s="51">
        <v>1.94</v>
      </c>
      <c r="O1776" s="51">
        <v>5.45</v>
      </c>
      <c r="P1776" s="45">
        <v>373.75450122974718</v>
      </c>
    </row>
    <row r="1777" spans="1:16" x14ac:dyDescent="0.2">
      <c r="A1777" s="5" t="s">
        <v>14</v>
      </c>
      <c r="B1777" s="71" t="s">
        <v>25</v>
      </c>
      <c r="C1777" s="5" t="s">
        <v>80</v>
      </c>
      <c r="D1777" s="5" t="s">
        <v>111</v>
      </c>
      <c r="E1777" s="5">
        <v>1992</v>
      </c>
      <c r="F1777" s="5">
        <v>3</v>
      </c>
      <c r="G1777" s="44">
        <v>45</v>
      </c>
      <c r="H1777" s="51">
        <v>0.32</v>
      </c>
      <c r="I1777" s="51">
        <v>21.459999999999997</v>
      </c>
      <c r="J1777" s="51">
        <v>0.32</v>
      </c>
      <c r="K1777" s="51">
        <v>0.77</v>
      </c>
      <c r="L1777" s="51">
        <v>1.04</v>
      </c>
      <c r="M1777" s="51">
        <v>19.649999999999999</v>
      </c>
      <c r="N1777" s="51">
        <v>0.74</v>
      </c>
      <c r="O1777" s="51">
        <v>1.68</v>
      </c>
      <c r="P1777" s="45">
        <v>481.38585925150801</v>
      </c>
    </row>
    <row r="1778" spans="1:16" x14ac:dyDescent="0.2">
      <c r="A1778" s="5" t="s">
        <v>14</v>
      </c>
      <c r="B1778" s="71" t="s">
        <v>25</v>
      </c>
      <c r="C1778" s="5" t="s">
        <v>80</v>
      </c>
      <c r="D1778" s="5" t="s">
        <v>111</v>
      </c>
      <c r="E1778" s="5">
        <v>1993</v>
      </c>
      <c r="F1778" s="5">
        <v>3</v>
      </c>
      <c r="G1778" s="44">
        <v>18</v>
      </c>
      <c r="H1778" s="51">
        <v>0.09</v>
      </c>
      <c r="I1778" s="51">
        <v>5.8</v>
      </c>
      <c r="J1778" s="51">
        <v>0.09</v>
      </c>
      <c r="K1778" s="51">
        <v>0.21</v>
      </c>
      <c r="L1778" s="51">
        <v>0.28000000000000003</v>
      </c>
      <c r="M1778" s="51">
        <v>5.31</v>
      </c>
      <c r="N1778" s="51">
        <v>0.2</v>
      </c>
      <c r="O1778" s="51">
        <v>0.45</v>
      </c>
      <c r="P1778" s="45">
        <v>330.86625401361084</v>
      </c>
    </row>
    <row r="1779" spans="1:16" x14ac:dyDescent="0.2">
      <c r="A1779" s="5" t="s">
        <v>14</v>
      </c>
      <c r="B1779" s="71" t="s">
        <v>25</v>
      </c>
      <c r="C1779" s="5" t="s">
        <v>80</v>
      </c>
      <c r="D1779" s="5" t="s">
        <v>111</v>
      </c>
      <c r="E1779" s="5">
        <v>1994</v>
      </c>
      <c r="F1779" s="5">
        <v>3</v>
      </c>
      <c r="G1779" s="44">
        <v>4</v>
      </c>
      <c r="H1779" s="51">
        <v>0.03</v>
      </c>
      <c r="I1779" s="51">
        <v>2.0699999999999998</v>
      </c>
      <c r="J1779" s="51">
        <v>0.03</v>
      </c>
      <c r="K1779" s="51">
        <v>7.0000000000000007E-2</v>
      </c>
      <c r="L1779" s="51">
        <v>0.1</v>
      </c>
      <c r="M1779" s="51">
        <v>1.9</v>
      </c>
      <c r="N1779" s="51">
        <v>7.0000000000000007E-2</v>
      </c>
      <c r="O1779" s="51">
        <v>0.16</v>
      </c>
      <c r="P1779" s="45">
        <v>569.15954280646656</v>
      </c>
    </row>
    <row r="1780" spans="1:16" x14ac:dyDescent="0.2">
      <c r="A1780" s="5" t="s">
        <v>14</v>
      </c>
      <c r="B1780" s="71" t="s">
        <v>25</v>
      </c>
      <c r="C1780" s="5" t="s">
        <v>80</v>
      </c>
      <c r="D1780" s="5" t="s">
        <v>111</v>
      </c>
      <c r="E1780" s="5">
        <v>1995</v>
      </c>
      <c r="F1780" s="5">
        <v>3</v>
      </c>
      <c r="G1780" s="44">
        <v>9</v>
      </c>
      <c r="H1780" s="51">
        <v>0.06</v>
      </c>
      <c r="I1780" s="51">
        <v>3.91</v>
      </c>
      <c r="J1780" s="51">
        <v>0.06</v>
      </c>
      <c r="K1780" s="51">
        <v>0.14000000000000001</v>
      </c>
      <c r="L1780" s="51">
        <v>0.19</v>
      </c>
      <c r="M1780" s="51">
        <v>3.58</v>
      </c>
      <c r="N1780" s="51">
        <v>0.13</v>
      </c>
      <c r="O1780" s="51">
        <v>0.3</v>
      </c>
      <c r="P1780" s="45">
        <v>436.62253449159562</v>
      </c>
    </row>
    <row r="1781" spans="1:16" x14ac:dyDescent="0.2">
      <c r="A1781" s="5" t="s">
        <v>14</v>
      </c>
      <c r="B1781" s="71" t="s">
        <v>25</v>
      </c>
      <c r="C1781" s="5" t="s">
        <v>80</v>
      </c>
      <c r="D1781" s="5" t="s">
        <v>111</v>
      </c>
      <c r="E1781" s="5">
        <v>1996</v>
      </c>
      <c r="F1781" s="5">
        <v>3</v>
      </c>
      <c r="G1781" s="44">
        <v>96</v>
      </c>
      <c r="H1781" s="51">
        <v>0.43</v>
      </c>
      <c r="I1781" s="51">
        <v>37.81</v>
      </c>
      <c r="J1781" s="51">
        <v>0.43</v>
      </c>
      <c r="K1781" s="51">
        <v>1.06</v>
      </c>
      <c r="L1781" s="51">
        <v>1.73</v>
      </c>
      <c r="M1781" s="51">
        <v>35.020000000000003</v>
      </c>
      <c r="N1781" s="51">
        <v>1.31</v>
      </c>
      <c r="O1781" s="51">
        <v>3.1999999999999997</v>
      </c>
      <c r="P1781" s="45">
        <v>398.01362014781336</v>
      </c>
    </row>
    <row r="1782" spans="1:16" x14ac:dyDescent="0.2">
      <c r="A1782" s="5" t="s">
        <v>14</v>
      </c>
      <c r="B1782" s="71" t="s">
        <v>25</v>
      </c>
      <c r="C1782" s="5" t="s">
        <v>80</v>
      </c>
      <c r="D1782" s="5" t="s">
        <v>111</v>
      </c>
      <c r="E1782" s="5">
        <v>1997</v>
      </c>
      <c r="F1782" s="5">
        <v>3</v>
      </c>
      <c r="G1782" s="44">
        <v>21</v>
      </c>
      <c r="H1782" s="51">
        <v>0.12</v>
      </c>
      <c r="I1782" s="51">
        <v>7.86</v>
      </c>
      <c r="J1782" s="51">
        <v>0.12</v>
      </c>
      <c r="K1782" s="51">
        <v>0.28000000000000003</v>
      </c>
      <c r="L1782" s="51">
        <v>0.38</v>
      </c>
      <c r="M1782" s="51">
        <v>7.2</v>
      </c>
      <c r="N1782" s="51">
        <v>0.27</v>
      </c>
      <c r="O1782" s="51">
        <v>0.61</v>
      </c>
      <c r="P1782" s="45">
        <v>382.70510468985873</v>
      </c>
    </row>
    <row r="1783" spans="1:16" x14ac:dyDescent="0.2">
      <c r="A1783" s="5" t="s">
        <v>14</v>
      </c>
      <c r="B1783" s="71" t="s">
        <v>25</v>
      </c>
      <c r="C1783" s="5" t="s">
        <v>80</v>
      </c>
      <c r="D1783" s="5" t="s">
        <v>111</v>
      </c>
      <c r="E1783" s="5">
        <v>1998</v>
      </c>
      <c r="F1783" s="5">
        <v>3</v>
      </c>
      <c r="G1783" s="44">
        <v>60</v>
      </c>
      <c r="H1783" s="51">
        <v>0.14000000000000001</v>
      </c>
      <c r="I1783" s="51">
        <v>31.89</v>
      </c>
      <c r="J1783" s="51">
        <v>0.14000000000000001</v>
      </c>
      <c r="K1783" s="51">
        <v>0.34</v>
      </c>
      <c r="L1783" s="51">
        <v>1.27</v>
      </c>
      <c r="M1783" s="51">
        <v>30.28</v>
      </c>
      <c r="N1783" s="51">
        <v>0.90999999999999992</v>
      </c>
      <c r="O1783" s="51">
        <v>2.54</v>
      </c>
      <c r="P1783" s="45">
        <v>532.33595780543749</v>
      </c>
    </row>
    <row r="1784" spans="1:16" x14ac:dyDescent="0.2">
      <c r="A1784" s="5" t="s">
        <v>14</v>
      </c>
      <c r="B1784" s="71" t="s">
        <v>25</v>
      </c>
      <c r="C1784" s="5" t="s">
        <v>80</v>
      </c>
      <c r="D1784" s="5" t="s">
        <v>111</v>
      </c>
      <c r="E1784" s="5">
        <v>1999</v>
      </c>
      <c r="F1784" s="5">
        <v>3</v>
      </c>
      <c r="G1784" s="44">
        <v>59</v>
      </c>
      <c r="H1784" s="51">
        <v>0.35</v>
      </c>
      <c r="I1784" s="51">
        <v>23.419999999999998</v>
      </c>
      <c r="J1784" s="51">
        <v>0.35</v>
      </c>
      <c r="K1784" s="51">
        <v>0.84</v>
      </c>
      <c r="L1784" s="51">
        <v>1.1399999999999999</v>
      </c>
      <c r="M1784" s="51">
        <v>21.44</v>
      </c>
      <c r="N1784" s="51">
        <v>0.8</v>
      </c>
      <c r="O1784" s="51">
        <v>1.83</v>
      </c>
      <c r="P1784" s="45">
        <v>398.19518637268311</v>
      </c>
    </row>
    <row r="1785" spans="1:16" x14ac:dyDescent="0.2">
      <c r="A1785" s="5" t="s">
        <v>14</v>
      </c>
      <c r="B1785" s="71" t="s">
        <v>25</v>
      </c>
      <c r="C1785" s="5" t="s">
        <v>80</v>
      </c>
      <c r="D1785" s="5" t="s">
        <v>111</v>
      </c>
      <c r="E1785" s="5">
        <v>2000</v>
      </c>
      <c r="F1785" s="5">
        <v>3</v>
      </c>
      <c r="G1785" s="44">
        <v>196</v>
      </c>
      <c r="H1785" s="51">
        <v>1.1200000000000001</v>
      </c>
      <c r="I1785" s="51">
        <v>74.88</v>
      </c>
      <c r="J1785" s="51">
        <v>1.1200000000000001</v>
      </c>
      <c r="K1785" s="51">
        <v>2.71</v>
      </c>
      <c r="L1785" s="51">
        <v>3.63</v>
      </c>
      <c r="M1785" s="51">
        <v>68.540000000000006</v>
      </c>
      <c r="N1785" s="51">
        <v>2.59</v>
      </c>
      <c r="O1785" s="51">
        <v>5.8500000000000005</v>
      </c>
      <c r="P1785" s="45">
        <v>388.44174243186359</v>
      </c>
    </row>
    <row r="1786" spans="1:16" x14ac:dyDescent="0.2">
      <c r="A1786" s="5" t="s">
        <v>14</v>
      </c>
      <c r="B1786" s="71" t="s">
        <v>25</v>
      </c>
      <c r="C1786" s="5" t="s">
        <v>80</v>
      </c>
      <c r="D1786" s="5" t="s">
        <v>111</v>
      </c>
      <c r="E1786" s="5">
        <v>2001</v>
      </c>
      <c r="F1786" s="5">
        <v>3</v>
      </c>
      <c r="G1786" s="44">
        <v>477</v>
      </c>
      <c r="H1786" s="51">
        <v>1.27</v>
      </c>
      <c r="I1786" s="51">
        <v>196.59000000000003</v>
      </c>
      <c r="J1786" s="51">
        <v>1.27</v>
      </c>
      <c r="K1786" s="51">
        <v>3.07</v>
      </c>
      <c r="L1786" s="51">
        <v>7.9899999999999993</v>
      </c>
      <c r="M1786" s="51">
        <v>185.53</v>
      </c>
      <c r="N1786" s="51">
        <v>6.7200000000000006</v>
      </c>
      <c r="O1786" s="51">
        <v>18.36</v>
      </c>
      <c r="P1786" s="45">
        <v>414.76723985452526</v>
      </c>
    </row>
    <row r="1787" spans="1:16" x14ac:dyDescent="0.2">
      <c r="A1787" s="5" t="s">
        <v>14</v>
      </c>
      <c r="B1787" s="71" t="s">
        <v>25</v>
      </c>
      <c r="C1787" s="5" t="s">
        <v>80</v>
      </c>
      <c r="D1787" s="5" t="s">
        <v>111</v>
      </c>
      <c r="E1787" s="5">
        <v>2002</v>
      </c>
      <c r="F1787" s="5">
        <v>3</v>
      </c>
      <c r="G1787" s="44">
        <v>246</v>
      </c>
      <c r="H1787" s="51">
        <v>0.93</v>
      </c>
      <c r="I1787" s="51">
        <v>103.63</v>
      </c>
      <c r="J1787" s="51">
        <v>0.93</v>
      </c>
      <c r="K1787" s="51">
        <v>2.2399999999999998</v>
      </c>
      <c r="L1787" s="51">
        <v>3.91</v>
      </c>
      <c r="M1787" s="51">
        <v>97.47999999999999</v>
      </c>
      <c r="N1787" s="51">
        <v>3.4399999999999995</v>
      </c>
      <c r="O1787" s="51">
        <v>8.870000000000001</v>
      </c>
      <c r="P1787" s="45">
        <v>423.87078177971159</v>
      </c>
    </row>
    <row r="1788" spans="1:16" x14ac:dyDescent="0.2">
      <c r="A1788" s="5" t="s">
        <v>14</v>
      </c>
      <c r="B1788" s="71" t="s">
        <v>25</v>
      </c>
      <c r="C1788" s="5" t="s">
        <v>80</v>
      </c>
      <c r="D1788" s="5" t="s">
        <v>111</v>
      </c>
      <c r="E1788" s="5">
        <v>2003</v>
      </c>
      <c r="F1788" s="5">
        <v>3</v>
      </c>
      <c r="G1788" s="44">
        <v>339</v>
      </c>
      <c r="H1788" s="51">
        <v>2.0399999999999996</v>
      </c>
      <c r="I1788" s="51">
        <v>142.23000000000002</v>
      </c>
      <c r="J1788" s="51">
        <v>2.0399999999999996</v>
      </c>
      <c r="K1788" s="51">
        <v>4.9400000000000004</v>
      </c>
      <c r="L1788" s="51">
        <v>6.77</v>
      </c>
      <c r="M1788" s="51">
        <v>130.52000000000001</v>
      </c>
      <c r="N1788" s="51">
        <v>4.8900000000000006</v>
      </c>
      <c r="O1788" s="51">
        <v>11.25</v>
      </c>
      <c r="P1788" s="45">
        <v>426.3265765388773</v>
      </c>
    </row>
    <row r="1789" spans="1:16" x14ac:dyDescent="0.2">
      <c r="A1789" s="5" t="s">
        <v>14</v>
      </c>
      <c r="B1789" s="71" t="s">
        <v>25</v>
      </c>
      <c r="C1789" s="5" t="s">
        <v>80</v>
      </c>
      <c r="D1789" s="5" t="s">
        <v>111</v>
      </c>
      <c r="E1789" s="5">
        <v>2004</v>
      </c>
      <c r="F1789" s="5">
        <v>3</v>
      </c>
      <c r="G1789" s="44">
        <v>473</v>
      </c>
      <c r="H1789" s="51">
        <v>2.89</v>
      </c>
      <c r="I1789" s="51">
        <v>193.92000000000002</v>
      </c>
      <c r="J1789" s="51">
        <v>2.89</v>
      </c>
      <c r="K1789" s="51">
        <v>7</v>
      </c>
      <c r="L1789" s="51">
        <v>9.4</v>
      </c>
      <c r="M1789" s="51">
        <v>177.52</v>
      </c>
      <c r="N1789" s="51">
        <v>6.69</v>
      </c>
      <c r="O1789" s="51">
        <v>15.17</v>
      </c>
      <c r="P1789" s="45">
        <v>416.52960977945685</v>
      </c>
    </row>
    <row r="1790" spans="1:16" x14ac:dyDescent="0.2">
      <c r="A1790" s="5" t="s">
        <v>14</v>
      </c>
      <c r="B1790" s="71" t="s">
        <v>25</v>
      </c>
      <c r="C1790" s="5" t="s">
        <v>80</v>
      </c>
      <c r="D1790" s="5" t="s">
        <v>111</v>
      </c>
      <c r="E1790" s="5">
        <v>2005</v>
      </c>
      <c r="F1790" s="5">
        <v>3</v>
      </c>
      <c r="G1790" s="44">
        <v>672</v>
      </c>
      <c r="H1790" s="51">
        <v>2.59</v>
      </c>
      <c r="I1790" s="51">
        <v>295.45999999999998</v>
      </c>
      <c r="J1790" s="51">
        <v>2.59</v>
      </c>
      <c r="K1790" s="51">
        <v>6.3</v>
      </c>
      <c r="L1790" s="51">
        <v>11.850000000000001</v>
      </c>
      <c r="M1790" s="51">
        <v>277.31</v>
      </c>
      <c r="N1790" s="51">
        <v>9.9500000000000011</v>
      </c>
      <c r="O1790" s="51">
        <v>25.8</v>
      </c>
      <c r="P1790" s="45">
        <v>443.44612654815461</v>
      </c>
    </row>
    <row r="1791" spans="1:16" x14ac:dyDescent="0.2">
      <c r="A1791" s="5" t="s">
        <v>14</v>
      </c>
      <c r="B1791" s="71" t="s">
        <v>25</v>
      </c>
      <c r="C1791" s="5" t="s">
        <v>80</v>
      </c>
      <c r="D1791" s="5" t="s">
        <v>111</v>
      </c>
      <c r="E1791" s="5">
        <v>2006</v>
      </c>
      <c r="F1791" s="5">
        <v>3</v>
      </c>
      <c r="G1791" s="44">
        <v>725</v>
      </c>
      <c r="H1791" s="51">
        <v>3.5</v>
      </c>
      <c r="I1791" s="51">
        <v>299.35999999999996</v>
      </c>
      <c r="J1791" s="51">
        <v>3.5</v>
      </c>
      <c r="K1791" s="51">
        <v>8.5400000000000009</v>
      </c>
      <c r="L1791" s="51">
        <v>12.9</v>
      </c>
      <c r="M1791" s="51">
        <v>277.91999999999996</v>
      </c>
      <c r="N1791" s="51">
        <v>10.16</v>
      </c>
      <c r="O1791" s="51">
        <v>24.760000000000005</v>
      </c>
      <c r="P1791" s="45">
        <v>417.86782075107203</v>
      </c>
    </row>
    <row r="1792" spans="1:16" x14ac:dyDescent="0.2">
      <c r="A1792" s="5" t="s">
        <v>14</v>
      </c>
      <c r="B1792" s="71" t="s">
        <v>25</v>
      </c>
      <c r="C1792" s="5" t="s">
        <v>80</v>
      </c>
      <c r="D1792" s="5" t="s">
        <v>111</v>
      </c>
      <c r="E1792" s="5">
        <v>2007</v>
      </c>
      <c r="F1792" s="5">
        <v>3</v>
      </c>
      <c r="G1792" s="44">
        <v>587</v>
      </c>
      <c r="H1792" s="51">
        <v>3.3</v>
      </c>
      <c r="I1792" s="51">
        <v>250.41</v>
      </c>
      <c r="J1792" s="51">
        <v>3.3</v>
      </c>
      <c r="K1792" s="51">
        <v>7.99</v>
      </c>
      <c r="L1792" s="51">
        <v>12.33</v>
      </c>
      <c r="M1792" s="51">
        <v>230.09</v>
      </c>
      <c r="N1792" s="51">
        <v>8.59</v>
      </c>
      <c r="O1792" s="51">
        <v>20.27</v>
      </c>
      <c r="P1792" s="45">
        <v>431.8423393246008</v>
      </c>
    </row>
    <row r="1793" spans="1:16" x14ac:dyDescent="0.2">
      <c r="A1793" s="5" t="s">
        <v>14</v>
      </c>
      <c r="B1793" s="71" t="s">
        <v>25</v>
      </c>
      <c r="C1793" s="5" t="s">
        <v>80</v>
      </c>
      <c r="D1793" s="5" t="s">
        <v>111</v>
      </c>
      <c r="E1793" s="5">
        <v>2008</v>
      </c>
      <c r="F1793" s="5">
        <v>3</v>
      </c>
      <c r="G1793" s="44">
        <v>553</v>
      </c>
      <c r="H1793" s="51">
        <v>3.24</v>
      </c>
      <c r="I1793" s="51">
        <v>239.87</v>
      </c>
      <c r="J1793" s="51">
        <v>3.24</v>
      </c>
      <c r="K1793" s="51">
        <v>7.84</v>
      </c>
      <c r="L1793" s="51">
        <v>13.38</v>
      </c>
      <c r="M1793" s="51">
        <v>218.64999999999998</v>
      </c>
      <c r="N1793" s="51">
        <v>8.2200000000000006</v>
      </c>
      <c r="O1793" s="51">
        <v>19.240000000000002</v>
      </c>
      <c r="P1793" s="45">
        <v>439.69111350093357</v>
      </c>
    </row>
    <row r="1794" spans="1:16" x14ac:dyDescent="0.2">
      <c r="A1794" s="5" t="s">
        <v>14</v>
      </c>
      <c r="B1794" s="71" t="s">
        <v>25</v>
      </c>
      <c r="C1794" s="5" t="s">
        <v>80</v>
      </c>
      <c r="D1794" s="5" t="s">
        <v>111</v>
      </c>
      <c r="E1794" s="5">
        <v>2009</v>
      </c>
      <c r="F1794" s="5">
        <v>3</v>
      </c>
      <c r="G1794" s="44">
        <v>346</v>
      </c>
      <c r="H1794" s="51">
        <v>2.23</v>
      </c>
      <c r="I1794" s="51">
        <v>150.00000000000003</v>
      </c>
      <c r="J1794" s="51">
        <v>2.23</v>
      </c>
      <c r="K1794" s="51">
        <v>5.42</v>
      </c>
      <c r="L1794" s="51">
        <v>7.2700000000000005</v>
      </c>
      <c r="M1794" s="51">
        <v>137.31</v>
      </c>
      <c r="N1794" s="51">
        <v>5.1800000000000006</v>
      </c>
      <c r="O1794" s="51">
        <v>11.73</v>
      </c>
      <c r="P1794" s="45">
        <v>440.44445078475354</v>
      </c>
    </row>
    <row r="1795" spans="1:16" x14ac:dyDescent="0.2">
      <c r="A1795" s="5" t="s">
        <v>14</v>
      </c>
      <c r="B1795" s="71" t="s">
        <v>25</v>
      </c>
      <c r="C1795" s="5" t="s">
        <v>80</v>
      </c>
      <c r="D1795" s="5" t="s">
        <v>111</v>
      </c>
      <c r="E1795" s="5">
        <v>2010</v>
      </c>
      <c r="F1795" s="5">
        <v>3</v>
      </c>
      <c r="G1795" s="44">
        <v>284</v>
      </c>
      <c r="H1795" s="51">
        <v>1.73</v>
      </c>
      <c r="I1795" s="51">
        <v>120.00999999999999</v>
      </c>
      <c r="J1795" s="51">
        <v>1.73</v>
      </c>
      <c r="K1795" s="51">
        <v>4.1899999999999995</v>
      </c>
      <c r="L1795" s="51">
        <v>5.66</v>
      </c>
      <c r="M1795" s="51">
        <v>110.16</v>
      </c>
      <c r="N1795" s="51">
        <v>4.13</v>
      </c>
      <c r="O1795" s="51">
        <v>9.48</v>
      </c>
      <c r="P1795" s="45">
        <v>428.08300887392869</v>
      </c>
    </row>
    <row r="1796" spans="1:16" x14ac:dyDescent="0.2">
      <c r="A1796" s="5" t="s">
        <v>14</v>
      </c>
      <c r="B1796" s="71" t="s">
        <v>25</v>
      </c>
      <c r="C1796" s="5" t="s">
        <v>80</v>
      </c>
      <c r="D1796" s="5" t="s">
        <v>111</v>
      </c>
      <c r="E1796" s="5">
        <v>2011</v>
      </c>
      <c r="F1796" s="5">
        <v>3</v>
      </c>
      <c r="G1796" s="44">
        <v>353</v>
      </c>
      <c r="H1796" s="51">
        <v>3.2399999999999998</v>
      </c>
      <c r="I1796" s="51">
        <v>167.42000000000002</v>
      </c>
      <c r="J1796" s="51">
        <v>3.2399999999999998</v>
      </c>
      <c r="K1796" s="51">
        <v>4.92</v>
      </c>
      <c r="L1796" s="51">
        <v>6.62</v>
      </c>
      <c r="M1796" s="51">
        <v>155.88</v>
      </c>
      <c r="N1796" s="51">
        <v>5.27</v>
      </c>
      <c r="O1796" s="51">
        <v>13.510000000000002</v>
      </c>
      <c r="P1796" s="45">
        <v>483.83950311094577</v>
      </c>
    </row>
    <row r="1797" spans="1:16" x14ac:dyDescent="0.2">
      <c r="A1797" s="5" t="s">
        <v>14</v>
      </c>
      <c r="B1797" s="71" t="s">
        <v>25</v>
      </c>
      <c r="C1797" s="5" t="s">
        <v>80</v>
      </c>
      <c r="D1797" s="5" t="s">
        <v>111</v>
      </c>
      <c r="E1797" s="5">
        <v>2012</v>
      </c>
      <c r="F1797" s="5">
        <v>3</v>
      </c>
      <c r="G1797" s="44">
        <v>350</v>
      </c>
      <c r="H1797" s="51">
        <v>3.39</v>
      </c>
      <c r="I1797" s="51">
        <v>193.65</v>
      </c>
      <c r="J1797" s="51">
        <v>3.39</v>
      </c>
      <c r="K1797" s="51">
        <v>5.96</v>
      </c>
      <c r="L1797" s="51">
        <v>8</v>
      </c>
      <c r="M1797" s="51">
        <v>179.69</v>
      </c>
      <c r="N1797" s="51">
        <v>6.2099999999999991</v>
      </c>
      <c r="O1797" s="51">
        <v>15.58</v>
      </c>
      <c r="P1797" s="45">
        <v>561.10815873553736</v>
      </c>
    </row>
    <row r="1798" spans="1:16" x14ac:dyDescent="0.2">
      <c r="A1798" s="5" t="s">
        <v>14</v>
      </c>
      <c r="B1798" s="71" t="s">
        <v>25</v>
      </c>
      <c r="C1798" s="5" t="s">
        <v>80</v>
      </c>
      <c r="D1798" s="5" t="s">
        <v>111</v>
      </c>
      <c r="E1798" s="5">
        <v>2013</v>
      </c>
      <c r="F1798" s="5">
        <v>2</v>
      </c>
      <c r="G1798" s="44">
        <v>124</v>
      </c>
      <c r="H1798" s="51">
        <v>0.52</v>
      </c>
      <c r="I1798" s="51">
        <v>73.490000000000009</v>
      </c>
      <c r="J1798" s="51">
        <v>0.52</v>
      </c>
      <c r="K1798" s="51">
        <v>2.56</v>
      </c>
      <c r="L1798" s="51">
        <v>70.930000000000007</v>
      </c>
      <c r="M1798" s="51">
        <v>0</v>
      </c>
      <c r="N1798" s="51">
        <v>0.06</v>
      </c>
      <c r="O1798" s="51">
        <v>0.38</v>
      </c>
      <c r="P1798" s="45">
        <v>595.98145524734866</v>
      </c>
    </row>
    <row r="1799" spans="1:16" x14ac:dyDescent="0.2">
      <c r="A1799" s="5" t="s">
        <v>14</v>
      </c>
      <c r="B1799" s="71" t="s">
        <v>25</v>
      </c>
      <c r="C1799" s="5" t="s">
        <v>80</v>
      </c>
      <c r="D1799" s="5" t="s">
        <v>111</v>
      </c>
      <c r="E1799" s="5">
        <v>2014</v>
      </c>
      <c r="F1799" s="5">
        <v>2</v>
      </c>
      <c r="G1799" s="44">
        <v>77</v>
      </c>
      <c r="H1799" s="51">
        <v>0.28000000000000003</v>
      </c>
      <c r="I1799" s="51">
        <v>40.129999999999995</v>
      </c>
      <c r="J1799" s="51">
        <v>0.28000000000000003</v>
      </c>
      <c r="K1799" s="51">
        <v>1.4</v>
      </c>
      <c r="L1799" s="51">
        <v>38.729999999999997</v>
      </c>
      <c r="M1799" s="51">
        <v>0</v>
      </c>
      <c r="N1799" s="51">
        <v>0.03</v>
      </c>
      <c r="O1799" s="51">
        <v>0.21</v>
      </c>
      <c r="P1799" s="45">
        <v>523.72513929590286</v>
      </c>
    </row>
    <row r="1800" spans="1:16" x14ac:dyDescent="0.2">
      <c r="A1800" s="5" t="s">
        <v>14</v>
      </c>
      <c r="B1800" s="71" t="s">
        <v>25</v>
      </c>
      <c r="C1800" s="5" t="s">
        <v>80</v>
      </c>
      <c r="D1800" s="5" t="s">
        <v>111</v>
      </c>
      <c r="E1800" s="5">
        <v>2015</v>
      </c>
      <c r="F1800" s="5">
        <v>2</v>
      </c>
      <c r="G1800" s="44">
        <v>237</v>
      </c>
      <c r="H1800" s="51">
        <v>1.8499999999999999</v>
      </c>
      <c r="I1800" s="51">
        <v>123.53</v>
      </c>
      <c r="J1800" s="51">
        <v>1.8499999999999999</v>
      </c>
      <c r="K1800" s="51">
        <v>9.44</v>
      </c>
      <c r="L1800" s="51">
        <v>114.09</v>
      </c>
      <c r="M1800" s="51">
        <v>0</v>
      </c>
      <c r="N1800" s="51">
        <v>0.05</v>
      </c>
      <c r="O1800" s="51">
        <v>2.63</v>
      </c>
      <c r="P1800" s="45">
        <v>528.75312277201192</v>
      </c>
    </row>
    <row r="1801" spans="1:16" x14ac:dyDescent="0.2">
      <c r="A1801" s="5" t="s">
        <v>14</v>
      </c>
      <c r="B1801" s="71" t="s">
        <v>25</v>
      </c>
      <c r="C1801" s="5" t="s">
        <v>80</v>
      </c>
      <c r="D1801" s="5" t="s">
        <v>111</v>
      </c>
      <c r="E1801" s="5">
        <v>2016</v>
      </c>
      <c r="F1801" s="5">
        <v>2</v>
      </c>
      <c r="G1801" s="44">
        <v>133</v>
      </c>
      <c r="H1801" s="51">
        <v>10.23</v>
      </c>
      <c r="I1801" s="51">
        <v>57.620000000000005</v>
      </c>
      <c r="J1801" s="51">
        <v>10.23</v>
      </c>
      <c r="K1801" s="51">
        <v>5.37</v>
      </c>
      <c r="L1801" s="51">
        <v>52.25</v>
      </c>
      <c r="M1801" s="51">
        <v>0</v>
      </c>
      <c r="N1801" s="51">
        <v>0.01</v>
      </c>
      <c r="O1801" s="51">
        <v>2.0099999999999998</v>
      </c>
      <c r="P1801" s="45">
        <v>509.08527468079774</v>
      </c>
    </row>
    <row r="1802" spans="1:16" x14ac:dyDescent="0.2">
      <c r="A1802" s="5" t="s">
        <v>14</v>
      </c>
      <c r="B1802" s="71" t="s">
        <v>25</v>
      </c>
      <c r="C1802" s="5" t="s">
        <v>80</v>
      </c>
      <c r="D1802" s="5" t="s">
        <v>111</v>
      </c>
      <c r="E1802" s="5">
        <v>2017</v>
      </c>
      <c r="F1802" s="5">
        <v>2</v>
      </c>
      <c r="G1802" s="44">
        <v>243</v>
      </c>
      <c r="H1802" s="51">
        <v>8.57</v>
      </c>
      <c r="I1802" s="51">
        <v>110.5</v>
      </c>
      <c r="J1802" s="51">
        <v>8.57</v>
      </c>
      <c r="K1802" s="51">
        <v>4.88</v>
      </c>
      <c r="L1802" s="51">
        <v>105.62</v>
      </c>
      <c r="M1802" s="51">
        <v>0</v>
      </c>
      <c r="N1802" s="51">
        <v>0.04</v>
      </c>
      <c r="O1802" s="51">
        <v>3.01</v>
      </c>
      <c r="P1802" s="45">
        <v>490.43096538754565</v>
      </c>
    </row>
    <row r="1803" spans="1:16" x14ac:dyDescent="0.2">
      <c r="A1803" s="5" t="s">
        <v>14</v>
      </c>
      <c r="B1803" s="71" t="s">
        <v>25</v>
      </c>
      <c r="C1803" s="5" t="s">
        <v>80</v>
      </c>
      <c r="D1803" s="5" t="s">
        <v>111</v>
      </c>
      <c r="E1803" s="5">
        <v>2018</v>
      </c>
      <c r="F1803" s="5">
        <v>1</v>
      </c>
      <c r="G1803" s="44">
        <v>158</v>
      </c>
      <c r="H1803" s="51">
        <v>13.92</v>
      </c>
      <c r="I1803" s="51">
        <v>73.84</v>
      </c>
      <c r="J1803" s="51">
        <v>13.92</v>
      </c>
      <c r="K1803" s="51">
        <v>73.84</v>
      </c>
      <c r="L1803" s="51">
        <v>0</v>
      </c>
      <c r="M1803" s="51">
        <v>0</v>
      </c>
      <c r="N1803" s="51">
        <v>0.04</v>
      </c>
      <c r="O1803" s="51">
        <v>1.55</v>
      </c>
      <c r="P1803" s="45">
        <v>556.29312806950099</v>
      </c>
    </row>
    <row r="1804" spans="1:16" x14ac:dyDescent="0.2">
      <c r="A1804" s="5" t="s">
        <v>14</v>
      </c>
      <c r="B1804" s="71" t="s">
        <v>25</v>
      </c>
      <c r="C1804" s="5" t="s">
        <v>80</v>
      </c>
      <c r="D1804" s="5" t="s">
        <v>111</v>
      </c>
      <c r="E1804" s="5">
        <v>2019</v>
      </c>
      <c r="F1804" s="5">
        <v>1</v>
      </c>
      <c r="G1804" s="44">
        <v>179</v>
      </c>
      <c r="H1804" s="51">
        <v>17.12</v>
      </c>
      <c r="I1804" s="51">
        <v>84.6</v>
      </c>
      <c r="J1804" s="51">
        <v>17.12</v>
      </c>
      <c r="K1804" s="51">
        <v>84.6</v>
      </c>
      <c r="L1804" s="51">
        <v>0</v>
      </c>
      <c r="M1804" s="51">
        <v>0</v>
      </c>
      <c r="N1804" s="51">
        <v>0.04</v>
      </c>
      <c r="O1804" s="51">
        <v>1.44</v>
      </c>
      <c r="P1804" s="45">
        <v>565.40573146702263</v>
      </c>
    </row>
    <row r="1805" spans="1:16" x14ac:dyDescent="0.2">
      <c r="A1805" s="5" t="s">
        <v>14</v>
      </c>
      <c r="B1805" s="71" t="s">
        <v>25</v>
      </c>
      <c r="C1805" s="5" t="s">
        <v>80</v>
      </c>
      <c r="D1805" s="5" t="s">
        <v>111</v>
      </c>
      <c r="E1805" s="5">
        <v>2020</v>
      </c>
      <c r="F1805" s="5">
        <v>1</v>
      </c>
      <c r="G1805" s="44">
        <v>105</v>
      </c>
      <c r="H1805" s="51">
        <v>8.9600000000000009</v>
      </c>
      <c r="I1805" s="51">
        <v>47.5</v>
      </c>
      <c r="J1805" s="51">
        <v>8.9600000000000009</v>
      </c>
      <c r="K1805" s="51">
        <v>47.5</v>
      </c>
      <c r="L1805" s="51">
        <v>0</v>
      </c>
      <c r="M1805" s="51">
        <v>0</v>
      </c>
      <c r="N1805" s="51">
        <v>0.03</v>
      </c>
      <c r="O1805" s="51">
        <v>1</v>
      </c>
      <c r="P1805" s="45">
        <v>535.43689422293619</v>
      </c>
    </row>
    <row r="1806" spans="1:16" x14ac:dyDescent="0.2">
      <c r="A1806" s="5" t="s">
        <v>14</v>
      </c>
      <c r="B1806" s="71" t="s">
        <v>25</v>
      </c>
      <c r="C1806" s="5" t="s">
        <v>80</v>
      </c>
      <c r="D1806" s="5" t="s">
        <v>111</v>
      </c>
      <c r="E1806" s="5">
        <v>2021</v>
      </c>
      <c r="F1806" s="5">
        <v>0</v>
      </c>
      <c r="G1806" s="44">
        <v>180</v>
      </c>
      <c r="H1806" s="51">
        <v>104.96000000000001</v>
      </c>
      <c r="I1806" s="51">
        <v>0</v>
      </c>
      <c r="J1806" s="51">
        <v>104.96000000000001</v>
      </c>
      <c r="K1806" s="51">
        <v>0</v>
      </c>
      <c r="L1806" s="51">
        <v>0</v>
      </c>
      <c r="M1806" s="51">
        <v>0</v>
      </c>
      <c r="N1806" s="51">
        <v>0.02</v>
      </c>
      <c r="O1806" s="51">
        <v>0.14000000000000001</v>
      </c>
      <c r="P1806" s="45">
        <v>581.0389177250895</v>
      </c>
    </row>
    <row r="1807" spans="1:16" x14ac:dyDescent="0.2">
      <c r="A1807" s="5" t="s">
        <v>14</v>
      </c>
      <c r="B1807" s="71" t="s">
        <v>25</v>
      </c>
      <c r="C1807" s="5" t="s">
        <v>80</v>
      </c>
      <c r="D1807" s="5" t="s">
        <v>111</v>
      </c>
      <c r="E1807" s="5">
        <v>2022</v>
      </c>
      <c r="F1807" s="5">
        <v>0</v>
      </c>
      <c r="G1807" s="44">
        <v>394</v>
      </c>
      <c r="H1807" s="51">
        <v>220.04000000000002</v>
      </c>
      <c r="I1807" s="51">
        <v>0</v>
      </c>
      <c r="J1807" s="51">
        <v>220.04000000000002</v>
      </c>
      <c r="K1807" s="51">
        <v>0</v>
      </c>
      <c r="L1807" s="51">
        <v>0</v>
      </c>
      <c r="M1807" s="51">
        <v>0</v>
      </c>
      <c r="N1807" s="51">
        <v>0.44</v>
      </c>
      <c r="O1807" s="51">
        <v>2.1999999999999997</v>
      </c>
      <c r="P1807" s="45">
        <v>558.54368220250785</v>
      </c>
    </row>
    <row r="1808" spans="1:16" x14ac:dyDescent="0.2">
      <c r="A1808" s="5" t="s">
        <v>14</v>
      </c>
      <c r="B1808" s="71" t="s">
        <v>25</v>
      </c>
      <c r="C1808" s="5" t="s">
        <v>31</v>
      </c>
      <c r="D1808" s="5" t="s">
        <v>88</v>
      </c>
      <c r="E1808" s="5">
        <v>1985</v>
      </c>
      <c r="F1808" s="5">
        <v>3</v>
      </c>
      <c r="G1808" s="44">
        <v>2</v>
      </c>
      <c r="H1808" s="51">
        <v>0.05</v>
      </c>
      <c r="I1808" s="51">
        <v>0.92</v>
      </c>
      <c r="J1808" s="51">
        <v>0.05</v>
      </c>
      <c r="K1808" s="51">
        <v>7.0000000000000007E-2</v>
      </c>
      <c r="L1808" s="51">
        <v>0.18</v>
      </c>
      <c r="M1808" s="51">
        <v>0.67</v>
      </c>
      <c r="N1808" s="51">
        <v>0.05</v>
      </c>
      <c r="O1808" s="51">
        <v>0.05</v>
      </c>
      <c r="P1808" s="45">
        <v>452.85429684238659</v>
      </c>
    </row>
    <row r="1809" spans="1:16" x14ac:dyDescent="0.2">
      <c r="A1809" s="5" t="s">
        <v>14</v>
      </c>
      <c r="B1809" s="71" t="s">
        <v>25</v>
      </c>
      <c r="C1809" s="5" t="s">
        <v>31</v>
      </c>
      <c r="D1809" s="5" t="s">
        <v>88</v>
      </c>
      <c r="E1809" s="5">
        <v>1987</v>
      </c>
      <c r="F1809" s="5">
        <v>3</v>
      </c>
      <c r="G1809" s="44">
        <v>3</v>
      </c>
      <c r="H1809" s="51">
        <v>7.0000000000000007E-2</v>
      </c>
      <c r="I1809" s="51">
        <v>1.32</v>
      </c>
      <c r="J1809" s="51">
        <v>7.0000000000000007E-2</v>
      </c>
      <c r="K1809" s="51">
        <v>0.1</v>
      </c>
      <c r="L1809" s="51">
        <v>0.26</v>
      </c>
      <c r="M1809" s="51">
        <v>0.96</v>
      </c>
      <c r="N1809" s="51">
        <v>0.06</v>
      </c>
      <c r="O1809" s="51">
        <v>7.0000000000000007E-2</v>
      </c>
      <c r="P1809" s="45">
        <v>452.85429684238647</v>
      </c>
    </row>
    <row r="1810" spans="1:16" x14ac:dyDescent="0.2">
      <c r="A1810" s="5" t="s">
        <v>14</v>
      </c>
      <c r="B1810" s="71" t="s">
        <v>25</v>
      </c>
      <c r="C1810" s="5" t="s">
        <v>31</v>
      </c>
      <c r="D1810" s="5" t="s">
        <v>88</v>
      </c>
      <c r="E1810" s="5">
        <v>1992</v>
      </c>
      <c r="F1810" s="5">
        <v>3</v>
      </c>
      <c r="G1810" s="44">
        <v>9</v>
      </c>
      <c r="H1810" s="51">
        <v>0.15</v>
      </c>
      <c r="I1810" s="51">
        <v>2.7799999999999994</v>
      </c>
      <c r="J1810" s="51">
        <v>0.15</v>
      </c>
      <c r="K1810" s="51">
        <v>0.21</v>
      </c>
      <c r="L1810" s="51">
        <v>0.55000000000000004</v>
      </c>
      <c r="M1810" s="51">
        <v>2.0199999999999996</v>
      </c>
      <c r="N1810" s="51">
        <v>0.14000000000000001</v>
      </c>
      <c r="O1810" s="51">
        <v>0.16</v>
      </c>
      <c r="P1810" s="45">
        <v>331.29300205850387</v>
      </c>
    </row>
    <row r="1811" spans="1:16" x14ac:dyDescent="0.2">
      <c r="A1811" s="5" t="s">
        <v>14</v>
      </c>
      <c r="B1811" s="71" t="s">
        <v>25</v>
      </c>
      <c r="C1811" s="5" t="s">
        <v>31</v>
      </c>
      <c r="D1811" s="5" t="s">
        <v>88</v>
      </c>
      <c r="E1811" s="5">
        <v>1993</v>
      </c>
      <c r="F1811" s="5">
        <v>3</v>
      </c>
      <c r="G1811" s="44">
        <v>39</v>
      </c>
      <c r="H1811" s="51">
        <v>0.95</v>
      </c>
      <c r="I1811" s="51">
        <v>18.21</v>
      </c>
      <c r="J1811" s="51">
        <v>0.95</v>
      </c>
      <c r="K1811" s="51">
        <v>1.36</v>
      </c>
      <c r="L1811" s="51">
        <v>3.6</v>
      </c>
      <c r="M1811" s="51">
        <v>13.25</v>
      </c>
      <c r="N1811" s="51">
        <v>0.9</v>
      </c>
      <c r="O1811" s="51">
        <v>1.05</v>
      </c>
      <c r="P1811" s="45">
        <v>490.43553294864722</v>
      </c>
    </row>
    <row r="1812" spans="1:16" x14ac:dyDescent="0.2">
      <c r="A1812" s="5" t="s">
        <v>14</v>
      </c>
      <c r="B1812" s="71" t="s">
        <v>25</v>
      </c>
      <c r="C1812" s="5" t="s">
        <v>31</v>
      </c>
      <c r="D1812" s="5" t="s">
        <v>88</v>
      </c>
      <c r="E1812" s="5">
        <v>1996</v>
      </c>
      <c r="F1812" s="5">
        <v>3</v>
      </c>
      <c r="G1812" s="44">
        <v>1</v>
      </c>
      <c r="H1812" s="51">
        <v>0.02</v>
      </c>
      <c r="I1812" s="51">
        <v>0.41</v>
      </c>
      <c r="J1812" s="51">
        <v>0.02</v>
      </c>
      <c r="K1812" s="51">
        <v>0.03</v>
      </c>
      <c r="L1812" s="51">
        <v>0.08</v>
      </c>
      <c r="M1812" s="51">
        <v>0.3</v>
      </c>
      <c r="N1812" s="51">
        <v>0.02</v>
      </c>
      <c r="O1812" s="51">
        <v>0.02</v>
      </c>
      <c r="P1812" s="45">
        <v>380.71600610556999</v>
      </c>
    </row>
    <row r="1813" spans="1:16" x14ac:dyDescent="0.2">
      <c r="A1813" s="5" t="s">
        <v>14</v>
      </c>
      <c r="B1813" s="71" t="s">
        <v>25</v>
      </c>
      <c r="C1813" s="5" t="s">
        <v>31</v>
      </c>
      <c r="D1813" s="5" t="s">
        <v>88</v>
      </c>
      <c r="E1813" s="5">
        <v>1998</v>
      </c>
      <c r="F1813" s="5">
        <v>3</v>
      </c>
      <c r="G1813" s="44">
        <v>4</v>
      </c>
      <c r="H1813" s="51">
        <v>0.12</v>
      </c>
      <c r="I1813" s="51">
        <v>2.2499999999999996</v>
      </c>
      <c r="J1813" s="51">
        <v>0.12</v>
      </c>
      <c r="K1813" s="51">
        <v>0.17</v>
      </c>
      <c r="L1813" s="51">
        <v>0.44</v>
      </c>
      <c r="M1813" s="51">
        <v>1.64</v>
      </c>
      <c r="N1813" s="51">
        <v>0.11</v>
      </c>
      <c r="O1813" s="51">
        <v>0.13</v>
      </c>
      <c r="P1813" s="45">
        <v>601.58628606304183</v>
      </c>
    </row>
    <row r="1814" spans="1:16" x14ac:dyDescent="0.2">
      <c r="A1814" s="5" t="s">
        <v>14</v>
      </c>
      <c r="B1814" s="71" t="s">
        <v>25</v>
      </c>
      <c r="C1814" s="5" t="s">
        <v>31</v>
      </c>
      <c r="D1814" s="5" t="s">
        <v>88</v>
      </c>
      <c r="E1814" s="5">
        <v>2000</v>
      </c>
      <c r="F1814" s="5">
        <v>3</v>
      </c>
      <c r="G1814" s="44">
        <v>64</v>
      </c>
      <c r="H1814" s="51">
        <v>1.6</v>
      </c>
      <c r="I1814" s="51">
        <v>30.27</v>
      </c>
      <c r="J1814" s="51">
        <v>1.6</v>
      </c>
      <c r="K1814" s="51">
        <v>2.25</v>
      </c>
      <c r="L1814" s="51">
        <v>5.98</v>
      </c>
      <c r="M1814" s="51">
        <v>22.04</v>
      </c>
      <c r="N1814" s="51">
        <v>1.5</v>
      </c>
      <c r="O1814" s="51">
        <v>1.74</v>
      </c>
      <c r="P1814" s="45">
        <v>494.24205701665579</v>
      </c>
    </row>
    <row r="1815" spans="1:16" x14ac:dyDescent="0.2">
      <c r="A1815" s="5" t="s">
        <v>14</v>
      </c>
      <c r="B1815" s="71" t="s">
        <v>25</v>
      </c>
      <c r="C1815" s="5" t="s">
        <v>31</v>
      </c>
      <c r="D1815" s="5" t="s">
        <v>88</v>
      </c>
      <c r="E1815" s="5">
        <v>2001</v>
      </c>
      <c r="F1815" s="5">
        <v>3</v>
      </c>
      <c r="G1815" s="44">
        <v>199</v>
      </c>
      <c r="H1815" s="51">
        <v>0.37</v>
      </c>
      <c r="I1815" s="51">
        <v>83.44</v>
      </c>
      <c r="J1815" s="51">
        <v>0.37</v>
      </c>
      <c r="K1815" s="51">
        <v>0.52</v>
      </c>
      <c r="L1815" s="51">
        <v>3.5999999999999996</v>
      </c>
      <c r="M1815" s="51">
        <v>79.320000000000007</v>
      </c>
      <c r="N1815" s="51">
        <v>2.7800000000000002</v>
      </c>
      <c r="O1815" s="51">
        <v>2.21</v>
      </c>
      <c r="P1815" s="45">
        <v>421.7638103851649</v>
      </c>
    </row>
    <row r="1816" spans="1:16" x14ac:dyDescent="0.2">
      <c r="A1816" s="5" t="s">
        <v>14</v>
      </c>
      <c r="B1816" s="71" t="s">
        <v>25</v>
      </c>
      <c r="C1816" s="5" t="s">
        <v>31</v>
      </c>
      <c r="D1816" s="5" t="s">
        <v>88</v>
      </c>
      <c r="E1816" s="5">
        <v>2002</v>
      </c>
      <c r="F1816" s="5">
        <v>3</v>
      </c>
      <c r="G1816" s="44">
        <v>106</v>
      </c>
      <c r="H1816" s="51">
        <v>0.25</v>
      </c>
      <c r="I1816" s="51">
        <v>44.120000000000005</v>
      </c>
      <c r="J1816" s="51">
        <v>0.25</v>
      </c>
      <c r="K1816" s="51">
        <v>0.36</v>
      </c>
      <c r="L1816" s="51">
        <v>2.5300000000000002</v>
      </c>
      <c r="M1816" s="51">
        <v>41.230000000000004</v>
      </c>
      <c r="N1816" s="51">
        <v>1.51</v>
      </c>
      <c r="O1816" s="51">
        <v>1.22</v>
      </c>
      <c r="P1816" s="45">
        <v>420.64766997148547</v>
      </c>
    </row>
    <row r="1817" spans="1:16" x14ac:dyDescent="0.2">
      <c r="A1817" s="5" t="s">
        <v>14</v>
      </c>
      <c r="B1817" s="71" t="s">
        <v>25</v>
      </c>
      <c r="C1817" s="5" t="s">
        <v>31</v>
      </c>
      <c r="D1817" s="5" t="s">
        <v>88</v>
      </c>
      <c r="E1817" s="5">
        <v>2003</v>
      </c>
      <c r="F1817" s="5">
        <v>3</v>
      </c>
      <c r="G1817" s="44">
        <v>37</v>
      </c>
      <c r="H1817" s="51">
        <v>0.79</v>
      </c>
      <c r="I1817" s="51">
        <v>15.12</v>
      </c>
      <c r="J1817" s="51">
        <v>0.79</v>
      </c>
      <c r="K1817" s="51">
        <v>1.1300000000000001</v>
      </c>
      <c r="L1817" s="51">
        <v>2.99</v>
      </c>
      <c r="M1817" s="51">
        <v>11</v>
      </c>
      <c r="N1817" s="51">
        <v>0.75</v>
      </c>
      <c r="O1817" s="51">
        <v>0.86</v>
      </c>
      <c r="P1817" s="45">
        <v>427.04696229207622</v>
      </c>
    </row>
    <row r="1818" spans="1:16" x14ac:dyDescent="0.2">
      <c r="A1818" s="5" t="s">
        <v>14</v>
      </c>
      <c r="B1818" s="71" t="s">
        <v>25</v>
      </c>
      <c r="C1818" s="5" t="s">
        <v>31</v>
      </c>
      <c r="D1818" s="5" t="s">
        <v>88</v>
      </c>
      <c r="E1818" s="5">
        <v>2004</v>
      </c>
      <c r="F1818" s="5">
        <v>3</v>
      </c>
      <c r="G1818" s="44">
        <v>95</v>
      </c>
      <c r="H1818" s="51">
        <v>2.0399999999999996</v>
      </c>
      <c r="I1818" s="51">
        <v>38.82</v>
      </c>
      <c r="J1818" s="51">
        <v>2.0399999999999996</v>
      </c>
      <c r="K1818" s="51">
        <v>2.89</v>
      </c>
      <c r="L1818" s="51">
        <v>7.67</v>
      </c>
      <c r="M1818" s="51">
        <v>28.26</v>
      </c>
      <c r="N1818" s="51">
        <v>1.92</v>
      </c>
      <c r="O1818" s="51">
        <v>2.23</v>
      </c>
      <c r="P1818" s="45">
        <v>432.44954397357469</v>
      </c>
    </row>
    <row r="1819" spans="1:16" x14ac:dyDescent="0.2">
      <c r="A1819" s="5" t="s">
        <v>14</v>
      </c>
      <c r="B1819" s="71" t="s">
        <v>25</v>
      </c>
      <c r="C1819" s="5" t="s">
        <v>31</v>
      </c>
      <c r="D1819" s="5" t="s">
        <v>88</v>
      </c>
      <c r="E1819" s="5">
        <v>2005</v>
      </c>
      <c r="F1819" s="5">
        <v>3</v>
      </c>
      <c r="G1819" s="44">
        <v>120</v>
      </c>
      <c r="H1819" s="51">
        <v>1.46</v>
      </c>
      <c r="I1819" s="51">
        <v>50.88</v>
      </c>
      <c r="J1819" s="51">
        <v>1.46</v>
      </c>
      <c r="K1819" s="51">
        <v>2.0499999999999998</v>
      </c>
      <c r="L1819" s="51">
        <v>6.22</v>
      </c>
      <c r="M1819" s="51">
        <v>42.61</v>
      </c>
      <c r="N1819" s="51">
        <v>2.13</v>
      </c>
      <c r="O1819" s="51">
        <v>2.1500000000000004</v>
      </c>
      <c r="P1819" s="45">
        <v>435.62588818641723</v>
      </c>
    </row>
    <row r="1820" spans="1:16" x14ac:dyDescent="0.2">
      <c r="A1820" s="5" t="s">
        <v>14</v>
      </c>
      <c r="B1820" s="71" t="s">
        <v>25</v>
      </c>
      <c r="C1820" s="5" t="s">
        <v>31</v>
      </c>
      <c r="D1820" s="5" t="s">
        <v>88</v>
      </c>
      <c r="E1820" s="5">
        <v>2006</v>
      </c>
      <c r="F1820" s="5">
        <v>3</v>
      </c>
      <c r="G1820" s="44">
        <v>188</v>
      </c>
      <c r="H1820" s="51">
        <v>1.76</v>
      </c>
      <c r="I1820" s="51">
        <v>73.87</v>
      </c>
      <c r="J1820" s="51">
        <v>1.76</v>
      </c>
      <c r="K1820" s="51">
        <v>2.4899999999999998</v>
      </c>
      <c r="L1820" s="51">
        <v>7.31</v>
      </c>
      <c r="M1820" s="51">
        <v>64.069999999999993</v>
      </c>
      <c r="N1820" s="51">
        <v>2.92</v>
      </c>
      <c r="O1820" s="51">
        <v>2.86</v>
      </c>
      <c r="P1820" s="45">
        <v>401.68910450628124</v>
      </c>
    </row>
    <row r="1821" spans="1:16" x14ac:dyDescent="0.2">
      <c r="A1821" s="5" t="s">
        <v>14</v>
      </c>
      <c r="B1821" s="71" t="s">
        <v>25</v>
      </c>
      <c r="C1821" s="5" t="s">
        <v>31</v>
      </c>
      <c r="D1821" s="5" t="s">
        <v>88</v>
      </c>
      <c r="E1821" s="5">
        <v>2007</v>
      </c>
      <c r="F1821" s="5">
        <v>3</v>
      </c>
      <c r="G1821" s="44">
        <v>83</v>
      </c>
      <c r="H1821" s="51">
        <v>1.84</v>
      </c>
      <c r="I1821" s="51">
        <v>35</v>
      </c>
      <c r="J1821" s="51">
        <v>1.84</v>
      </c>
      <c r="K1821" s="51">
        <v>2.5999999999999996</v>
      </c>
      <c r="L1821" s="51">
        <v>6.92</v>
      </c>
      <c r="M1821" s="51">
        <v>25.48</v>
      </c>
      <c r="N1821" s="51">
        <v>1.74</v>
      </c>
      <c r="O1821" s="51">
        <v>2.0099999999999998</v>
      </c>
      <c r="P1821" s="45">
        <v>444.02777072421048</v>
      </c>
    </row>
    <row r="1822" spans="1:16" x14ac:dyDescent="0.2">
      <c r="A1822" s="5" t="s">
        <v>14</v>
      </c>
      <c r="B1822" s="71" t="s">
        <v>25</v>
      </c>
      <c r="C1822" s="5" t="s">
        <v>31</v>
      </c>
      <c r="D1822" s="5" t="s">
        <v>88</v>
      </c>
      <c r="E1822" s="5">
        <v>2008</v>
      </c>
      <c r="F1822" s="5">
        <v>3</v>
      </c>
      <c r="G1822" s="44">
        <v>63</v>
      </c>
      <c r="H1822" s="51">
        <v>1.43</v>
      </c>
      <c r="I1822" s="51">
        <v>27.159999999999997</v>
      </c>
      <c r="J1822" s="51">
        <v>1.43</v>
      </c>
      <c r="K1822" s="51">
        <v>2.0199999999999996</v>
      </c>
      <c r="L1822" s="51">
        <v>5.37</v>
      </c>
      <c r="M1822" s="51">
        <v>19.77</v>
      </c>
      <c r="N1822" s="51">
        <v>1.35</v>
      </c>
      <c r="O1822" s="51">
        <v>1.56</v>
      </c>
      <c r="P1822" s="45">
        <v>451.92996597113614</v>
      </c>
    </row>
    <row r="1823" spans="1:16" x14ac:dyDescent="0.2">
      <c r="A1823" s="5" t="s">
        <v>14</v>
      </c>
      <c r="B1823" s="71" t="s">
        <v>25</v>
      </c>
      <c r="C1823" s="5" t="s">
        <v>31</v>
      </c>
      <c r="D1823" s="5" t="s">
        <v>88</v>
      </c>
      <c r="E1823" s="5">
        <v>2009</v>
      </c>
      <c r="F1823" s="5">
        <v>3</v>
      </c>
      <c r="G1823" s="44">
        <v>100</v>
      </c>
      <c r="H1823" s="51">
        <v>2.2199999999999998</v>
      </c>
      <c r="I1823" s="51">
        <v>42.32</v>
      </c>
      <c r="J1823" s="51">
        <v>2.2199999999999998</v>
      </c>
      <c r="K1823" s="51">
        <v>3.15</v>
      </c>
      <c r="L1823" s="51">
        <v>8.370000000000001</v>
      </c>
      <c r="M1823" s="51">
        <v>30.8</v>
      </c>
      <c r="N1823" s="51">
        <v>2.0999999999999996</v>
      </c>
      <c r="O1823" s="51">
        <v>2.4299999999999997</v>
      </c>
      <c r="P1823" s="45">
        <v>448.93466097312017</v>
      </c>
    </row>
    <row r="1824" spans="1:16" x14ac:dyDescent="0.2">
      <c r="A1824" s="5" t="s">
        <v>14</v>
      </c>
      <c r="B1824" s="71" t="s">
        <v>25</v>
      </c>
      <c r="C1824" s="5" t="s">
        <v>31</v>
      </c>
      <c r="D1824" s="5" t="s">
        <v>88</v>
      </c>
      <c r="E1824" s="5">
        <v>2010</v>
      </c>
      <c r="F1824" s="5">
        <v>3</v>
      </c>
      <c r="G1824" s="44">
        <v>107</v>
      </c>
      <c r="H1824" s="51">
        <v>2.46</v>
      </c>
      <c r="I1824" s="51">
        <v>46.78</v>
      </c>
      <c r="J1824" s="51">
        <v>2.46</v>
      </c>
      <c r="K1824" s="51">
        <v>3.48</v>
      </c>
      <c r="L1824" s="51">
        <v>9.25</v>
      </c>
      <c r="M1824" s="51">
        <v>34.049999999999997</v>
      </c>
      <c r="N1824" s="51">
        <v>2.3199999999999998</v>
      </c>
      <c r="O1824" s="51">
        <v>2.6799999999999997</v>
      </c>
      <c r="P1824" s="45">
        <v>463.88982896177811</v>
      </c>
    </row>
    <row r="1825" spans="1:16" x14ac:dyDescent="0.2">
      <c r="A1825" s="5" t="s">
        <v>14</v>
      </c>
      <c r="B1825" s="71" t="s">
        <v>25</v>
      </c>
      <c r="C1825" s="5" t="s">
        <v>31</v>
      </c>
      <c r="D1825" s="5" t="s">
        <v>88</v>
      </c>
      <c r="E1825" s="5">
        <v>2011</v>
      </c>
      <c r="F1825" s="5">
        <v>3</v>
      </c>
      <c r="G1825" s="44">
        <v>135</v>
      </c>
      <c r="H1825" s="51">
        <v>3.12</v>
      </c>
      <c r="I1825" s="51">
        <v>59.29</v>
      </c>
      <c r="J1825" s="51">
        <v>3.12</v>
      </c>
      <c r="K1825" s="51">
        <v>4.3999999999999995</v>
      </c>
      <c r="L1825" s="51">
        <v>11.72</v>
      </c>
      <c r="M1825" s="51">
        <v>43.169999999999995</v>
      </c>
      <c r="N1825" s="51">
        <v>2.95</v>
      </c>
      <c r="O1825" s="51">
        <v>3.41</v>
      </c>
      <c r="P1825" s="45">
        <v>461.94160858820732</v>
      </c>
    </row>
    <row r="1826" spans="1:16" x14ac:dyDescent="0.2">
      <c r="A1826" s="5" t="s">
        <v>14</v>
      </c>
      <c r="B1826" s="71" t="s">
        <v>25</v>
      </c>
      <c r="C1826" s="5" t="s">
        <v>31</v>
      </c>
      <c r="D1826" s="5" t="s">
        <v>88</v>
      </c>
      <c r="E1826" s="5">
        <v>2012</v>
      </c>
      <c r="F1826" s="5">
        <v>3</v>
      </c>
      <c r="G1826" s="44">
        <v>39</v>
      </c>
      <c r="H1826" s="51">
        <v>0.98</v>
      </c>
      <c r="I1826" s="51">
        <v>18.71</v>
      </c>
      <c r="J1826" s="51">
        <v>0.98</v>
      </c>
      <c r="K1826" s="51">
        <v>1.39</v>
      </c>
      <c r="L1826" s="51">
        <v>3.69</v>
      </c>
      <c r="M1826" s="51">
        <v>13.629999999999999</v>
      </c>
      <c r="N1826" s="51">
        <v>0.93</v>
      </c>
      <c r="O1826" s="51">
        <v>1.07</v>
      </c>
      <c r="P1826" s="45">
        <v>505.6195190187122</v>
      </c>
    </row>
    <row r="1827" spans="1:16" x14ac:dyDescent="0.2">
      <c r="A1827" s="5" t="s">
        <v>14</v>
      </c>
      <c r="B1827" s="71" t="s">
        <v>25</v>
      </c>
      <c r="C1827" s="5" t="s">
        <v>31</v>
      </c>
      <c r="D1827" s="5" t="s">
        <v>88</v>
      </c>
      <c r="E1827" s="5">
        <v>2013</v>
      </c>
      <c r="F1827" s="5">
        <v>2</v>
      </c>
      <c r="G1827" s="44">
        <v>62</v>
      </c>
      <c r="H1827" s="51">
        <v>0.31</v>
      </c>
      <c r="I1827" s="51">
        <v>41.430000000000007</v>
      </c>
      <c r="J1827" s="51">
        <v>0.31</v>
      </c>
      <c r="K1827" s="51">
        <v>0.09</v>
      </c>
      <c r="L1827" s="51">
        <v>41.34</v>
      </c>
      <c r="M1827" s="51">
        <v>0</v>
      </c>
      <c r="N1827" s="51">
        <v>0.02</v>
      </c>
      <c r="O1827" s="51">
        <v>0.72</v>
      </c>
      <c r="P1827" s="45">
        <v>673.85027986447494</v>
      </c>
    </row>
    <row r="1828" spans="1:16" x14ac:dyDescent="0.2">
      <c r="A1828" s="5" t="s">
        <v>14</v>
      </c>
      <c r="B1828" s="71" t="s">
        <v>25</v>
      </c>
      <c r="C1828" s="5" t="s">
        <v>31</v>
      </c>
      <c r="D1828" s="5" t="s">
        <v>88</v>
      </c>
      <c r="E1828" s="5">
        <v>2014</v>
      </c>
      <c r="F1828" s="5">
        <v>2</v>
      </c>
      <c r="G1828" s="44">
        <v>61</v>
      </c>
      <c r="H1828" s="51">
        <v>0.31</v>
      </c>
      <c r="I1828" s="51">
        <v>40.450000000000003</v>
      </c>
      <c r="J1828" s="51">
        <v>0.31</v>
      </c>
      <c r="K1828" s="51">
        <v>0.08</v>
      </c>
      <c r="L1828" s="51">
        <v>40.370000000000005</v>
      </c>
      <c r="M1828" s="51">
        <v>0</v>
      </c>
      <c r="N1828" s="51">
        <v>0.02</v>
      </c>
      <c r="O1828" s="51">
        <v>0.7</v>
      </c>
      <c r="P1828" s="45">
        <v>670.01579759573144</v>
      </c>
    </row>
    <row r="1829" spans="1:16" x14ac:dyDescent="0.2">
      <c r="A1829" s="5" t="s">
        <v>14</v>
      </c>
      <c r="B1829" s="71" t="s">
        <v>25</v>
      </c>
      <c r="C1829" s="5" t="s">
        <v>31</v>
      </c>
      <c r="D1829" s="5" t="s">
        <v>88</v>
      </c>
      <c r="E1829" s="5">
        <v>2015</v>
      </c>
      <c r="F1829" s="5">
        <v>2</v>
      </c>
      <c r="G1829" s="44">
        <v>52</v>
      </c>
      <c r="H1829" s="51">
        <v>0.24</v>
      </c>
      <c r="I1829" s="51">
        <v>32.220000000000006</v>
      </c>
      <c r="J1829" s="51">
        <v>0.24</v>
      </c>
      <c r="K1829" s="51">
        <v>7.0000000000000007E-2</v>
      </c>
      <c r="L1829" s="51">
        <v>32.150000000000006</v>
      </c>
      <c r="M1829" s="51">
        <v>0</v>
      </c>
      <c r="N1829" s="51">
        <v>0.01</v>
      </c>
      <c r="O1829" s="51">
        <v>0.56000000000000005</v>
      </c>
      <c r="P1829" s="45">
        <v>627.22228156283222</v>
      </c>
    </row>
    <row r="1830" spans="1:16" x14ac:dyDescent="0.2">
      <c r="A1830" s="5" t="s">
        <v>14</v>
      </c>
      <c r="B1830" s="71" t="s">
        <v>25</v>
      </c>
      <c r="C1830" s="5" t="s">
        <v>31</v>
      </c>
      <c r="D1830" s="5" t="s">
        <v>88</v>
      </c>
      <c r="E1830" s="5">
        <v>2016</v>
      </c>
      <c r="F1830" s="5">
        <v>2</v>
      </c>
      <c r="G1830" s="44">
        <v>64</v>
      </c>
      <c r="H1830" s="51">
        <v>0.33</v>
      </c>
      <c r="I1830" s="51">
        <v>43.31</v>
      </c>
      <c r="J1830" s="51">
        <v>0.33</v>
      </c>
      <c r="K1830" s="51">
        <v>0.09</v>
      </c>
      <c r="L1830" s="51">
        <v>43.22</v>
      </c>
      <c r="M1830" s="51">
        <v>0</v>
      </c>
      <c r="N1830" s="51">
        <v>0.02</v>
      </c>
      <c r="O1830" s="51">
        <v>0.75</v>
      </c>
      <c r="P1830" s="45">
        <v>676.31084335083813</v>
      </c>
    </row>
    <row r="1831" spans="1:16" x14ac:dyDescent="0.2">
      <c r="A1831" s="5" t="s">
        <v>14</v>
      </c>
      <c r="B1831" s="71" t="s">
        <v>25</v>
      </c>
      <c r="C1831" s="5" t="s">
        <v>31</v>
      </c>
      <c r="D1831" s="5" t="s">
        <v>88</v>
      </c>
      <c r="E1831" s="5">
        <v>2017</v>
      </c>
      <c r="F1831" s="5">
        <v>2</v>
      </c>
      <c r="G1831" s="44">
        <v>73</v>
      </c>
      <c r="H1831" s="51">
        <v>0.34</v>
      </c>
      <c r="I1831" s="51">
        <v>46.08</v>
      </c>
      <c r="J1831" s="51">
        <v>0.34</v>
      </c>
      <c r="K1831" s="51">
        <v>0.1</v>
      </c>
      <c r="L1831" s="51">
        <v>45.98</v>
      </c>
      <c r="M1831" s="51">
        <v>0</v>
      </c>
      <c r="N1831" s="51">
        <v>0.02</v>
      </c>
      <c r="O1831" s="51">
        <v>0.8</v>
      </c>
      <c r="P1831" s="45">
        <v>640.70744482497525</v>
      </c>
    </row>
    <row r="1832" spans="1:16" x14ac:dyDescent="0.2">
      <c r="A1832" s="5" t="s">
        <v>14</v>
      </c>
      <c r="B1832" s="71" t="s">
        <v>25</v>
      </c>
      <c r="C1832" s="5" t="s">
        <v>31</v>
      </c>
      <c r="D1832" s="5" t="s">
        <v>88</v>
      </c>
      <c r="E1832" s="5">
        <v>2018</v>
      </c>
      <c r="F1832" s="5">
        <v>1</v>
      </c>
      <c r="G1832" s="44">
        <v>141</v>
      </c>
      <c r="H1832" s="51">
        <v>11.059999999999999</v>
      </c>
      <c r="I1832" s="51">
        <v>79.570000000000007</v>
      </c>
      <c r="J1832" s="51">
        <v>11.059999999999999</v>
      </c>
      <c r="K1832" s="51">
        <v>79.570000000000007</v>
      </c>
      <c r="L1832" s="51">
        <v>0</v>
      </c>
      <c r="M1832" s="51">
        <v>0</v>
      </c>
      <c r="N1832" s="51">
        <v>0.02</v>
      </c>
      <c r="O1832" s="51">
        <v>4.6399999999999997</v>
      </c>
      <c r="P1832" s="45">
        <v>645.78685307128114</v>
      </c>
    </row>
    <row r="1833" spans="1:16" x14ac:dyDescent="0.2">
      <c r="A1833" s="5" t="s">
        <v>14</v>
      </c>
      <c r="B1833" s="71" t="s">
        <v>25</v>
      </c>
      <c r="C1833" s="5" t="s">
        <v>31</v>
      </c>
      <c r="D1833" s="5" t="s">
        <v>88</v>
      </c>
      <c r="E1833" s="5">
        <v>2019</v>
      </c>
      <c r="F1833" s="5">
        <v>1</v>
      </c>
      <c r="G1833" s="44">
        <v>80</v>
      </c>
      <c r="H1833" s="51">
        <v>5.81</v>
      </c>
      <c r="I1833" s="51">
        <v>41.83</v>
      </c>
      <c r="J1833" s="51">
        <v>5.81</v>
      </c>
      <c r="K1833" s="51">
        <v>41.83</v>
      </c>
      <c r="L1833" s="51">
        <v>0</v>
      </c>
      <c r="M1833" s="51">
        <v>0</v>
      </c>
      <c r="N1833" s="51">
        <v>0.01</v>
      </c>
      <c r="O1833" s="51">
        <v>2.4299999999999997</v>
      </c>
      <c r="P1833" s="45">
        <v>598.91796395811389</v>
      </c>
    </row>
    <row r="1834" spans="1:16" x14ac:dyDescent="0.2">
      <c r="A1834" s="5" t="s">
        <v>14</v>
      </c>
      <c r="B1834" s="71" t="s">
        <v>25</v>
      </c>
      <c r="C1834" s="5" t="s">
        <v>31</v>
      </c>
      <c r="D1834" s="5" t="s">
        <v>88</v>
      </c>
      <c r="E1834" s="5">
        <v>2020</v>
      </c>
      <c r="F1834" s="5">
        <v>1</v>
      </c>
      <c r="G1834" s="44">
        <v>114</v>
      </c>
      <c r="H1834" s="51">
        <v>8.2999999999999989</v>
      </c>
      <c r="I1834" s="51">
        <v>59.72</v>
      </c>
      <c r="J1834" s="51">
        <v>8.2999999999999989</v>
      </c>
      <c r="K1834" s="51">
        <v>59.72</v>
      </c>
      <c r="L1834" s="51">
        <v>0</v>
      </c>
      <c r="M1834" s="51">
        <v>0</v>
      </c>
      <c r="N1834" s="51">
        <v>0.01</v>
      </c>
      <c r="O1834" s="51">
        <v>3.4799999999999995</v>
      </c>
      <c r="P1834" s="45">
        <v>599.70062682549087</v>
      </c>
    </row>
    <row r="1835" spans="1:16" x14ac:dyDescent="0.2">
      <c r="A1835" s="5" t="s">
        <v>14</v>
      </c>
      <c r="B1835" s="71" t="s">
        <v>25</v>
      </c>
      <c r="C1835" s="5" t="s">
        <v>31</v>
      </c>
      <c r="D1835" s="5" t="s">
        <v>88</v>
      </c>
      <c r="E1835" s="5">
        <v>2021</v>
      </c>
      <c r="F1835" s="5">
        <v>0</v>
      </c>
      <c r="G1835" s="44">
        <v>111</v>
      </c>
      <c r="H1835" s="51">
        <v>75.290000000000006</v>
      </c>
      <c r="I1835" s="51">
        <v>0</v>
      </c>
      <c r="J1835" s="51">
        <v>75.290000000000006</v>
      </c>
      <c r="K1835" s="51">
        <v>0</v>
      </c>
      <c r="L1835" s="51">
        <v>0</v>
      </c>
      <c r="M1835" s="51">
        <v>0</v>
      </c>
      <c r="N1835" s="51">
        <v>1.01</v>
      </c>
      <c r="O1835" s="51">
        <v>0.16</v>
      </c>
      <c r="P1835" s="45">
        <v>678.74109322958543</v>
      </c>
    </row>
    <row r="1836" spans="1:16" x14ac:dyDescent="0.2">
      <c r="A1836" s="5" t="s">
        <v>14</v>
      </c>
      <c r="B1836" s="71" t="s">
        <v>25</v>
      </c>
      <c r="C1836" s="5" t="s">
        <v>31</v>
      </c>
      <c r="D1836" s="5" t="s">
        <v>88</v>
      </c>
      <c r="E1836" s="5">
        <v>2022</v>
      </c>
      <c r="F1836" s="5">
        <v>0</v>
      </c>
      <c r="G1836" s="44">
        <v>80</v>
      </c>
      <c r="H1836" s="51">
        <v>63.47</v>
      </c>
      <c r="I1836" s="51">
        <v>0</v>
      </c>
      <c r="J1836" s="51">
        <v>63.47</v>
      </c>
      <c r="K1836" s="51">
        <v>0</v>
      </c>
      <c r="L1836" s="51">
        <v>0</v>
      </c>
      <c r="M1836" s="51">
        <v>0</v>
      </c>
      <c r="N1836" s="51">
        <v>0.03</v>
      </c>
      <c r="O1836" s="51">
        <v>0.13</v>
      </c>
      <c r="P1836" s="45">
        <v>789.65239462744876</v>
      </c>
    </row>
    <row r="1837" spans="1:16" x14ac:dyDescent="0.2">
      <c r="A1837" s="5" t="s">
        <v>15</v>
      </c>
      <c r="B1837" s="71" t="s">
        <v>26</v>
      </c>
      <c r="C1837" s="5" t="s">
        <v>28</v>
      </c>
      <c r="D1837" s="5" t="s">
        <v>81</v>
      </c>
      <c r="E1837" s="5">
        <v>1971</v>
      </c>
      <c r="F1837" s="5">
        <v>3</v>
      </c>
      <c r="G1837" s="44">
        <v>3</v>
      </c>
      <c r="H1837" s="51">
        <v>0</v>
      </c>
      <c r="I1837" s="51">
        <v>0.89</v>
      </c>
      <c r="J1837" s="51">
        <v>0</v>
      </c>
      <c r="K1837" s="51">
        <v>0</v>
      </c>
      <c r="L1837" s="51">
        <v>0.13</v>
      </c>
      <c r="M1837" s="51">
        <v>0.76</v>
      </c>
      <c r="N1837" s="51">
        <v>0.01</v>
      </c>
      <c r="O1837" s="51">
        <v>0.01</v>
      </c>
      <c r="P1837" s="45">
        <v>268.14187080827895</v>
      </c>
    </row>
    <row r="1838" spans="1:16" x14ac:dyDescent="0.2">
      <c r="A1838" s="5" t="s">
        <v>15</v>
      </c>
      <c r="B1838" s="71" t="s">
        <v>26</v>
      </c>
      <c r="C1838" s="5" t="s">
        <v>28</v>
      </c>
      <c r="D1838" s="5" t="s">
        <v>81</v>
      </c>
      <c r="E1838" s="5">
        <v>1990</v>
      </c>
      <c r="F1838" s="5">
        <v>3</v>
      </c>
      <c r="G1838" s="44">
        <v>8</v>
      </c>
      <c r="H1838" s="51">
        <v>0</v>
      </c>
      <c r="I1838" s="51">
        <v>2.0699999999999998</v>
      </c>
      <c r="J1838" s="51">
        <v>0</v>
      </c>
      <c r="K1838" s="51">
        <v>0</v>
      </c>
      <c r="L1838" s="51">
        <v>0.41</v>
      </c>
      <c r="M1838" s="51">
        <v>1.66</v>
      </c>
      <c r="N1838" s="51">
        <v>0.04</v>
      </c>
      <c r="O1838" s="51">
        <v>0.06</v>
      </c>
      <c r="P1838" s="45">
        <v>263.36595018794918</v>
      </c>
    </row>
    <row r="1839" spans="1:16" x14ac:dyDescent="0.2">
      <c r="A1839" s="5" t="s">
        <v>15</v>
      </c>
      <c r="B1839" s="71" t="s">
        <v>26</v>
      </c>
      <c r="C1839" s="5" t="s">
        <v>28</v>
      </c>
      <c r="D1839" s="5" t="s">
        <v>81</v>
      </c>
      <c r="E1839" s="5">
        <v>1991</v>
      </c>
      <c r="F1839" s="5">
        <v>3</v>
      </c>
      <c r="G1839" s="44">
        <v>81</v>
      </c>
      <c r="H1839" s="51">
        <v>0.12</v>
      </c>
      <c r="I1839" s="51">
        <v>24.130000000000003</v>
      </c>
      <c r="J1839" s="51">
        <v>0.12</v>
      </c>
      <c r="K1839" s="51">
        <v>0.74</v>
      </c>
      <c r="L1839" s="51">
        <v>5.7</v>
      </c>
      <c r="M1839" s="51">
        <v>17.690000000000001</v>
      </c>
      <c r="N1839" s="51">
        <v>0.37</v>
      </c>
      <c r="O1839" s="51">
        <v>0.59</v>
      </c>
      <c r="P1839" s="45">
        <v>298.05525773016035</v>
      </c>
    </row>
    <row r="1840" spans="1:16" x14ac:dyDescent="0.2">
      <c r="A1840" s="5" t="s">
        <v>15</v>
      </c>
      <c r="B1840" s="71" t="s">
        <v>26</v>
      </c>
      <c r="C1840" s="5" t="s">
        <v>28</v>
      </c>
      <c r="D1840" s="5" t="s">
        <v>81</v>
      </c>
      <c r="E1840" s="5">
        <v>1993</v>
      </c>
      <c r="F1840" s="5">
        <v>3</v>
      </c>
      <c r="G1840" s="44">
        <v>30</v>
      </c>
      <c r="H1840" s="51">
        <v>0</v>
      </c>
      <c r="I1840" s="51">
        <v>13.419999999999998</v>
      </c>
      <c r="J1840" s="51">
        <v>0</v>
      </c>
      <c r="K1840" s="51">
        <v>2.2799999999999998</v>
      </c>
      <c r="L1840" s="51">
        <v>6.58</v>
      </c>
      <c r="M1840" s="51">
        <v>4.5599999999999996</v>
      </c>
      <c r="N1840" s="51">
        <v>0.16</v>
      </c>
      <c r="O1840" s="51">
        <v>0.25</v>
      </c>
      <c r="P1840" s="45">
        <v>443.30557295649186</v>
      </c>
    </row>
    <row r="1841" spans="1:16" x14ac:dyDescent="0.2">
      <c r="A1841" s="5" t="s">
        <v>15</v>
      </c>
      <c r="B1841" s="71" t="s">
        <v>26</v>
      </c>
      <c r="C1841" s="5" t="s">
        <v>28</v>
      </c>
      <c r="D1841" s="5" t="s">
        <v>81</v>
      </c>
      <c r="E1841" s="5">
        <v>1994</v>
      </c>
      <c r="F1841" s="5">
        <v>3</v>
      </c>
      <c r="G1841" s="44">
        <v>210</v>
      </c>
      <c r="H1841" s="51">
        <v>8.9</v>
      </c>
      <c r="I1841" s="51">
        <v>72.92</v>
      </c>
      <c r="J1841" s="51">
        <v>8.9</v>
      </c>
      <c r="K1841" s="51">
        <v>17.41</v>
      </c>
      <c r="L1841" s="51">
        <v>24.05</v>
      </c>
      <c r="M1841" s="51">
        <v>31.46</v>
      </c>
      <c r="N1841" s="51">
        <v>1.1399999999999999</v>
      </c>
      <c r="O1841" s="51">
        <v>1.79</v>
      </c>
      <c r="P1841" s="45">
        <v>390.55323979674455</v>
      </c>
    </row>
    <row r="1842" spans="1:16" x14ac:dyDescent="0.2">
      <c r="A1842" s="5" t="s">
        <v>15</v>
      </c>
      <c r="B1842" s="71" t="s">
        <v>26</v>
      </c>
      <c r="C1842" s="5" t="s">
        <v>28</v>
      </c>
      <c r="D1842" s="5" t="s">
        <v>81</v>
      </c>
      <c r="E1842" s="5">
        <v>1995</v>
      </c>
      <c r="F1842" s="5">
        <v>3</v>
      </c>
      <c r="G1842" s="44">
        <v>12</v>
      </c>
      <c r="H1842" s="51">
        <v>0</v>
      </c>
      <c r="I1842" s="51">
        <v>4.63</v>
      </c>
      <c r="J1842" s="51">
        <v>0</v>
      </c>
      <c r="K1842" s="51">
        <v>0</v>
      </c>
      <c r="L1842" s="51">
        <v>0.3</v>
      </c>
      <c r="M1842" s="51">
        <v>4.33</v>
      </c>
      <c r="N1842" s="51">
        <v>0.08</v>
      </c>
      <c r="O1842" s="51">
        <v>0.13</v>
      </c>
      <c r="P1842" s="45">
        <v>397.34749804867357</v>
      </c>
    </row>
    <row r="1843" spans="1:16" x14ac:dyDescent="0.2">
      <c r="A1843" s="5" t="s">
        <v>15</v>
      </c>
      <c r="B1843" s="71" t="s">
        <v>26</v>
      </c>
      <c r="C1843" s="5" t="s">
        <v>28</v>
      </c>
      <c r="D1843" s="5" t="s">
        <v>81</v>
      </c>
      <c r="E1843" s="5">
        <v>1997</v>
      </c>
      <c r="F1843" s="5">
        <v>3</v>
      </c>
      <c r="G1843" s="44">
        <v>49</v>
      </c>
      <c r="H1843" s="51">
        <v>1.0900000000000001</v>
      </c>
      <c r="I1843" s="51">
        <v>16.869999999999997</v>
      </c>
      <c r="J1843" s="51">
        <v>1.0900000000000001</v>
      </c>
      <c r="K1843" s="51">
        <v>1.1100000000000001</v>
      </c>
      <c r="L1843" s="51">
        <v>1.22</v>
      </c>
      <c r="M1843" s="51">
        <v>14.54</v>
      </c>
      <c r="N1843" s="51">
        <v>0.26</v>
      </c>
      <c r="O1843" s="51">
        <v>0.4</v>
      </c>
      <c r="P1843" s="45">
        <v>368.8764110518016</v>
      </c>
    </row>
    <row r="1844" spans="1:16" x14ac:dyDescent="0.2">
      <c r="A1844" s="5" t="s">
        <v>15</v>
      </c>
      <c r="B1844" s="71" t="s">
        <v>26</v>
      </c>
      <c r="C1844" s="5" t="s">
        <v>28</v>
      </c>
      <c r="D1844" s="5" t="s">
        <v>81</v>
      </c>
      <c r="E1844" s="5">
        <v>1998</v>
      </c>
      <c r="F1844" s="5">
        <v>3</v>
      </c>
      <c r="G1844" s="44">
        <v>96</v>
      </c>
      <c r="H1844" s="51">
        <v>0.89</v>
      </c>
      <c r="I1844" s="51">
        <v>35.97</v>
      </c>
      <c r="J1844" s="51">
        <v>0.89</v>
      </c>
      <c r="K1844" s="51">
        <v>2.64</v>
      </c>
      <c r="L1844" s="51">
        <v>2.92</v>
      </c>
      <c r="M1844" s="51">
        <v>30.41</v>
      </c>
      <c r="N1844" s="51">
        <v>0.74</v>
      </c>
      <c r="O1844" s="51">
        <v>3.34</v>
      </c>
      <c r="P1844" s="45">
        <v>382.41761760813074</v>
      </c>
    </row>
    <row r="1845" spans="1:16" x14ac:dyDescent="0.2">
      <c r="A1845" s="5" t="s">
        <v>15</v>
      </c>
      <c r="B1845" s="71" t="s">
        <v>26</v>
      </c>
      <c r="C1845" s="5" t="s">
        <v>28</v>
      </c>
      <c r="D1845" s="5" t="s">
        <v>81</v>
      </c>
      <c r="E1845" s="5">
        <v>1999</v>
      </c>
      <c r="F1845" s="5">
        <v>3</v>
      </c>
      <c r="G1845" s="44">
        <v>53</v>
      </c>
      <c r="H1845" s="51">
        <v>0.06</v>
      </c>
      <c r="I1845" s="51">
        <v>19.71</v>
      </c>
      <c r="J1845" s="51">
        <v>0.06</v>
      </c>
      <c r="K1845" s="51">
        <v>0.18</v>
      </c>
      <c r="L1845" s="51">
        <v>0.2</v>
      </c>
      <c r="M1845" s="51">
        <v>19.329999999999998</v>
      </c>
      <c r="N1845" s="51">
        <v>0.31</v>
      </c>
      <c r="O1845" s="51">
        <v>0.64</v>
      </c>
      <c r="P1845" s="45">
        <v>368.30020439790758</v>
      </c>
    </row>
    <row r="1846" spans="1:16" x14ac:dyDescent="0.2">
      <c r="A1846" s="5" t="s">
        <v>15</v>
      </c>
      <c r="B1846" s="71" t="s">
        <v>26</v>
      </c>
      <c r="C1846" s="5" t="s">
        <v>28</v>
      </c>
      <c r="D1846" s="5" t="s">
        <v>81</v>
      </c>
      <c r="E1846" s="5">
        <v>2000</v>
      </c>
      <c r="F1846" s="5">
        <v>3</v>
      </c>
      <c r="G1846" s="44">
        <v>37</v>
      </c>
      <c r="H1846" s="51">
        <v>0.34</v>
      </c>
      <c r="I1846" s="51">
        <v>13.809999999999999</v>
      </c>
      <c r="J1846" s="51">
        <v>0.34</v>
      </c>
      <c r="K1846" s="51">
        <v>1.01</v>
      </c>
      <c r="L1846" s="51">
        <v>1.1200000000000001</v>
      </c>
      <c r="M1846" s="51">
        <v>11.68</v>
      </c>
      <c r="N1846" s="51">
        <v>0.28000000000000003</v>
      </c>
      <c r="O1846" s="51">
        <v>1.28</v>
      </c>
      <c r="P1846" s="45">
        <v>382.1060054429301</v>
      </c>
    </row>
    <row r="1847" spans="1:16" x14ac:dyDescent="0.2">
      <c r="A1847" s="5" t="s">
        <v>15</v>
      </c>
      <c r="B1847" s="71" t="s">
        <v>26</v>
      </c>
      <c r="C1847" s="5" t="s">
        <v>28</v>
      </c>
      <c r="D1847" s="5" t="s">
        <v>81</v>
      </c>
      <c r="E1847" s="5">
        <v>2002</v>
      </c>
      <c r="F1847" s="5">
        <v>3</v>
      </c>
      <c r="G1847" s="44">
        <v>15</v>
      </c>
      <c r="H1847" s="51">
        <v>0.11</v>
      </c>
      <c r="I1847" s="51">
        <v>4.4000000000000004</v>
      </c>
      <c r="J1847" s="51">
        <v>0.11</v>
      </c>
      <c r="K1847" s="51">
        <v>0.32</v>
      </c>
      <c r="L1847" s="51">
        <v>0.36</v>
      </c>
      <c r="M1847" s="51">
        <v>3.72</v>
      </c>
      <c r="N1847" s="51">
        <v>0.09</v>
      </c>
      <c r="O1847" s="51">
        <v>0.41</v>
      </c>
      <c r="P1847" s="45">
        <v>310.514773651594</v>
      </c>
    </row>
    <row r="1848" spans="1:16" x14ac:dyDescent="0.2">
      <c r="A1848" s="5" t="s">
        <v>15</v>
      </c>
      <c r="B1848" s="71" t="s">
        <v>26</v>
      </c>
      <c r="C1848" s="5" t="s">
        <v>28</v>
      </c>
      <c r="D1848" s="5" t="s">
        <v>81</v>
      </c>
      <c r="E1848" s="5">
        <v>2003</v>
      </c>
      <c r="F1848" s="5">
        <v>3</v>
      </c>
      <c r="G1848" s="44">
        <v>486</v>
      </c>
      <c r="H1848" s="51">
        <v>4.54</v>
      </c>
      <c r="I1848" s="51">
        <v>189.31</v>
      </c>
      <c r="J1848" s="51">
        <v>4.54</v>
      </c>
      <c r="K1848" s="51">
        <v>2.37</v>
      </c>
      <c r="L1848" s="51">
        <v>4.18</v>
      </c>
      <c r="M1848" s="51">
        <v>182.76</v>
      </c>
      <c r="N1848" s="51">
        <v>6.1499999999999995</v>
      </c>
      <c r="O1848" s="51">
        <v>20.819999999999997</v>
      </c>
      <c r="P1848" s="45">
        <v>399.04031190129001</v>
      </c>
    </row>
    <row r="1849" spans="1:16" x14ac:dyDescent="0.2">
      <c r="A1849" s="5" t="s">
        <v>15</v>
      </c>
      <c r="B1849" s="71" t="s">
        <v>26</v>
      </c>
      <c r="C1849" s="5" t="s">
        <v>28</v>
      </c>
      <c r="D1849" s="5" t="s">
        <v>81</v>
      </c>
      <c r="E1849" s="5">
        <v>2004</v>
      </c>
      <c r="F1849" s="5">
        <v>3</v>
      </c>
      <c r="G1849" s="44">
        <v>257</v>
      </c>
      <c r="H1849" s="51">
        <v>3.4699999999999998</v>
      </c>
      <c r="I1849" s="51">
        <v>98.5</v>
      </c>
      <c r="J1849" s="51">
        <v>3.4699999999999998</v>
      </c>
      <c r="K1849" s="51">
        <v>3.35</v>
      </c>
      <c r="L1849" s="51">
        <v>5.71</v>
      </c>
      <c r="M1849" s="51">
        <v>89.44</v>
      </c>
      <c r="N1849" s="51">
        <v>3.32</v>
      </c>
      <c r="O1849" s="51">
        <v>12.33</v>
      </c>
      <c r="P1849" s="45">
        <v>396.41576653672536</v>
      </c>
    </row>
    <row r="1850" spans="1:16" x14ac:dyDescent="0.2">
      <c r="A1850" s="5" t="s">
        <v>15</v>
      </c>
      <c r="B1850" s="71" t="s">
        <v>26</v>
      </c>
      <c r="C1850" s="5" t="s">
        <v>28</v>
      </c>
      <c r="D1850" s="5" t="s">
        <v>81</v>
      </c>
      <c r="E1850" s="5">
        <v>2005</v>
      </c>
      <c r="F1850" s="5">
        <v>3</v>
      </c>
      <c r="G1850" s="44">
        <v>964</v>
      </c>
      <c r="H1850" s="51">
        <v>3.46</v>
      </c>
      <c r="I1850" s="51">
        <v>438.04</v>
      </c>
      <c r="J1850" s="51">
        <v>3.46</v>
      </c>
      <c r="K1850" s="51">
        <v>8.4400000000000013</v>
      </c>
      <c r="L1850" s="51">
        <v>9.01</v>
      </c>
      <c r="M1850" s="51">
        <v>420.59</v>
      </c>
      <c r="N1850" s="51">
        <v>18.16</v>
      </c>
      <c r="O1850" s="51">
        <v>44.45</v>
      </c>
      <c r="P1850" s="45">
        <v>458.37297215459171</v>
      </c>
    </row>
    <row r="1851" spans="1:16" x14ac:dyDescent="0.2">
      <c r="A1851" s="5" t="s">
        <v>15</v>
      </c>
      <c r="B1851" s="71" t="s">
        <v>26</v>
      </c>
      <c r="C1851" s="5" t="s">
        <v>28</v>
      </c>
      <c r="D1851" s="5" t="s">
        <v>81</v>
      </c>
      <c r="E1851" s="5">
        <v>2006</v>
      </c>
      <c r="F1851" s="5">
        <v>3</v>
      </c>
      <c r="G1851" s="44">
        <v>1109</v>
      </c>
      <c r="H1851" s="51">
        <v>2.7199999999999998</v>
      </c>
      <c r="I1851" s="51">
        <v>442.61</v>
      </c>
      <c r="J1851" s="51">
        <v>2.7199999999999998</v>
      </c>
      <c r="K1851" s="51">
        <v>11.6</v>
      </c>
      <c r="L1851" s="51">
        <v>21.17</v>
      </c>
      <c r="M1851" s="51">
        <v>409.84000000000003</v>
      </c>
      <c r="N1851" s="51">
        <v>13.04</v>
      </c>
      <c r="O1851" s="51">
        <v>43.07</v>
      </c>
      <c r="P1851" s="45">
        <v>401.75344612494098</v>
      </c>
    </row>
    <row r="1852" spans="1:16" x14ac:dyDescent="0.2">
      <c r="A1852" s="5" t="s">
        <v>15</v>
      </c>
      <c r="B1852" s="71" t="s">
        <v>26</v>
      </c>
      <c r="C1852" s="5" t="s">
        <v>28</v>
      </c>
      <c r="D1852" s="5" t="s">
        <v>81</v>
      </c>
      <c r="E1852" s="5">
        <v>2007</v>
      </c>
      <c r="F1852" s="5">
        <v>3</v>
      </c>
      <c r="G1852" s="44">
        <v>1229</v>
      </c>
      <c r="H1852" s="51">
        <v>2.9000000000000004</v>
      </c>
      <c r="I1852" s="51">
        <v>544.65</v>
      </c>
      <c r="J1852" s="51">
        <v>2.9000000000000004</v>
      </c>
      <c r="K1852" s="51">
        <v>6.9399999999999995</v>
      </c>
      <c r="L1852" s="51">
        <v>9.4600000000000009</v>
      </c>
      <c r="M1852" s="51">
        <v>528.25</v>
      </c>
      <c r="N1852" s="51">
        <v>28.84</v>
      </c>
      <c r="O1852" s="51">
        <v>103.44</v>
      </c>
      <c r="P1852" s="45">
        <v>445.58481649719147</v>
      </c>
    </row>
    <row r="1853" spans="1:16" x14ac:dyDescent="0.2">
      <c r="A1853" s="5" t="s">
        <v>15</v>
      </c>
      <c r="B1853" s="71" t="s">
        <v>26</v>
      </c>
      <c r="C1853" s="5" t="s">
        <v>28</v>
      </c>
      <c r="D1853" s="5" t="s">
        <v>81</v>
      </c>
      <c r="E1853" s="5">
        <v>2008</v>
      </c>
      <c r="F1853" s="5">
        <v>3</v>
      </c>
      <c r="G1853" s="44">
        <v>502</v>
      </c>
      <c r="H1853" s="51">
        <v>2.02</v>
      </c>
      <c r="I1853" s="51">
        <v>246.45</v>
      </c>
      <c r="J1853" s="51">
        <v>2.02</v>
      </c>
      <c r="K1853" s="51">
        <v>3.68</v>
      </c>
      <c r="L1853" s="51">
        <v>4.07</v>
      </c>
      <c r="M1853" s="51">
        <v>238.7</v>
      </c>
      <c r="N1853" s="51">
        <v>10.4</v>
      </c>
      <c r="O1853" s="51">
        <v>33.1</v>
      </c>
      <c r="P1853" s="45">
        <v>494.44642313899578</v>
      </c>
    </row>
    <row r="1854" spans="1:16" x14ac:dyDescent="0.2">
      <c r="A1854" s="5" t="s">
        <v>15</v>
      </c>
      <c r="B1854" s="71" t="s">
        <v>26</v>
      </c>
      <c r="C1854" s="5" t="s">
        <v>28</v>
      </c>
      <c r="D1854" s="5" t="s">
        <v>81</v>
      </c>
      <c r="E1854" s="5">
        <v>2009</v>
      </c>
      <c r="F1854" s="5">
        <v>3</v>
      </c>
      <c r="G1854" s="44">
        <v>333</v>
      </c>
      <c r="H1854" s="51">
        <v>3.54</v>
      </c>
      <c r="I1854" s="51">
        <v>176.85</v>
      </c>
      <c r="J1854" s="51">
        <v>3.54</v>
      </c>
      <c r="K1854" s="51">
        <v>10.23</v>
      </c>
      <c r="L1854" s="51">
        <v>11.32</v>
      </c>
      <c r="M1854" s="51">
        <v>155.29999999999998</v>
      </c>
      <c r="N1854" s="51">
        <v>4.75</v>
      </c>
      <c r="O1854" s="51">
        <v>18.490000000000002</v>
      </c>
      <c r="P1854" s="45">
        <v>542.32112222738101</v>
      </c>
    </row>
    <row r="1855" spans="1:16" x14ac:dyDescent="0.2">
      <c r="A1855" s="5" t="s">
        <v>15</v>
      </c>
      <c r="B1855" s="71" t="s">
        <v>26</v>
      </c>
      <c r="C1855" s="5" t="s">
        <v>28</v>
      </c>
      <c r="D1855" s="5" t="s">
        <v>81</v>
      </c>
      <c r="E1855" s="5">
        <v>2010</v>
      </c>
      <c r="F1855" s="5">
        <v>3</v>
      </c>
      <c r="G1855" s="44">
        <v>32</v>
      </c>
      <c r="H1855" s="51">
        <v>0.55000000000000004</v>
      </c>
      <c r="I1855" s="51">
        <v>22.23</v>
      </c>
      <c r="J1855" s="51">
        <v>0.55000000000000004</v>
      </c>
      <c r="K1855" s="51">
        <v>1.63</v>
      </c>
      <c r="L1855" s="51">
        <v>1.81</v>
      </c>
      <c r="M1855" s="51">
        <v>18.79</v>
      </c>
      <c r="N1855" s="51">
        <v>0.46</v>
      </c>
      <c r="O1855" s="51">
        <v>2.06</v>
      </c>
      <c r="P1855" s="45">
        <v>711.66606369130454</v>
      </c>
    </row>
    <row r="1856" spans="1:16" x14ac:dyDescent="0.2">
      <c r="A1856" s="5" t="s">
        <v>15</v>
      </c>
      <c r="B1856" s="71" t="s">
        <v>26</v>
      </c>
      <c r="C1856" s="5" t="s">
        <v>28</v>
      </c>
      <c r="D1856" s="5" t="s">
        <v>81</v>
      </c>
      <c r="E1856" s="5">
        <v>2011</v>
      </c>
      <c r="F1856" s="5">
        <v>3</v>
      </c>
      <c r="G1856" s="44">
        <v>83</v>
      </c>
      <c r="H1856" s="51">
        <v>1.02</v>
      </c>
      <c r="I1856" s="51">
        <v>41.07</v>
      </c>
      <c r="J1856" s="51">
        <v>1.02</v>
      </c>
      <c r="K1856" s="51">
        <v>3.01</v>
      </c>
      <c r="L1856" s="51">
        <v>3.34</v>
      </c>
      <c r="M1856" s="51">
        <v>34.72</v>
      </c>
      <c r="N1856" s="51">
        <v>0.84</v>
      </c>
      <c r="O1856" s="51">
        <v>3.81</v>
      </c>
      <c r="P1856" s="45">
        <v>506.42672509411511</v>
      </c>
    </row>
    <row r="1857" spans="1:16" x14ac:dyDescent="0.2">
      <c r="A1857" s="5" t="s">
        <v>15</v>
      </c>
      <c r="B1857" s="71" t="s">
        <v>26</v>
      </c>
      <c r="C1857" s="5" t="s">
        <v>28</v>
      </c>
      <c r="D1857" s="5" t="s">
        <v>81</v>
      </c>
      <c r="E1857" s="5">
        <v>2012</v>
      </c>
      <c r="F1857" s="5">
        <v>3</v>
      </c>
      <c r="G1857" s="44">
        <v>70</v>
      </c>
      <c r="H1857" s="51">
        <v>1.05</v>
      </c>
      <c r="I1857" s="51">
        <v>42.55</v>
      </c>
      <c r="J1857" s="51">
        <v>1.05</v>
      </c>
      <c r="K1857" s="51">
        <v>3.12</v>
      </c>
      <c r="L1857" s="51">
        <v>3.46</v>
      </c>
      <c r="M1857" s="51">
        <v>35.97</v>
      </c>
      <c r="N1857" s="51">
        <v>0.87</v>
      </c>
      <c r="O1857" s="51">
        <v>3.95</v>
      </c>
      <c r="P1857" s="45">
        <v>626.63050518116609</v>
      </c>
    </row>
    <row r="1858" spans="1:16" x14ac:dyDescent="0.2">
      <c r="A1858" s="5" t="s">
        <v>15</v>
      </c>
      <c r="B1858" s="71" t="s">
        <v>26</v>
      </c>
      <c r="C1858" s="5" t="s">
        <v>28</v>
      </c>
      <c r="D1858" s="5" t="s">
        <v>81</v>
      </c>
      <c r="E1858" s="5">
        <v>2013</v>
      </c>
      <c r="F1858" s="5">
        <v>2</v>
      </c>
      <c r="G1858" s="44">
        <v>74</v>
      </c>
      <c r="H1858" s="51">
        <v>0.36</v>
      </c>
      <c r="I1858" s="51">
        <v>43.2</v>
      </c>
      <c r="J1858" s="51">
        <v>0.36</v>
      </c>
      <c r="K1858" s="51">
        <v>1.32</v>
      </c>
      <c r="L1858" s="51">
        <v>41.88</v>
      </c>
      <c r="M1858" s="51">
        <v>0</v>
      </c>
      <c r="N1858" s="51">
        <v>0.08</v>
      </c>
      <c r="O1858" s="51">
        <v>6.6099999999999994</v>
      </c>
      <c r="P1858" s="45">
        <v>593.55828278800686</v>
      </c>
    </row>
    <row r="1859" spans="1:16" x14ac:dyDescent="0.2">
      <c r="A1859" s="5" t="s">
        <v>15</v>
      </c>
      <c r="B1859" s="71" t="s">
        <v>26</v>
      </c>
      <c r="C1859" s="5" t="s">
        <v>28</v>
      </c>
      <c r="D1859" s="5" t="s">
        <v>81</v>
      </c>
      <c r="E1859" s="5">
        <v>2014</v>
      </c>
      <c r="F1859" s="5">
        <v>2</v>
      </c>
      <c r="G1859" s="44">
        <v>5</v>
      </c>
      <c r="H1859" s="51">
        <v>0.02</v>
      </c>
      <c r="I1859" s="51">
        <v>2.4300000000000002</v>
      </c>
      <c r="J1859" s="51">
        <v>0.02</v>
      </c>
      <c r="K1859" s="51">
        <v>0.08</v>
      </c>
      <c r="L1859" s="51">
        <v>2.35</v>
      </c>
      <c r="M1859" s="51">
        <v>0</v>
      </c>
      <c r="N1859" s="51">
        <v>0</v>
      </c>
      <c r="O1859" s="51">
        <v>0.39</v>
      </c>
      <c r="P1859" s="45">
        <v>523.91241115049263</v>
      </c>
    </row>
    <row r="1860" spans="1:16" x14ac:dyDescent="0.2">
      <c r="A1860" s="5" t="s">
        <v>15</v>
      </c>
      <c r="B1860" s="71" t="s">
        <v>26</v>
      </c>
      <c r="C1860" s="5" t="s">
        <v>28</v>
      </c>
      <c r="D1860" s="5" t="s">
        <v>81</v>
      </c>
      <c r="E1860" s="5">
        <v>2015</v>
      </c>
      <c r="F1860" s="5">
        <v>2</v>
      </c>
      <c r="G1860" s="44">
        <v>47</v>
      </c>
      <c r="H1860" s="51">
        <v>3.38</v>
      </c>
      <c r="I1860" s="51">
        <v>20.32</v>
      </c>
      <c r="J1860" s="51">
        <v>3.38</v>
      </c>
      <c r="K1860" s="51">
        <v>0.65</v>
      </c>
      <c r="L1860" s="51">
        <v>19.670000000000002</v>
      </c>
      <c r="M1860" s="51">
        <v>0</v>
      </c>
      <c r="N1860" s="51">
        <v>0.01</v>
      </c>
      <c r="O1860" s="51">
        <v>1.48</v>
      </c>
      <c r="P1860" s="45">
        <v>502.89010367863517</v>
      </c>
    </row>
    <row r="1861" spans="1:16" x14ac:dyDescent="0.2">
      <c r="A1861" s="5" t="s">
        <v>15</v>
      </c>
      <c r="B1861" s="71" t="s">
        <v>26</v>
      </c>
      <c r="C1861" s="5" t="s">
        <v>28</v>
      </c>
      <c r="D1861" s="5" t="s">
        <v>81</v>
      </c>
      <c r="E1861" s="5">
        <v>2016</v>
      </c>
      <c r="F1861" s="5">
        <v>2</v>
      </c>
      <c r="G1861" s="44">
        <v>2</v>
      </c>
      <c r="H1861" s="51">
        <v>0.01</v>
      </c>
      <c r="I1861" s="51">
        <v>1.1200000000000001</v>
      </c>
      <c r="J1861" s="51">
        <v>0.01</v>
      </c>
      <c r="K1861" s="51">
        <v>0.04</v>
      </c>
      <c r="L1861" s="51">
        <v>1.08</v>
      </c>
      <c r="M1861" s="51">
        <v>0</v>
      </c>
      <c r="N1861" s="51">
        <v>0</v>
      </c>
      <c r="O1861" s="51">
        <v>0.18</v>
      </c>
      <c r="P1861" s="45">
        <v>605.68016960505156</v>
      </c>
    </row>
    <row r="1862" spans="1:16" x14ac:dyDescent="0.2">
      <c r="A1862" s="5" t="s">
        <v>15</v>
      </c>
      <c r="B1862" s="71" t="s">
        <v>26</v>
      </c>
      <c r="C1862" s="5" t="s">
        <v>28</v>
      </c>
      <c r="D1862" s="5" t="s">
        <v>81</v>
      </c>
      <c r="E1862" s="5">
        <v>2017</v>
      </c>
      <c r="F1862" s="5">
        <v>2</v>
      </c>
      <c r="G1862" s="44">
        <v>102</v>
      </c>
      <c r="H1862" s="51">
        <v>0.47</v>
      </c>
      <c r="I1862" s="51">
        <v>53.36</v>
      </c>
      <c r="J1862" s="51">
        <v>0.47</v>
      </c>
      <c r="K1862" s="51">
        <v>1.71</v>
      </c>
      <c r="L1862" s="51">
        <v>51.65</v>
      </c>
      <c r="M1862" s="51">
        <v>0</v>
      </c>
      <c r="N1862" s="51">
        <v>0.09</v>
      </c>
      <c r="O1862" s="51">
        <v>8.52</v>
      </c>
      <c r="P1862" s="45">
        <v>523.96617430901824</v>
      </c>
    </row>
    <row r="1863" spans="1:16" x14ac:dyDescent="0.2">
      <c r="A1863" s="5" t="s">
        <v>15</v>
      </c>
      <c r="B1863" s="71" t="s">
        <v>26</v>
      </c>
      <c r="C1863" s="5" t="s">
        <v>28</v>
      </c>
      <c r="D1863" s="5" t="s">
        <v>81</v>
      </c>
      <c r="E1863" s="5">
        <v>2018</v>
      </c>
      <c r="F1863" s="5">
        <v>1</v>
      </c>
      <c r="G1863" s="44">
        <v>41</v>
      </c>
      <c r="H1863" s="51">
        <v>2.0099999999999998</v>
      </c>
      <c r="I1863" s="51">
        <v>17.850000000000001</v>
      </c>
      <c r="J1863" s="51">
        <v>2.0099999999999998</v>
      </c>
      <c r="K1863" s="51">
        <v>17.850000000000001</v>
      </c>
      <c r="L1863" s="51">
        <v>0</v>
      </c>
      <c r="M1863" s="51">
        <v>0</v>
      </c>
      <c r="N1863" s="51">
        <v>0</v>
      </c>
      <c r="O1863" s="51">
        <v>0.02</v>
      </c>
      <c r="P1863" s="45">
        <v>479.32980614705519</v>
      </c>
    </row>
    <row r="1864" spans="1:16" x14ac:dyDescent="0.2">
      <c r="A1864" s="5" t="s">
        <v>15</v>
      </c>
      <c r="B1864" s="71" t="s">
        <v>26</v>
      </c>
      <c r="C1864" s="5" t="s">
        <v>28</v>
      </c>
      <c r="D1864" s="5" t="s">
        <v>81</v>
      </c>
      <c r="E1864" s="5">
        <v>2019</v>
      </c>
      <c r="F1864" s="5">
        <v>1</v>
      </c>
      <c r="G1864" s="44">
        <v>141</v>
      </c>
      <c r="H1864" s="51">
        <v>8.2899999999999991</v>
      </c>
      <c r="I1864" s="51">
        <v>70.88</v>
      </c>
      <c r="J1864" s="51">
        <v>8.2899999999999991</v>
      </c>
      <c r="K1864" s="51">
        <v>70.88</v>
      </c>
      <c r="L1864" s="51">
        <v>0</v>
      </c>
      <c r="M1864" s="51">
        <v>0</v>
      </c>
      <c r="N1864" s="51">
        <v>0.09</v>
      </c>
      <c r="O1864" s="51">
        <v>0.95000000000000007</v>
      </c>
      <c r="P1864" s="45">
        <v>561.31974053105228</v>
      </c>
    </row>
    <row r="1865" spans="1:16" x14ac:dyDescent="0.2">
      <c r="A1865" s="5" t="s">
        <v>15</v>
      </c>
      <c r="B1865" s="71" t="s">
        <v>26</v>
      </c>
      <c r="C1865" s="5" t="s">
        <v>28</v>
      </c>
      <c r="D1865" s="5" t="s">
        <v>81</v>
      </c>
      <c r="E1865" s="5">
        <v>2020</v>
      </c>
      <c r="F1865" s="5">
        <v>1</v>
      </c>
      <c r="G1865" s="44">
        <v>799</v>
      </c>
      <c r="H1865" s="51">
        <v>21.480000000000004</v>
      </c>
      <c r="I1865" s="51">
        <v>367.01</v>
      </c>
      <c r="J1865" s="51">
        <v>21.480000000000004</v>
      </c>
      <c r="K1865" s="51">
        <v>367.01</v>
      </c>
      <c r="L1865" s="51">
        <v>0</v>
      </c>
      <c r="M1865" s="51">
        <v>0</v>
      </c>
      <c r="N1865" s="51">
        <v>0.1</v>
      </c>
      <c r="O1865" s="51">
        <v>1.4600000000000002</v>
      </c>
      <c r="P1865" s="45">
        <v>486.72940619409286</v>
      </c>
    </row>
    <row r="1866" spans="1:16" x14ac:dyDescent="0.2">
      <c r="A1866" s="5" t="s">
        <v>15</v>
      </c>
      <c r="B1866" s="71" t="s">
        <v>26</v>
      </c>
      <c r="C1866" s="5" t="s">
        <v>28</v>
      </c>
      <c r="D1866" s="5" t="s">
        <v>81</v>
      </c>
      <c r="E1866" s="5">
        <v>2021</v>
      </c>
      <c r="F1866" s="5">
        <v>0</v>
      </c>
      <c r="G1866" s="44">
        <v>540</v>
      </c>
      <c r="H1866" s="51">
        <v>261.33</v>
      </c>
      <c r="I1866" s="51">
        <v>0</v>
      </c>
      <c r="J1866" s="51">
        <v>261.33</v>
      </c>
      <c r="K1866" s="51">
        <v>0</v>
      </c>
      <c r="L1866" s="51">
        <v>0</v>
      </c>
      <c r="M1866" s="51">
        <v>0</v>
      </c>
      <c r="N1866" s="51">
        <v>0.37</v>
      </c>
      <c r="O1866" s="51">
        <v>1.18</v>
      </c>
      <c r="P1866" s="45">
        <v>483.85064545557492</v>
      </c>
    </row>
    <row r="1867" spans="1:16" x14ac:dyDescent="0.2">
      <c r="A1867" s="5" t="s">
        <v>15</v>
      </c>
      <c r="B1867" s="71" t="s">
        <v>26</v>
      </c>
      <c r="C1867" s="5" t="s">
        <v>28</v>
      </c>
      <c r="D1867" s="5" t="s">
        <v>81</v>
      </c>
      <c r="E1867" s="5">
        <v>2022</v>
      </c>
      <c r="F1867" s="5">
        <v>0</v>
      </c>
      <c r="G1867" s="44">
        <v>519</v>
      </c>
      <c r="H1867" s="51">
        <v>280.33</v>
      </c>
      <c r="I1867" s="51">
        <v>0</v>
      </c>
      <c r="J1867" s="51">
        <v>280.33</v>
      </c>
      <c r="K1867" s="51">
        <v>0</v>
      </c>
      <c r="L1867" s="51">
        <v>0</v>
      </c>
      <c r="M1867" s="51">
        <v>0</v>
      </c>
      <c r="N1867" s="51">
        <v>1.19</v>
      </c>
      <c r="O1867" s="51">
        <v>5</v>
      </c>
      <c r="P1867" s="45">
        <v>540.67741913389614</v>
      </c>
    </row>
    <row r="1868" spans="1:16" x14ac:dyDescent="0.2">
      <c r="A1868" s="5" t="s">
        <v>15</v>
      </c>
      <c r="B1868" s="71" t="s">
        <v>26</v>
      </c>
      <c r="C1868" s="5" t="s">
        <v>28</v>
      </c>
      <c r="D1868" s="5" t="s">
        <v>82</v>
      </c>
      <c r="E1868" s="5">
        <v>1998</v>
      </c>
      <c r="F1868" s="5">
        <v>3</v>
      </c>
      <c r="G1868" s="44">
        <v>20</v>
      </c>
      <c r="H1868" s="51">
        <v>0.15</v>
      </c>
      <c r="I1868" s="51">
        <v>6.1000000000000005</v>
      </c>
      <c r="J1868" s="51">
        <v>0.15</v>
      </c>
      <c r="K1868" s="51">
        <v>0.45</v>
      </c>
      <c r="L1868" s="51">
        <v>0.5</v>
      </c>
      <c r="M1868" s="51">
        <v>5.15</v>
      </c>
      <c r="N1868" s="51">
        <v>0.12</v>
      </c>
      <c r="O1868" s="51">
        <v>0.56999999999999995</v>
      </c>
      <c r="P1868" s="45">
        <v>313.62191289731055</v>
      </c>
    </row>
    <row r="1869" spans="1:16" x14ac:dyDescent="0.2">
      <c r="A1869" s="5" t="s">
        <v>15</v>
      </c>
      <c r="B1869" s="71" t="s">
        <v>26</v>
      </c>
      <c r="C1869" s="5" t="s">
        <v>28</v>
      </c>
      <c r="D1869" s="5" t="s">
        <v>82</v>
      </c>
      <c r="E1869" s="5">
        <v>1999</v>
      </c>
      <c r="F1869" s="5">
        <v>3</v>
      </c>
      <c r="G1869" s="44">
        <v>6</v>
      </c>
      <c r="H1869" s="51">
        <v>7.0000000000000007E-2</v>
      </c>
      <c r="I1869" s="51">
        <v>2.85</v>
      </c>
      <c r="J1869" s="51">
        <v>7.0000000000000007E-2</v>
      </c>
      <c r="K1869" s="51">
        <v>0.21</v>
      </c>
      <c r="L1869" s="51">
        <v>0.23</v>
      </c>
      <c r="M1869" s="51">
        <v>2.41</v>
      </c>
      <c r="N1869" s="51">
        <v>0.06</v>
      </c>
      <c r="O1869" s="51">
        <v>0.26</v>
      </c>
      <c r="P1869" s="45">
        <v>480.80820428043853</v>
      </c>
    </row>
    <row r="1870" spans="1:16" x14ac:dyDescent="0.2">
      <c r="A1870" s="5" t="s">
        <v>15</v>
      </c>
      <c r="B1870" s="71" t="s">
        <v>26</v>
      </c>
      <c r="C1870" s="5" t="s">
        <v>28</v>
      </c>
      <c r="D1870" s="5" t="s">
        <v>82</v>
      </c>
      <c r="E1870" s="5">
        <v>2002</v>
      </c>
      <c r="F1870" s="5">
        <v>3</v>
      </c>
      <c r="G1870" s="44">
        <v>119</v>
      </c>
      <c r="H1870" s="51">
        <v>0.02</v>
      </c>
      <c r="I1870" s="51">
        <v>33.07</v>
      </c>
      <c r="J1870" s="51">
        <v>0.02</v>
      </c>
      <c r="K1870" s="51">
        <v>0</v>
      </c>
      <c r="L1870" s="51">
        <v>0</v>
      </c>
      <c r="M1870" s="51">
        <v>33.07</v>
      </c>
      <c r="N1870" s="51">
        <v>1.97</v>
      </c>
      <c r="O1870" s="51">
        <v>7.4</v>
      </c>
      <c r="P1870" s="45">
        <v>279.28538247262122</v>
      </c>
    </row>
    <row r="1871" spans="1:16" x14ac:dyDescent="0.2">
      <c r="A1871" s="5" t="s">
        <v>15</v>
      </c>
      <c r="B1871" s="71" t="s">
        <v>26</v>
      </c>
      <c r="C1871" s="5" t="s">
        <v>28</v>
      </c>
      <c r="D1871" s="5" t="s">
        <v>82</v>
      </c>
      <c r="E1871" s="5">
        <v>2003</v>
      </c>
      <c r="F1871" s="5">
        <v>3</v>
      </c>
      <c r="G1871" s="44">
        <v>98</v>
      </c>
      <c r="H1871" s="51">
        <v>0.12</v>
      </c>
      <c r="I1871" s="51">
        <v>26.419999999999998</v>
      </c>
      <c r="J1871" s="51">
        <v>0.12</v>
      </c>
      <c r="K1871" s="51">
        <v>0.12</v>
      </c>
      <c r="L1871" s="51">
        <v>0.14000000000000001</v>
      </c>
      <c r="M1871" s="51">
        <v>26.159999999999997</v>
      </c>
      <c r="N1871" s="51">
        <v>1.56</v>
      </c>
      <c r="O1871" s="51">
        <v>5.93</v>
      </c>
      <c r="P1871" s="45">
        <v>270.47748043362645</v>
      </c>
    </row>
    <row r="1872" spans="1:16" x14ac:dyDescent="0.2">
      <c r="A1872" s="5" t="s">
        <v>15</v>
      </c>
      <c r="B1872" s="71" t="s">
        <v>26</v>
      </c>
      <c r="C1872" s="5" t="s">
        <v>28</v>
      </c>
      <c r="D1872" s="5" t="s">
        <v>82</v>
      </c>
      <c r="E1872" s="5">
        <v>2004</v>
      </c>
      <c r="F1872" s="5">
        <v>3</v>
      </c>
      <c r="G1872" s="44">
        <v>3</v>
      </c>
      <c r="H1872" s="51">
        <v>0.03</v>
      </c>
      <c r="I1872" s="51">
        <v>1.38</v>
      </c>
      <c r="J1872" s="51">
        <v>0.03</v>
      </c>
      <c r="K1872" s="51">
        <v>0.1</v>
      </c>
      <c r="L1872" s="51">
        <v>0.11</v>
      </c>
      <c r="M1872" s="51">
        <v>1.17</v>
      </c>
      <c r="N1872" s="51">
        <v>0.03</v>
      </c>
      <c r="O1872" s="51">
        <v>0.13</v>
      </c>
      <c r="P1872" s="45">
        <v>422.81099893913665</v>
      </c>
    </row>
    <row r="1873" spans="1:16" x14ac:dyDescent="0.2">
      <c r="A1873" s="5" t="s">
        <v>15</v>
      </c>
      <c r="B1873" s="71" t="s">
        <v>26</v>
      </c>
      <c r="C1873" s="5" t="s">
        <v>28</v>
      </c>
      <c r="D1873" s="5" t="s">
        <v>82</v>
      </c>
      <c r="E1873" s="5">
        <v>2005</v>
      </c>
      <c r="F1873" s="5">
        <v>3</v>
      </c>
      <c r="G1873" s="44">
        <v>101</v>
      </c>
      <c r="H1873" s="51">
        <v>0.34</v>
      </c>
      <c r="I1873" s="51">
        <v>37.590000000000003</v>
      </c>
      <c r="J1873" s="51">
        <v>0.34</v>
      </c>
      <c r="K1873" s="51">
        <v>0</v>
      </c>
      <c r="L1873" s="51">
        <v>0</v>
      </c>
      <c r="M1873" s="51">
        <v>37.590000000000003</v>
      </c>
      <c r="N1873" s="51">
        <v>2.35</v>
      </c>
      <c r="O1873" s="51">
        <v>8.86</v>
      </c>
      <c r="P1873" s="45">
        <v>377.30752826652463</v>
      </c>
    </row>
    <row r="1874" spans="1:16" x14ac:dyDescent="0.2">
      <c r="A1874" s="5" t="s">
        <v>15</v>
      </c>
      <c r="B1874" s="71" t="s">
        <v>26</v>
      </c>
      <c r="C1874" s="5" t="s">
        <v>28</v>
      </c>
      <c r="D1874" s="5" t="s">
        <v>82</v>
      </c>
      <c r="E1874" s="5">
        <v>2006</v>
      </c>
      <c r="F1874" s="5">
        <v>3</v>
      </c>
      <c r="G1874" s="44">
        <v>493</v>
      </c>
      <c r="H1874" s="51">
        <v>1.93</v>
      </c>
      <c r="I1874" s="51">
        <v>197.62</v>
      </c>
      <c r="J1874" s="51">
        <v>1.93</v>
      </c>
      <c r="K1874" s="51">
        <v>5.18</v>
      </c>
      <c r="L1874" s="51">
        <v>5.73</v>
      </c>
      <c r="M1874" s="51">
        <v>186.71</v>
      </c>
      <c r="N1874" s="51">
        <v>10.229999999999999</v>
      </c>
      <c r="O1874" s="51">
        <v>39.54</v>
      </c>
      <c r="P1874" s="45">
        <v>404.3702451647186</v>
      </c>
    </row>
    <row r="1875" spans="1:16" x14ac:dyDescent="0.2">
      <c r="A1875" s="5" t="s">
        <v>15</v>
      </c>
      <c r="B1875" s="71" t="s">
        <v>26</v>
      </c>
      <c r="C1875" s="5" t="s">
        <v>28</v>
      </c>
      <c r="D1875" s="5" t="s">
        <v>82</v>
      </c>
      <c r="E1875" s="5">
        <v>2007</v>
      </c>
      <c r="F1875" s="5">
        <v>3</v>
      </c>
      <c r="G1875" s="44">
        <v>124</v>
      </c>
      <c r="H1875" s="51">
        <v>0.4</v>
      </c>
      <c r="I1875" s="51">
        <v>53.56</v>
      </c>
      <c r="J1875" s="51">
        <v>0.4</v>
      </c>
      <c r="K1875" s="51">
        <v>1.0900000000000001</v>
      </c>
      <c r="L1875" s="51">
        <v>1.21</v>
      </c>
      <c r="M1875" s="51">
        <v>51.26</v>
      </c>
      <c r="N1875" s="51">
        <v>2.82</v>
      </c>
      <c r="O1875" s="51">
        <v>10.86</v>
      </c>
      <c r="P1875" s="45">
        <v>435.17263315428318</v>
      </c>
    </row>
    <row r="1876" spans="1:16" x14ac:dyDescent="0.2">
      <c r="A1876" s="5" t="s">
        <v>15</v>
      </c>
      <c r="B1876" s="71" t="s">
        <v>26</v>
      </c>
      <c r="C1876" s="5" t="s">
        <v>28</v>
      </c>
      <c r="D1876" s="5" t="s">
        <v>82</v>
      </c>
      <c r="E1876" s="5">
        <v>2008</v>
      </c>
      <c r="F1876" s="5">
        <v>3</v>
      </c>
      <c r="G1876" s="44">
        <v>174</v>
      </c>
      <c r="H1876" s="51">
        <v>2.73</v>
      </c>
      <c r="I1876" s="51">
        <v>70.88</v>
      </c>
      <c r="J1876" s="51">
        <v>2.73</v>
      </c>
      <c r="K1876" s="51">
        <v>0.49</v>
      </c>
      <c r="L1876" s="51">
        <v>0.54</v>
      </c>
      <c r="M1876" s="51">
        <v>69.849999999999994</v>
      </c>
      <c r="N1876" s="51">
        <v>4.05</v>
      </c>
      <c r="O1876" s="51">
        <v>15.319999999999999</v>
      </c>
      <c r="P1876" s="45">
        <v>422.63581618447773</v>
      </c>
    </row>
    <row r="1877" spans="1:16" x14ac:dyDescent="0.2">
      <c r="A1877" s="5" t="s">
        <v>15</v>
      </c>
      <c r="B1877" s="71" t="s">
        <v>26</v>
      </c>
      <c r="C1877" s="5" t="s">
        <v>28</v>
      </c>
      <c r="D1877" s="5" t="s">
        <v>82</v>
      </c>
      <c r="E1877" s="5">
        <v>2009</v>
      </c>
      <c r="F1877" s="5">
        <v>3</v>
      </c>
      <c r="G1877" s="44">
        <v>75</v>
      </c>
      <c r="H1877" s="51">
        <v>0.86</v>
      </c>
      <c r="I1877" s="51">
        <v>43.62</v>
      </c>
      <c r="J1877" s="51">
        <v>0.86</v>
      </c>
      <c r="K1877" s="51">
        <v>2.52</v>
      </c>
      <c r="L1877" s="51">
        <v>2.79</v>
      </c>
      <c r="M1877" s="51">
        <v>38.31</v>
      </c>
      <c r="N1877" s="51">
        <v>1.26</v>
      </c>
      <c r="O1877" s="51">
        <v>5.27</v>
      </c>
      <c r="P1877" s="45">
        <v>587.13077233325259</v>
      </c>
    </row>
    <row r="1878" spans="1:16" x14ac:dyDescent="0.2">
      <c r="A1878" s="5" t="s">
        <v>15</v>
      </c>
      <c r="B1878" s="71" t="s">
        <v>26</v>
      </c>
      <c r="C1878" s="5" t="s">
        <v>28</v>
      </c>
      <c r="D1878" s="5" t="s">
        <v>82</v>
      </c>
      <c r="E1878" s="5">
        <v>2011</v>
      </c>
      <c r="F1878" s="5">
        <v>3</v>
      </c>
      <c r="G1878" s="44">
        <v>177</v>
      </c>
      <c r="H1878" s="51">
        <v>2.2999999999999998</v>
      </c>
      <c r="I1878" s="51">
        <v>92.88000000000001</v>
      </c>
      <c r="J1878" s="51">
        <v>2.2999999999999998</v>
      </c>
      <c r="K1878" s="51">
        <v>6.82</v>
      </c>
      <c r="L1878" s="51">
        <v>7.55</v>
      </c>
      <c r="M1878" s="51">
        <v>78.510000000000005</v>
      </c>
      <c r="N1878" s="51">
        <v>1.9</v>
      </c>
      <c r="O1878" s="51">
        <v>8.61</v>
      </c>
      <c r="P1878" s="45">
        <v>539.01096279457636</v>
      </c>
    </row>
    <row r="1879" spans="1:16" x14ac:dyDescent="0.2">
      <c r="A1879" s="5" t="s">
        <v>15</v>
      </c>
      <c r="B1879" s="71" t="s">
        <v>26</v>
      </c>
      <c r="C1879" s="5" t="s">
        <v>28</v>
      </c>
      <c r="D1879" s="5" t="s">
        <v>82</v>
      </c>
      <c r="E1879" s="5">
        <v>2012</v>
      </c>
      <c r="F1879" s="5">
        <v>3</v>
      </c>
      <c r="G1879" s="44">
        <v>13</v>
      </c>
      <c r="H1879" s="51">
        <v>0.18</v>
      </c>
      <c r="I1879" s="51">
        <v>7.17</v>
      </c>
      <c r="J1879" s="51">
        <v>0.18</v>
      </c>
      <c r="K1879" s="51">
        <v>0.53</v>
      </c>
      <c r="L1879" s="51">
        <v>0.57999999999999996</v>
      </c>
      <c r="M1879" s="51">
        <v>6.06</v>
      </c>
      <c r="N1879" s="51">
        <v>0.15</v>
      </c>
      <c r="O1879" s="51">
        <v>0.67</v>
      </c>
      <c r="P1879" s="45">
        <v>585.21025688472298</v>
      </c>
    </row>
    <row r="1880" spans="1:16" x14ac:dyDescent="0.2">
      <c r="A1880" s="5" t="s">
        <v>15</v>
      </c>
      <c r="B1880" s="71" t="s">
        <v>26</v>
      </c>
      <c r="C1880" s="5" t="s">
        <v>28</v>
      </c>
      <c r="D1880" s="5" t="s">
        <v>82</v>
      </c>
      <c r="E1880" s="5">
        <v>2014</v>
      </c>
      <c r="F1880" s="5">
        <v>2</v>
      </c>
      <c r="G1880" s="44">
        <v>9</v>
      </c>
      <c r="H1880" s="51">
        <v>0.04</v>
      </c>
      <c r="I1880" s="51">
        <v>4.96</v>
      </c>
      <c r="J1880" s="51">
        <v>0.04</v>
      </c>
      <c r="K1880" s="51">
        <v>0.16</v>
      </c>
      <c r="L1880" s="51">
        <v>4.8</v>
      </c>
      <c r="M1880" s="51">
        <v>0</v>
      </c>
      <c r="N1880" s="51">
        <v>0.01</v>
      </c>
      <c r="O1880" s="51">
        <v>0.79</v>
      </c>
      <c r="P1880" s="45">
        <v>574.72493193846321</v>
      </c>
    </row>
    <row r="1881" spans="1:16" x14ac:dyDescent="0.2">
      <c r="A1881" s="5" t="s">
        <v>15</v>
      </c>
      <c r="B1881" s="71" t="s">
        <v>26</v>
      </c>
      <c r="C1881" s="5" t="s">
        <v>28</v>
      </c>
      <c r="D1881" s="5" t="s">
        <v>82</v>
      </c>
      <c r="E1881" s="5">
        <v>2015</v>
      </c>
      <c r="F1881" s="5">
        <v>2</v>
      </c>
      <c r="G1881" s="44">
        <v>34</v>
      </c>
      <c r="H1881" s="51">
        <v>0.36</v>
      </c>
      <c r="I1881" s="51">
        <v>25.680000000000003</v>
      </c>
      <c r="J1881" s="51">
        <v>0.36</v>
      </c>
      <c r="K1881" s="51">
        <v>0.56000000000000005</v>
      </c>
      <c r="L1881" s="51">
        <v>25.12</v>
      </c>
      <c r="M1881" s="51">
        <v>0</v>
      </c>
      <c r="N1881" s="51">
        <v>0.12</v>
      </c>
      <c r="O1881" s="51">
        <v>0.37</v>
      </c>
      <c r="P1881" s="45">
        <v>775.6176685082454</v>
      </c>
    </row>
    <row r="1882" spans="1:16" x14ac:dyDescent="0.2">
      <c r="A1882" s="5" t="s">
        <v>15</v>
      </c>
      <c r="B1882" s="71" t="s">
        <v>26</v>
      </c>
      <c r="C1882" s="5" t="s">
        <v>28</v>
      </c>
      <c r="D1882" s="5" t="s">
        <v>82</v>
      </c>
      <c r="E1882" s="5">
        <v>2016</v>
      </c>
      <c r="F1882" s="5">
        <v>2</v>
      </c>
      <c r="G1882" s="44">
        <v>13</v>
      </c>
      <c r="H1882" s="51">
        <v>7.0000000000000007E-2</v>
      </c>
      <c r="I1882" s="51">
        <v>7.51</v>
      </c>
      <c r="J1882" s="51">
        <v>7.0000000000000007E-2</v>
      </c>
      <c r="K1882" s="51">
        <v>0.24</v>
      </c>
      <c r="L1882" s="51">
        <v>7.27</v>
      </c>
      <c r="M1882" s="51">
        <v>0</v>
      </c>
      <c r="N1882" s="51">
        <v>0.01</v>
      </c>
      <c r="O1882" s="51">
        <v>1.2</v>
      </c>
      <c r="P1882" s="45">
        <v>562.32952731426269</v>
      </c>
    </row>
    <row r="1883" spans="1:16" x14ac:dyDescent="0.2">
      <c r="A1883" s="5" t="s">
        <v>15</v>
      </c>
      <c r="B1883" s="71" t="s">
        <v>26</v>
      </c>
      <c r="C1883" s="5" t="s">
        <v>28</v>
      </c>
      <c r="D1883" s="5" t="s">
        <v>82</v>
      </c>
      <c r="E1883" s="5">
        <v>2017</v>
      </c>
      <c r="F1883" s="5">
        <v>2</v>
      </c>
      <c r="G1883" s="44">
        <v>31</v>
      </c>
      <c r="H1883" s="51">
        <v>0.14000000000000001</v>
      </c>
      <c r="I1883" s="51">
        <v>16.259999999999998</v>
      </c>
      <c r="J1883" s="51">
        <v>0.14000000000000001</v>
      </c>
      <c r="K1883" s="51">
        <v>0.52</v>
      </c>
      <c r="L1883" s="51">
        <v>15.739999999999998</v>
      </c>
      <c r="M1883" s="51">
        <v>0</v>
      </c>
      <c r="N1883" s="51">
        <v>0.03</v>
      </c>
      <c r="O1883" s="51">
        <v>2.5999999999999996</v>
      </c>
      <c r="P1883" s="45">
        <v>526.43157607933188</v>
      </c>
    </row>
    <row r="1884" spans="1:16" x14ac:dyDescent="0.2">
      <c r="A1884" s="5" t="s">
        <v>15</v>
      </c>
      <c r="B1884" s="71" t="s">
        <v>26</v>
      </c>
      <c r="C1884" s="5" t="s">
        <v>28</v>
      </c>
      <c r="D1884" s="5" t="s">
        <v>82</v>
      </c>
      <c r="E1884" s="5">
        <v>2018</v>
      </c>
      <c r="F1884" s="5">
        <v>1</v>
      </c>
      <c r="G1884" s="44">
        <v>34</v>
      </c>
      <c r="H1884" s="51">
        <v>1.6400000000000001</v>
      </c>
      <c r="I1884" s="51">
        <v>14.540000000000001</v>
      </c>
      <c r="J1884" s="51">
        <v>1.6400000000000001</v>
      </c>
      <c r="K1884" s="51">
        <v>14.540000000000001</v>
      </c>
      <c r="L1884" s="51">
        <v>0</v>
      </c>
      <c r="M1884" s="51">
        <v>0</v>
      </c>
      <c r="N1884" s="51">
        <v>0</v>
      </c>
      <c r="O1884" s="51">
        <v>0.03</v>
      </c>
      <c r="P1884" s="45">
        <v>475.11681464573502</v>
      </c>
    </row>
    <row r="1885" spans="1:16" x14ac:dyDescent="0.2">
      <c r="A1885" s="5" t="s">
        <v>15</v>
      </c>
      <c r="B1885" s="71" t="s">
        <v>26</v>
      </c>
      <c r="C1885" s="5" t="s">
        <v>28</v>
      </c>
      <c r="D1885" s="5" t="s">
        <v>82</v>
      </c>
      <c r="E1885" s="5">
        <v>2019</v>
      </c>
      <c r="F1885" s="5">
        <v>1</v>
      </c>
      <c r="G1885" s="44">
        <v>82</v>
      </c>
      <c r="H1885" s="51">
        <v>8.7899999999999991</v>
      </c>
      <c r="I1885" s="51">
        <v>48.64</v>
      </c>
      <c r="J1885" s="51">
        <v>8.7899999999999991</v>
      </c>
      <c r="K1885" s="51">
        <v>48.64</v>
      </c>
      <c r="L1885" s="51">
        <v>0</v>
      </c>
      <c r="M1885" s="51">
        <v>0</v>
      </c>
      <c r="N1885" s="51">
        <v>0.1</v>
      </c>
      <c r="O1885" s="51">
        <v>1.1100000000000001</v>
      </c>
      <c r="P1885" s="45">
        <v>696.91891195575943</v>
      </c>
    </row>
    <row r="1886" spans="1:16" x14ac:dyDescent="0.2">
      <c r="A1886" s="5" t="s">
        <v>15</v>
      </c>
      <c r="B1886" s="71" t="s">
        <v>26</v>
      </c>
      <c r="C1886" s="5" t="s">
        <v>28</v>
      </c>
      <c r="D1886" s="5" t="s">
        <v>82</v>
      </c>
      <c r="E1886" s="5">
        <v>2020</v>
      </c>
      <c r="F1886" s="5">
        <v>1</v>
      </c>
      <c r="G1886" s="44">
        <v>40</v>
      </c>
      <c r="H1886" s="51">
        <v>3.4899999999999998</v>
      </c>
      <c r="I1886" s="51">
        <v>19.280000000000005</v>
      </c>
      <c r="J1886" s="51">
        <v>3.4899999999999998</v>
      </c>
      <c r="K1886" s="51">
        <v>19.280000000000005</v>
      </c>
      <c r="L1886" s="51">
        <v>0</v>
      </c>
      <c r="M1886" s="51">
        <v>0</v>
      </c>
      <c r="N1886" s="51">
        <v>0.04</v>
      </c>
      <c r="O1886" s="51">
        <v>0.44</v>
      </c>
      <c r="P1886" s="45">
        <v>578.50002413047662</v>
      </c>
    </row>
    <row r="1887" spans="1:16" x14ac:dyDescent="0.2">
      <c r="A1887" s="5" t="s">
        <v>15</v>
      </c>
      <c r="B1887" s="71" t="s">
        <v>26</v>
      </c>
      <c r="C1887" s="5" t="s">
        <v>28</v>
      </c>
      <c r="D1887" s="5" t="s">
        <v>82</v>
      </c>
      <c r="E1887" s="5">
        <v>2021</v>
      </c>
      <c r="F1887" s="5">
        <v>0</v>
      </c>
      <c r="G1887" s="44">
        <v>140</v>
      </c>
      <c r="H1887" s="51">
        <v>66.349999999999994</v>
      </c>
      <c r="I1887" s="51">
        <v>0</v>
      </c>
      <c r="J1887" s="51">
        <v>66.349999999999994</v>
      </c>
      <c r="K1887" s="51">
        <v>0</v>
      </c>
      <c r="L1887" s="51">
        <v>0</v>
      </c>
      <c r="M1887" s="51">
        <v>0</v>
      </c>
      <c r="N1887" s="51">
        <v>0.35000000000000003</v>
      </c>
      <c r="O1887" s="51">
        <v>0.15</v>
      </c>
      <c r="P1887" s="45">
        <v>474.98505787246</v>
      </c>
    </row>
    <row r="1888" spans="1:16" x14ac:dyDescent="0.2">
      <c r="A1888" s="5" t="s">
        <v>15</v>
      </c>
      <c r="B1888" s="71" t="s">
        <v>26</v>
      </c>
      <c r="C1888" s="5" t="s">
        <v>28</v>
      </c>
      <c r="D1888" s="5" t="s">
        <v>82</v>
      </c>
      <c r="E1888" s="5">
        <v>2022</v>
      </c>
      <c r="F1888" s="5">
        <v>0</v>
      </c>
      <c r="G1888" s="44">
        <v>152</v>
      </c>
      <c r="H1888" s="51">
        <v>74.48</v>
      </c>
      <c r="I1888" s="51">
        <v>0</v>
      </c>
      <c r="J1888" s="51">
        <v>74.48</v>
      </c>
      <c r="K1888" s="51">
        <v>0</v>
      </c>
      <c r="L1888" s="51">
        <v>0</v>
      </c>
      <c r="M1888" s="51">
        <v>0</v>
      </c>
      <c r="N1888" s="51">
        <v>0</v>
      </c>
      <c r="O1888" s="51">
        <v>0</v>
      </c>
      <c r="P1888" s="45">
        <v>491.46240557589863</v>
      </c>
    </row>
    <row r="1889" spans="1:16" x14ac:dyDescent="0.2">
      <c r="A1889" s="5" t="s">
        <v>15</v>
      </c>
      <c r="B1889" s="71" t="s">
        <v>26</v>
      </c>
      <c r="C1889" s="5" t="s">
        <v>28</v>
      </c>
      <c r="D1889" s="5" t="s">
        <v>83</v>
      </c>
      <c r="E1889" s="5">
        <v>1991</v>
      </c>
      <c r="F1889" s="5">
        <v>3</v>
      </c>
      <c r="G1889" s="44">
        <v>14</v>
      </c>
      <c r="H1889" s="51">
        <v>0</v>
      </c>
      <c r="I1889" s="51">
        <v>4.29</v>
      </c>
      <c r="J1889" s="51">
        <v>0</v>
      </c>
      <c r="K1889" s="51">
        <v>0</v>
      </c>
      <c r="L1889" s="51">
        <v>0.51</v>
      </c>
      <c r="M1889" s="51">
        <v>3.78</v>
      </c>
      <c r="N1889" s="51">
        <v>0.06</v>
      </c>
      <c r="O1889" s="51">
        <v>0.1</v>
      </c>
      <c r="P1889" s="45">
        <v>317.67341715958219</v>
      </c>
    </row>
    <row r="1890" spans="1:16" x14ac:dyDescent="0.2">
      <c r="A1890" s="5" t="s">
        <v>15</v>
      </c>
      <c r="B1890" s="71" t="s">
        <v>26</v>
      </c>
      <c r="C1890" s="5" t="s">
        <v>28</v>
      </c>
      <c r="D1890" s="5" t="s">
        <v>83</v>
      </c>
      <c r="E1890" s="5">
        <v>2002</v>
      </c>
      <c r="F1890" s="5">
        <v>3</v>
      </c>
      <c r="G1890" s="44">
        <v>189</v>
      </c>
      <c r="H1890" s="51">
        <v>0.26</v>
      </c>
      <c r="I1890" s="51">
        <v>75.2</v>
      </c>
      <c r="J1890" s="51">
        <v>0.26</v>
      </c>
      <c r="K1890" s="51">
        <v>0.92</v>
      </c>
      <c r="L1890" s="51">
        <v>2.2000000000000002</v>
      </c>
      <c r="M1890" s="51">
        <v>72.08</v>
      </c>
      <c r="N1890" s="51">
        <v>1.18</v>
      </c>
      <c r="O1890" s="51">
        <v>2.48</v>
      </c>
      <c r="P1890" s="45">
        <v>400.1131883635523</v>
      </c>
    </row>
    <row r="1891" spans="1:16" x14ac:dyDescent="0.2">
      <c r="A1891" s="5" t="s">
        <v>15</v>
      </c>
      <c r="B1891" s="71" t="s">
        <v>26</v>
      </c>
      <c r="C1891" s="5" t="s">
        <v>28</v>
      </c>
      <c r="D1891" s="5" t="s">
        <v>83</v>
      </c>
      <c r="E1891" s="5">
        <v>2003</v>
      </c>
      <c r="F1891" s="5">
        <v>3</v>
      </c>
      <c r="G1891" s="44">
        <v>9</v>
      </c>
      <c r="H1891" s="51">
        <v>0.08</v>
      </c>
      <c r="I1891" s="51">
        <v>3.08</v>
      </c>
      <c r="J1891" s="51">
        <v>0.08</v>
      </c>
      <c r="K1891" s="51">
        <v>0.23</v>
      </c>
      <c r="L1891" s="51">
        <v>0.25</v>
      </c>
      <c r="M1891" s="51">
        <v>2.6</v>
      </c>
      <c r="N1891" s="51">
        <v>0.06</v>
      </c>
      <c r="O1891" s="51">
        <v>0.28000000000000003</v>
      </c>
      <c r="P1891" s="45">
        <v>364.82549051319808</v>
      </c>
    </row>
    <row r="1892" spans="1:16" x14ac:dyDescent="0.2">
      <c r="A1892" s="5" t="s">
        <v>15</v>
      </c>
      <c r="B1892" s="71" t="s">
        <v>26</v>
      </c>
      <c r="C1892" s="5" t="s">
        <v>28</v>
      </c>
      <c r="D1892" s="5" t="s">
        <v>83</v>
      </c>
      <c r="E1892" s="5">
        <v>2004</v>
      </c>
      <c r="F1892" s="5">
        <v>3</v>
      </c>
      <c r="G1892" s="44">
        <v>16</v>
      </c>
      <c r="H1892" s="51">
        <v>0.13</v>
      </c>
      <c r="I1892" s="51">
        <v>5.36</v>
      </c>
      <c r="J1892" s="51">
        <v>0.13</v>
      </c>
      <c r="K1892" s="51">
        <v>0.39</v>
      </c>
      <c r="L1892" s="51">
        <v>0.44</v>
      </c>
      <c r="M1892" s="51">
        <v>4.53</v>
      </c>
      <c r="N1892" s="51">
        <v>0.11</v>
      </c>
      <c r="O1892" s="51">
        <v>0.5</v>
      </c>
      <c r="P1892" s="45">
        <v>353.89181958689034</v>
      </c>
    </row>
    <row r="1893" spans="1:16" x14ac:dyDescent="0.2">
      <c r="A1893" s="5" t="s">
        <v>15</v>
      </c>
      <c r="B1893" s="71" t="s">
        <v>26</v>
      </c>
      <c r="C1893" s="5" t="s">
        <v>28</v>
      </c>
      <c r="D1893" s="5" t="s">
        <v>83</v>
      </c>
      <c r="E1893" s="5">
        <v>2005</v>
      </c>
      <c r="F1893" s="5">
        <v>3</v>
      </c>
      <c r="G1893" s="44">
        <v>25</v>
      </c>
      <c r="H1893" s="51">
        <v>6.9999999999999993E-2</v>
      </c>
      <c r="I1893" s="51">
        <v>8.17</v>
      </c>
      <c r="J1893" s="51">
        <v>6.9999999999999993E-2</v>
      </c>
      <c r="K1893" s="51">
        <v>0.18</v>
      </c>
      <c r="L1893" s="51">
        <v>0.2</v>
      </c>
      <c r="M1893" s="51">
        <v>7.79</v>
      </c>
      <c r="N1893" s="51">
        <v>0.51</v>
      </c>
      <c r="O1893" s="51">
        <v>1.96</v>
      </c>
      <c r="P1893" s="45">
        <v>341.39286003634658</v>
      </c>
    </row>
    <row r="1894" spans="1:16" x14ac:dyDescent="0.2">
      <c r="A1894" s="5" t="s">
        <v>15</v>
      </c>
      <c r="B1894" s="71" t="s">
        <v>26</v>
      </c>
      <c r="C1894" s="5" t="s">
        <v>28</v>
      </c>
      <c r="D1894" s="5" t="s">
        <v>83</v>
      </c>
      <c r="E1894" s="5">
        <v>2006</v>
      </c>
      <c r="F1894" s="5">
        <v>3</v>
      </c>
      <c r="G1894" s="44">
        <v>77</v>
      </c>
      <c r="H1894" s="51">
        <v>0.38</v>
      </c>
      <c r="I1894" s="51">
        <v>30.59</v>
      </c>
      <c r="J1894" s="51">
        <v>0.38</v>
      </c>
      <c r="K1894" s="51">
        <v>1</v>
      </c>
      <c r="L1894" s="51">
        <v>1.1100000000000001</v>
      </c>
      <c r="M1894" s="51">
        <v>28.479999999999997</v>
      </c>
      <c r="N1894" s="51">
        <v>1.5</v>
      </c>
      <c r="O1894" s="51">
        <v>5.8599999999999994</v>
      </c>
      <c r="P1894" s="45">
        <v>404.59712495566311</v>
      </c>
    </row>
    <row r="1895" spans="1:16" x14ac:dyDescent="0.2">
      <c r="A1895" s="5" t="s">
        <v>15</v>
      </c>
      <c r="B1895" s="71" t="s">
        <v>26</v>
      </c>
      <c r="C1895" s="5" t="s">
        <v>28</v>
      </c>
      <c r="D1895" s="5" t="s">
        <v>83</v>
      </c>
      <c r="E1895" s="5">
        <v>2007</v>
      </c>
      <c r="F1895" s="5">
        <v>3</v>
      </c>
      <c r="G1895" s="44">
        <v>34</v>
      </c>
      <c r="H1895" s="51">
        <v>0.2</v>
      </c>
      <c r="I1895" s="51">
        <v>14.72</v>
      </c>
      <c r="J1895" s="51">
        <v>0.2</v>
      </c>
      <c r="K1895" s="51">
        <v>0.55000000000000004</v>
      </c>
      <c r="L1895" s="51">
        <v>0.61</v>
      </c>
      <c r="M1895" s="51">
        <v>13.56</v>
      </c>
      <c r="N1895" s="51">
        <v>0.72</v>
      </c>
      <c r="O1895" s="51">
        <v>2.8600000000000003</v>
      </c>
      <c r="P1895" s="45">
        <v>433.54610587837465</v>
      </c>
    </row>
    <row r="1896" spans="1:16" x14ac:dyDescent="0.2">
      <c r="A1896" s="5" t="s">
        <v>15</v>
      </c>
      <c r="B1896" s="71" t="s">
        <v>26</v>
      </c>
      <c r="C1896" s="5" t="s">
        <v>28</v>
      </c>
      <c r="D1896" s="5" t="s">
        <v>83</v>
      </c>
      <c r="E1896" s="5">
        <v>2008</v>
      </c>
      <c r="F1896" s="5">
        <v>3</v>
      </c>
      <c r="G1896" s="44">
        <v>49</v>
      </c>
      <c r="H1896" s="51">
        <v>0.65</v>
      </c>
      <c r="I1896" s="51">
        <v>26.29</v>
      </c>
      <c r="J1896" s="51">
        <v>0.65</v>
      </c>
      <c r="K1896" s="51">
        <v>1.93</v>
      </c>
      <c r="L1896" s="51">
        <v>2.14</v>
      </c>
      <c r="M1896" s="51">
        <v>22.22</v>
      </c>
      <c r="N1896" s="51">
        <v>0.54</v>
      </c>
      <c r="O1896" s="51">
        <v>2.44</v>
      </c>
      <c r="P1896" s="45">
        <v>553.28048185943976</v>
      </c>
    </row>
    <row r="1897" spans="1:16" x14ac:dyDescent="0.2">
      <c r="A1897" s="5" t="s">
        <v>15</v>
      </c>
      <c r="B1897" s="71" t="s">
        <v>26</v>
      </c>
      <c r="C1897" s="5" t="s">
        <v>28</v>
      </c>
      <c r="D1897" s="5" t="s">
        <v>83</v>
      </c>
      <c r="E1897" s="5">
        <v>2009</v>
      </c>
      <c r="F1897" s="5">
        <v>3</v>
      </c>
      <c r="G1897" s="44">
        <v>205</v>
      </c>
      <c r="H1897" s="51">
        <v>0.71000000000000008</v>
      </c>
      <c r="I1897" s="51">
        <v>90.49</v>
      </c>
      <c r="J1897" s="51">
        <v>0.71000000000000008</v>
      </c>
      <c r="K1897" s="51">
        <v>1.6</v>
      </c>
      <c r="L1897" s="51">
        <v>1.77</v>
      </c>
      <c r="M1897" s="51">
        <v>87.12</v>
      </c>
      <c r="N1897" s="51">
        <v>4.26</v>
      </c>
      <c r="O1897" s="51">
        <v>16.37</v>
      </c>
      <c r="P1897" s="45">
        <v>445.40310328465512</v>
      </c>
    </row>
    <row r="1898" spans="1:16" x14ac:dyDescent="0.2">
      <c r="A1898" s="5" t="s">
        <v>15</v>
      </c>
      <c r="B1898" s="71" t="s">
        <v>26</v>
      </c>
      <c r="C1898" s="5" t="s">
        <v>28</v>
      </c>
      <c r="D1898" s="5" t="s">
        <v>83</v>
      </c>
      <c r="E1898" s="5">
        <v>2010</v>
      </c>
      <c r="F1898" s="5">
        <v>3</v>
      </c>
      <c r="G1898" s="44">
        <v>58</v>
      </c>
      <c r="H1898" s="51">
        <v>0.18000000000000002</v>
      </c>
      <c r="I1898" s="51">
        <v>31.409999999999997</v>
      </c>
      <c r="J1898" s="51">
        <v>0.18000000000000002</v>
      </c>
      <c r="K1898" s="51">
        <v>0.51</v>
      </c>
      <c r="L1898" s="51">
        <v>0.56000000000000005</v>
      </c>
      <c r="M1898" s="51">
        <v>30.339999999999996</v>
      </c>
      <c r="N1898" s="51">
        <v>1.5299999999999998</v>
      </c>
      <c r="O1898" s="51">
        <v>5.89</v>
      </c>
      <c r="P1898" s="45">
        <v>544.08609629459022</v>
      </c>
    </row>
    <row r="1899" spans="1:16" x14ac:dyDescent="0.2">
      <c r="A1899" s="5" t="s">
        <v>15</v>
      </c>
      <c r="B1899" s="71" t="s">
        <v>26</v>
      </c>
      <c r="C1899" s="5" t="s">
        <v>28</v>
      </c>
      <c r="D1899" s="5" t="s">
        <v>83</v>
      </c>
      <c r="E1899" s="5">
        <v>2011</v>
      </c>
      <c r="F1899" s="5">
        <v>3</v>
      </c>
      <c r="G1899" s="44">
        <v>60</v>
      </c>
      <c r="H1899" s="51">
        <v>0.75</v>
      </c>
      <c r="I1899" s="51">
        <v>30.43</v>
      </c>
      <c r="J1899" s="51">
        <v>0.75</v>
      </c>
      <c r="K1899" s="51">
        <v>2.23</v>
      </c>
      <c r="L1899" s="51">
        <v>2.4700000000000002</v>
      </c>
      <c r="M1899" s="51">
        <v>25.73</v>
      </c>
      <c r="N1899" s="51">
        <v>0.62</v>
      </c>
      <c r="O1899" s="51">
        <v>2.82</v>
      </c>
      <c r="P1899" s="45">
        <v>521.53546243656785</v>
      </c>
    </row>
    <row r="1900" spans="1:16" x14ac:dyDescent="0.2">
      <c r="A1900" s="5" t="s">
        <v>15</v>
      </c>
      <c r="B1900" s="71" t="s">
        <v>26</v>
      </c>
      <c r="C1900" s="5" t="s">
        <v>28</v>
      </c>
      <c r="D1900" s="5" t="s">
        <v>83</v>
      </c>
      <c r="E1900" s="5">
        <v>2012</v>
      </c>
      <c r="F1900" s="5">
        <v>3</v>
      </c>
      <c r="G1900" s="44">
        <v>24</v>
      </c>
      <c r="H1900" s="51">
        <v>0.28000000000000003</v>
      </c>
      <c r="I1900" s="51">
        <v>11.24</v>
      </c>
      <c r="J1900" s="51">
        <v>0.28000000000000003</v>
      </c>
      <c r="K1900" s="51">
        <v>0.83</v>
      </c>
      <c r="L1900" s="51">
        <v>0.91</v>
      </c>
      <c r="M1900" s="51">
        <v>9.5</v>
      </c>
      <c r="N1900" s="51">
        <v>0.23</v>
      </c>
      <c r="O1900" s="51">
        <v>1.04</v>
      </c>
      <c r="P1900" s="45">
        <v>487.07370250372719</v>
      </c>
    </row>
    <row r="1901" spans="1:16" x14ac:dyDescent="0.2">
      <c r="A1901" s="5" t="s">
        <v>15</v>
      </c>
      <c r="B1901" s="71" t="s">
        <v>26</v>
      </c>
      <c r="C1901" s="5" t="s">
        <v>28</v>
      </c>
      <c r="D1901" s="5" t="s">
        <v>83</v>
      </c>
      <c r="E1901" s="5">
        <v>2015</v>
      </c>
      <c r="F1901" s="5">
        <v>2</v>
      </c>
      <c r="G1901" s="44">
        <v>4</v>
      </c>
      <c r="H1901" s="51">
        <v>0.02</v>
      </c>
      <c r="I1901" s="51">
        <v>2.4500000000000002</v>
      </c>
      <c r="J1901" s="51">
        <v>0.02</v>
      </c>
      <c r="K1901" s="51">
        <v>0.08</v>
      </c>
      <c r="L1901" s="51">
        <v>2.37</v>
      </c>
      <c r="M1901" s="51">
        <v>0</v>
      </c>
      <c r="N1901" s="51">
        <v>0</v>
      </c>
      <c r="O1901" s="51">
        <v>0.39</v>
      </c>
      <c r="P1901" s="45">
        <v>634.38614255569667</v>
      </c>
    </row>
    <row r="1902" spans="1:16" x14ac:dyDescent="0.2">
      <c r="A1902" s="5" t="s">
        <v>15</v>
      </c>
      <c r="B1902" s="71" t="s">
        <v>26</v>
      </c>
      <c r="C1902" s="5" t="s">
        <v>28</v>
      </c>
      <c r="D1902" s="5" t="s">
        <v>83</v>
      </c>
      <c r="E1902" s="5">
        <v>2017</v>
      </c>
      <c r="F1902" s="5">
        <v>2</v>
      </c>
      <c r="G1902" s="44">
        <v>18</v>
      </c>
      <c r="H1902" s="51">
        <v>0.09</v>
      </c>
      <c r="I1902" s="51">
        <v>9.879999999999999</v>
      </c>
      <c r="J1902" s="51">
        <v>0.09</v>
      </c>
      <c r="K1902" s="51">
        <v>0.32</v>
      </c>
      <c r="L1902" s="51">
        <v>9.5599999999999987</v>
      </c>
      <c r="M1902" s="51">
        <v>0</v>
      </c>
      <c r="N1902" s="51">
        <v>0.02</v>
      </c>
      <c r="O1902" s="51">
        <v>1.58</v>
      </c>
      <c r="P1902" s="45">
        <v>539.84063112570925</v>
      </c>
    </row>
    <row r="1903" spans="1:16" x14ac:dyDescent="0.2">
      <c r="A1903" s="5" t="s">
        <v>15</v>
      </c>
      <c r="B1903" s="71" t="s">
        <v>26</v>
      </c>
      <c r="C1903" s="5" t="s">
        <v>28</v>
      </c>
      <c r="D1903" s="5" t="s">
        <v>83</v>
      </c>
      <c r="E1903" s="5">
        <v>2018</v>
      </c>
      <c r="F1903" s="5">
        <v>1</v>
      </c>
      <c r="G1903" s="44">
        <v>42</v>
      </c>
      <c r="H1903" s="51">
        <v>4.5299999999999994</v>
      </c>
      <c r="I1903" s="51">
        <v>25.08</v>
      </c>
      <c r="J1903" s="51">
        <v>4.5299999999999994</v>
      </c>
      <c r="K1903" s="51">
        <v>25.08</v>
      </c>
      <c r="L1903" s="51">
        <v>0</v>
      </c>
      <c r="M1903" s="51">
        <v>0</v>
      </c>
      <c r="N1903" s="51">
        <v>0.05</v>
      </c>
      <c r="O1903" s="51">
        <v>0.56999999999999995</v>
      </c>
      <c r="P1903" s="45">
        <v>696.53221131405462</v>
      </c>
    </row>
    <row r="1904" spans="1:16" x14ac:dyDescent="0.2">
      <c r="A1904" s="5" t="s">
        <v>15</v>
      </c>
      <c r="B1904" s="71" t="s">
        <v>26</v>
      </c>
      <c r="C1904" s="5" t="s">
        <v>28</v>
      </c>
      <c r="D1904" s="5" t="s">
        <v>83</v>
      </c>
      <c r="E1904" s="5">
        <v>2019</v>
      </c>
      <c r="F1904" s="5">
        <v>1</v>
      </c>
      <c r="G1904" s="44">
        <v>64</v>
      </c>
      <c r="H1904" s="51">
        <v>6.2299999999999995</v>
      </c>
      <c r="I1904" s="51">
        <v>34.409999999999997</v>
      </c>
      <c r="J1904" s="51">
        <v>6.2299999999999995</v>
      </c>
      <c r="K1904" s="51">
        <v>34.409999999999997</v>
      </c>
      <c r="L1904" s="51">
        <v>0</v>
      </c>
      <c r="M1904" s="51">
        <v>0</v>
      </c>
      <c r="N1904" s="51">
        <v>7.0000000000000007E-2</v>
      </c>
      <c r="O1904" s="51">
        <v>0.79</v>
      </c>
      <c r="P1904" s="45">
        <v>633.75064230663531</v>
      </c>
    </row>
    <row r="1905" spans="1:16" x14ac:dyDescent="0.2">
      <c r="A1905" s="5" t="s">
        <v>15</v>
      </c>
      <c r="B1905" s="71" t="s">
        <v>26</v>
      </c>
      <c r="C1905" s="5" t="s">
        <v>28</v>
      </c>
      <c r="D1905" s="5" t="s">
        <v>83</v>
      </c>
      <c r="E1905" s="5">
        <v>2020</v>
      </c>
      <c r="F1905" s="5">
        <v>1</v>
      </c>
      <c r="G1905" s="44">
        <v>57</v>
      </c>
      <c r="H1905" s="51">
        <v>5.8800000000000008</v>
      </c>
      <c r="I1905" s="51">
        <v>32.5</v>
      </c>
      <c r="J1905" s="51">
        <v>5.8800000000000008</v>
      </c>
      <c r="K1905" s="51">
        <v>32.5</v>
      </c>
      <c r="L1905" s="51">
        <v>0</v>
      </c>
      <c r="M1905" s="51">
        <v>0</v>
      </c>
      <c r="N1905" s="51">
        <v>7.0000000000000007E-2</v>
      </c>
      <c r="O1905" s="51">
        <v>0.74</v>
      </c>
      <c r="P1905" s="45">
        <v>667.25424078183619</v>
      </c>
    </row>
    <row r="1906" spans="1:16" x14ac:dyDescent="0.2">
      <c r="A1906" s="5" t="s">
        <v>15</v>
      </c>
      <c r="B1906" s="71" t="s">
        <v>26</v>
      </c>
      <c r="C1906" s="5" t="s">
        <v>28</v>
      </c>
      <c r="D1906" s="5" t="s">
        <v>83</v>
      </c>
      <c r="E1906" s="5">
        <v>2021</v>
      </c>
      <c r="F1906" s="5">
        <v>0</v>
      </c>
      <c r="G1906" s="44">
        <v>122</v>
      </c>
      <c r="H1906" s="51">
        <v>65.800000000000011</v>
      </c>
      <c r="I1906" s="51">
        <v>0</v>
      </c>
      <c r="J1906" s="51">
        <v>65.800000000000011</v>
      </c>
      <c r="K1906" s="51">
        <v>0</v>
      </c>
      <c r="L1906" s="51">
        <v>0</v>
      </c>
      <c r="M1906" s="51">
        <v>0</v>
      </c>
      <c r="N1906" s="51">
        <v>0.11</v>
      </c>
      <c r="O1906" s="51">
        <v>0.3</v>
      </c>
      <c r="P1906" s="45">
        <v>537.54000892925899</v>
      </c>
    </row>
    <row r="1907" spans="1:16" x14ac:dyDescent="0.2">
      <c r="A1907" s="5" t="s">
        <v>15</v>
      </c>
      <c r="B1907" s="71" t="s">
        <v>26</v>
      </c>
      <c r="C1907" s="5" t="s">
        <v>28</v>
      </c>
      <c r="D1907" s="5" t="s">
        <v>83</v>
      </c>
      <c r="E1907" s="5">
        <v>2022</v>
      </c>
      <c r="F1907" s="5">
        <v>0</v>
      </c>
      <c r="G1907" s="44">
        <v>89</v>
      </c>
      <c r="H1907" s="51">
        <v>43.77</v>
      </c>
      <c r="I1907" s="51">
        <v>0</v>
      </c>
      <c r="J1907" s="51">
        <v>43.77</v>
      </c>
      <c r="K1907" s="51">
        <v>0</v>
      </c>
      <c r="L1907" s="51">
        <v>0</v>
      </c>
      <c r="M1907" s="51">
        <v>0</v>
      </c>
      <c r="N1907" s="51">
        <v>0</v>
      </c>
      <c r="O1907" s="51">
        <v>0</v>
      </c>
      <c r="P1907" s="45">
        <v>491.46240557589869</v>
      </c>
    </row>
    <row r="1908" spans="1:16" x14ac:dyDescent="0.2">
      <c r="A1908" s="5" t="s">
        <v>15</v>
      </c>
      <c r="B1908" s="71" t="s">
        <v>26</v>
      </c>
      <c r="C1908" s="5" t="s">
        <v>29</v>
      </c>
      <c r="D1908" s="5" t="s">
        <v>90</v>
      </c>
      <c r="E1908" s="5">
        <v>2019</v>
      </c>
      <c r="F1908" s="5">
        <v>1</v>
      </c>
      <c r="G1908" s="44">
        <v>39</v>
      </c>
      <c r="H1908" s="51">
        <v>8.09</v>
      </c>
      <c r="I1908" s="51">
        <v>15.18</v>
      </c>
      <c r="J1908" s="51">
        <v>8.09</v>
      </c>
      <c r="K1908" s="51">
        <v>15.18</v>
      </c>
      <c r="L1908" s="51">
        <v>0</v>
      </c>
      <c r="M1908" s="51">
        <v>0</v>
      </c>
      <c r="N1908" s="51">
        <v>7.0000000000000007E-2</v>
      </c>
      <c r="O1908" s="51">
        <v>2.0499999999999998</v>
      </c>
      <c r="P1908" s="45">
        <v>592.6022740461276</v>
      </c>
    </row>
    <row r="1909" spans="1:16" x14ac:dyDescent="0.2">
      <c r="A1909" s="5" t="s">
        <v>15</v>
      </c>
      <c r="B1909" s="71" t="s">
        <v>26</v>
      </c>
      <c r="C1909" s="5" t="s">
        <v>29</v>
      </c>
      <c r="D1909" s="5" t="s">
        <v>90</v>
      </c>
      <c r="E1909" s="5">
        <v>2020</v>
      </c>
      <c r="F1909" s="5">
        <v>1</v>
      </c>
      <c r="G1909" s="44">
        <v>46</v>
      </c>
      <c r="H1909" s="51">
        <v>0.6</v>
      </c>
      <c r="I1909" s="51">
        <v>27.169999999999998</v>
      </c>
      <c r="J1909" s="51">
        <v>0.6</v>
      </c>
      <c r="K1909" s="51">
        <v>27.169999999999998</v>
      </c>
      <c r="L1909" s="51">
        <v>0</v>
      </c>
      <c r="M1909" s="51">
        <v>0</v>
      </c>
      <c r="N1909" s="51">
        <v>7.0000000000000007E-2</v>
      </c>
      <c r="O1909" s="51">
        <v>2.33</v>
      </c>
      <c r="P1909" s="45">
        <v>606.65266248462569</v>
      </c>
    </row>
    <row r="1910" spans="1:16" x14ac:dyDescent="0.2">
      <c r="A1910" s="5" t="s">
        <v>15</v>
      </c>
      <c r="B1910" s="71" t="s">
        <v>26</v>
      </c>
      <c r="C1910" s="5" t="s">
        <v>29</v>
      </c>
      <c r="D1910" s="5" t="s">
        <v>84</v>
      </c>
      <c r="E1910" s="5">
        <v>2006</v>
      </c>
      <c r="F1910" s="5">
        <v>3</v>
      </c>
      <c r="G1910" s="44">
        <v>48</v>
      </c>
      <c r="H1910" s="51">
        <v>0</v>
      </c>
      <c r="I1910" s="51">
        <v>23.6</v>
      </c>
      <c r="J1910" s="51">
        <v>0</v>
      </c>
      <c r="K1910" s="51">
        <v>0.2</v>
      </c>
      <c r="L1910" s="51">
        <v>1.9400000000000002</v>
      </c>
      <c r="M1910" s="51">
        <v>21.46</v>
      </c>
      <c r="N1910" s="51">
        <v>0.11</v>
      </c>
      <c r="O1910" s="51">
        <v>1.75</v>
      </c>
      <c r="P1910" s="45">
        <v>491.18265618037901</v>
      </c>
    </row>
    <row r="1911" spans="1:16" x14ac:dyDescent="0.2">
      <c r="A1911" s="5" t="s">
        <v>15</v>
      </c>
      <c r="B1911" s="71" t="s">
        <v>26</v>
      </c>
      <c r="C1911" s="5" t="s">
        <v>29</v>
      </c>
      <c r="D1911" s="5" t="s">
        <v>84</v>
      </c>
      <c r="E1911" s="5">
        <v>2007</v>
      </c>
      <c r="F1911" s="5">
        <v>3</v>
      </c>
      <c r="G1911" s="44">
        <v>2</v>
      </c>
      <c r="H1911" s="51">
        <v>0</v>
      </c>
      <c r="I1911" s="51">
        <v>0.95000000000000007</v>
      </c>
      <c r="J1911" s="51">
        <v>0</v>
      </c>
      <c r="K1911" s="51">
        <v>0</v>
      </c>
      <c r="L1911" s="51">
        <v>0.04</v>
      </c>
      <c r="M1911" s="51">
        <v>0.91</v>
      </c>
      <c r="N1911" s="51">
        <v>0.01</v>
      </c>
      <c r="O1911" s="51">
        <v>0.05</v>
      </c>
      <c r="P1911" s="45">
        <v>392.3915625486685</v>
      </c>
    </row>
    <row r="1912" spans="1:16" x14ac:dyDescent="0.2">
      <c r="A1912" s="5" t="s">
        <v>15</v>
      </c>
      <c r="B1912" s="71" t="s">
        <v>26</v>
      </c>
      <c r="C1912" s="5" t="s">
        <v>29</v>
      </c>
      <c r="D1912" s="5" t="s">
        <v>84</v>
      </c>
      <c r="E1912" s="5">
        <v>2021</v>
      </c>
      <c r="F1912" s="5">
        <v>0</v>
      </c>
      <c r="G1912" s="44">
        <v>21</v>
      </c>
      <c r="H1912" s="51">
        <v>12.25</v>
      </c>
      <c r="I1912" s="51">
        <v>0</v>
      </c>
      <c r="J1912" s="51">
        <v>12.25</v>
      </c>
      <c r="K1912" s="51">
        <v>0</v>
      </c>
      <c r="L1912" s="51">
        <v>0</v>
      </c>
      <c r="M1912" s="51">
        <v>0</v>
      </c>
      <c r="N1912" s="51">
        <v>0.01</v>
      </c>
      <c r="O1912" s="51">
        <v>0.48</v>
      </c>
      <c r="P1912" s="45">
        <v>564.44441494944613</v>
      </c>
    </row>
    <row r="1913" spans="1:16" x14ac:dyDescent="0.2">
      <c r="A1913" s="5" t="s">
        <v>15</v>
      </c>
      <c r="B1913" s="71" t="s">
        <v>26</v>
      </c>
      <c r="C1913" s="5" t="s">
        <v>29</v>
      </c>
      <c r="D1913" s="5" t="s">
        <v>89</v>
      </c>
      <c r="E1913" s="5">
        <v>2022</v>
      </c>
      <c r="F1913" s="5">
        <v>0</v>
      </c>
      <c r="G1913" s="44">
        <v>0</v>
      </c>
      <c r="H1913" s="51">
        <v>0.08</v>
      </c>
      <c r="I1913" s="51">
        <v>0</v>
      </c>
      <c r="J1913" s="51">
        <v>0.08</v>
      </c>
      <c r="K1913" s="51">
        <v>0</v>
      </c>
      <c r="L1913" s="51">
        <v>0</v>
      </c>
      <c r="M1913" s="51">
        <v>0</v>
      </c>
      <c r="N1913" s="51">
        <v>0</v>
      </c>
      <c r="O1913" s="51">
        <v>0</v>
      </c>
      <c r="P1913" s="45">
        <v>540.37059347678553</v>
      </c>
    </row>
    <row r="1914" spans="1:16" x14ac:dyDescent="0.2">
      <c r="A1914" s="5" t="s">
        <v>15</v>
      </c>
      <c r="B1914" s="71" t="s">
        <v>26</v>
      </c>
      <c r="C1914" s="5" t="s">
        <v>29</v>
      </c>
      <c r="D1914" s="5" t="s">
        <v>85</v>
      </c>
      <c r="E1914" s="5">
        <v>1997</v>
      </c>
      <c r="F1914" s="5">
        <v>3</v>
      </c>
      <c r="G1914" s="44">
        <v>4</v>
      </c>
      <c r="H1914" s="51">
        <v>0</v>
      </c>
      <c r="I1914" s="51">
        <v>1.71</v>
      </c>
      <c r="J1914" s="51">
        <v>0</v>
      </c>
      <c r="K1914" s="51">
        <v>0</v>
      </c>
      <c r="L1914" s="51">
        <v>0</v>
      </c>
      <c r="M1914" s="51">
        <v>1.71</v>
      </c>
      <c r="N1914" s="51">
        <v>0.01</v>
      </c>
      <c r="O1914" s="51">
        <v>0.13</v>
      </c>
      <c r="P1914" s="45">
        <v>385.21789579213231</v>
      </c>
    </row>
    <row r="1915" spans="1:16" x14ac:dyDescent="0.2">
      <c r="A1915" s="5" t="s">
        <v>15</v>
      </c>
      <c r="B1915" s="71" t="s">
        <v>26</v>
      </c>
      <c r="C1915" s="5" t="s">
        <v>29</v>
      </c>
      <c r="D1915" s="5" t="s">
        <v>85</v>
      </c>
      <c r="E1915" s="5">
        <v>2002</v>
      </c>
      <c r="F1915" s="5">
        <v>3</v>
      </c>
      <c r="G1915" s="44">
        <v>409</v>
      </c>
      <c r="H1915" s="51">
        <v>0.16</v>
      </c>
      <c r="I1915" s="51">
        <v>120.07</v>
      </c>
      <c r="J1915" s="51">
        <v>0.16</v>
      </c>
      <c r="K1915" s="51">
        <v>0.2</v>
      </c>
      <c r="L1915" s="51">
        <v>1.49</v>
      </c>
      <c r="M1915" s="51">
        <v>118.38</v>
      </c>
      <c r="N1915" s="51">
        <v>2</v>
      </c>
      <c r="O1915" s="51">
        <v>20</v>
      </c>
      <c r="P1915" s="45">
        <v>294.088568318304</v>
      </c>
    </row>
    <row r="1916" spans="1:16" x14ac:dyDescent="0.2">
      <c r="A1916" s="5" t="s">
        <v>15</v>
      </c>
      <c r="B1916" s="71" t="s">
        <v>26</v>
      </c>
      <c r="C1916" s="5" t="s">
        <v>29</v>
      </c>
      <c r="D1916" s="5" t="s">
        <v>85</v>
      </c>
      <c r="E1916" s="5">
        <v>2003</v>
      </c>
      <c r="F1916" s="5">
        <v>3</v>
      </c>
      <c r="G1916" s="44">
        <v>220</v>
      </c>
      <c r="H1916" s="51">
        <v>0.04</v>
      </c>
      <c r="I1916" s="51">
        <v>83.33</v>
      </c>
      <c r="J1916" s="51">
        <v>0.04</v>
      </c>
      <c r="K1916" s="51">
        <v>0.04</v>
      </c>
      <c r="L1916" s="51">
        <v>1.87</v>
      </c>
      <c r="M1916" s="51">
        <v>81.42</v>
      </c>
      <c r="N1916" s="51">
        <v>0.8</v>
      </c>
      <c r="O1916" s="51">
        <v>8.01</v>
      </c>
      <c r="P1916" s="45">
        <v>380.37545893928285</v>
      </c>
    </row>
    <row r="1917" spans="1:16" x14ac:dyDescent="0.2">
      <c r="A1917" s="5" t="s">
        <v>15</v>
      </c>
      <c r="B1917" s="71" t="s">
        <v>26</v>
      </c>
      <c r="C1917" s="5" t="s">
        <v>29</v>
      </c>
      <c r="D1917" s="5" t="s">
        <v>85</v>
      </c>
      <c r="E1917" s="5">
        <v>2005</v>
      </c>
      <c r="F1917" s="5">
        <v>3</v>
      </c>
      <c r="G1917" s="44">
        <v>52</v>
      </c>
      <c r="H1917" s="51">
        <v>0</v>
      </c>
      <c r="I1917" s="51">
        <v>25.12</v>
      </c>
      <c r="J1917" s="51">
        <v>0</v>
      </c>
      <c r="K1917" s="51">
        <v>0.04</v>
      </c>
      <c r="L1917" s="51">
        <v>1.08</v>
      </c>
      <c r="M1917" s="51">
        <v>24</v>
      </c>
      <c r="N1917" s="51">
        <v>0.3</v>
      </c>
      <c r="O1917" s="51">
        <v>1.3</v>
      </c>
      <c r="P1917" s="45">
        <v>481.82501487118401</v>
      </c>
    </row>
    <row r="1918" spans="1:16" x14ac:dyDescent="0.2">
      <c r="A1918" s="5" t="s">
        <v>15</v>
      </c>
      <c r="B1918" s="71" t="s">
        <v>26</v>
      </c>
      <c r="C1918" s="5" t="s">
        <v>29</v>
      </c>
      <c r="D1918" s="5" t="s">
        <v>85</v>
      </c>
      <c r="E1918" s="5">
        <v>2006</v>
      </c>
      <c r="F1918" s="5">
        <v>3</v>
      </c>
      <c r="G1918" s="44">
        <v>44</v>
      </c>
      <c r="H1918" s="51">
        <v>0</v>
      </c>
      <c r="I1918" s="51">
        <v>22.389999999999997</v>
      </c>
      <c r="J1918" s="51">
        <v>0</v>
      </c>
      <c r="K1918" s="51">
        <v>0.03</v>
      </c>
      <c r="L1918" s="51">
        <v>0.96</v>
      </c>
      <c r="M1918" s="51">
        <v>21.4</v>
      </c>
      <c r="N1918" s="51">
        <v>0.27</v>
      </c>
      <c r="O1918" s="51">
        <v>1.1599999999999999</v>
      </c>
      <c r="P1918" s="45">
        <v>512.09493933394288</v>
      </c>
    </row>
    <row r="1919" spans="1:16" x14ac:dyDescent="0.2">
      <c r="A1919" s="5" t="s">
        <v>15</v>
      </c>
      <c r="B1919" s="71" t="s">
        <v>26</v>
      </c>
      <c r="C1919" s="5" t="s">
        <v>29</v>
      </c>
      <c r="D1919" s="5" t="s">
        <v>85</v>
      </c>
      <c r="E1919" s="5">
        <v>2007</v>
      </c>
      <c r="F1919" s="5">
        <v>3</v>
      </c>
      <c r="G1919" s="44">
        <v>119</v>
      </c>
      <c r="H1919" s="51">
        <v>0</v>
      </c>
      <c r="I1919" s="51">
        <v>56.71</v>
      </c>
      <c r="J1919" s="51">
        <v>0</v>
      </c>
      <c r="K1919" s="51">
        <v>0.08</v>
      </c>
      <c r="L1919" s="51">
        <v>2.44</v>
      </c>
      <c r="M1919" s="51">
        <v>54.19</v>
      </c>
      <c r="N1919" s="51">
        <v>0.68</v>
      </c>
      <c r="O1919" s="51">
        <v>2.94</v>
      </c>
      <c r="P1919" s="45">
        <v>477.60051064630954</v>
      </c>
    </row>
    <row r="1920" spans="1:16" x14ac:dyDescent="0.2">
      <c r="A1920" s="5" t="s">
        <v>15</v>
      </c>
      <c r="B1920" s="71" t="s">
        <v>26</v>
      </c>
      <c r="C1920" s="5" t="s">
        <v>29</v>
      </c>
      <c r="D1920" s="5" t="s">
        <v>85</v>
      </c>
      <c r="E1920" s="5">
        <v>2008</v>
      </c>
      <c r="F1920" s="5">
        <v>3</v>
      </c>
      <c r="G1920" s="44">
        <v>267</v>
      </c>
      <c r="H1920" s="51">
        <v>2.66</v>
      </c>
      <c r="I1920" s="51">
        <v>126.76</v>
      </c>
      <c r="J1920" s="51">
        <v>2.66</v>
      </c>
      <c r="K1920" s="51">
        <v>0.1</v>
      </c>
      <c r="L1920" s="51">
        <v>2.78</v>
      </c>
      <c r="M1920" s="51">
        <v>123.88</v>
      </c>
      <c r="N1920" s="51">
        <v>2.02</v>
      </c>
      <c r="O1920" s="51">
        <v>14.91</v>
      </c>
      <c r="P1920" s="45">
        <v>486.2792934980933</v>
      </c>
    </row>
    <row r="1921" spans="1:16" x14ac:dyDescent="0.2">
      <c r="A1921" s="5" t="s">
        <v>15</v>
      </c>
      <c r="B1921" s="71" t="s">
        <v>26</v>
      </c>
      <c r="C1921" s="5" t="s">
        <v>29</v>
      </c>
      <c r="D1921" s="5" t="s">
        <v>85</v>
      </c>
      <c r="E1921" s="5">
        <v>2009</v>
      </c>
      <c r="F1921" s="5">
        <v>3</v>
      </c>
      <c r="G1921" s="44">
        <v>29</v>
      </c>
      <c r="H1921" s="51">
        <v>0</v>
      </c>
      <c r="I1921" s="51">
        <v>18.649999999999999</v>
      </c>
      <c r="J1921" s="51">
        <v>0</v>
      </c>
      <c r="K1921" s="51">
        <v>0.03</v>
      </c>
      <c r="L1921" s="51">
        <v>0.8</v>
      </c>
      <c r="M1921" s="51">
        <v>17.82</v>
      </c>
      <c r="N1921" s="51">
        <v>0.22</v>
      </c>
      <c r="O1921" s="51">
        <v>0.97</v>
      </c>
      <c r="P1921" s="45">
        <v>636.91719417088177</v>
      </c>
    </row>
    <row r="1922" spans="1:16" x14ac:dyDescent="0.2">
      <c r="A1922" s="5" t="s">
        <v>15</v>
      </c>
      <c r="B1922" s="71" t="s">
        <v>26</v>
      </c>
      <c r="C1922" s="5" t="s">
        <v>29</v>
      </c>
      <c r="D1922" s="5" t="s">
        <v>85</v>
      </c>
      <c r="E1922" s="5">
        <v>2011</v>
      </c>
      <c r="F1922" s="5">
        <v>3</v>
      </c>
      <c r="G1922" s="44">
        <v>124</v>
      </c>
      <c r="H1922" s="51">
        <v>0</v>
      </c>
      <c r="I1922" s="51">
        <v>73.63</v>
      </c>
      <c r="J1922" s="51">
        <v>0</v>
      </c>
      <c r="K1922" s="51">
        <v>0.11</v>
      </c>
      <c r="L1922" s="51">
        <v>3.16</v>
      </c>
      <c r="M1922" s="51">
        <v>70.36</v>
      </c>
      <c r="N1922" s="51">
        <v>0.88</v>
      </c>
      <c r="O1922" s="51">
        <v>3.82</v>
      </c>
      <c r="P1922" s="45">
        <v>592.34049316341509</v>
      </c>
    </row>
    <row r="1923" spans="1:16" x14ac:dyDescent="0.2">
      <c r="A1923" s="5" t="s">
        <v>15</v>
      </c>
      <c r="B1923" s="71" t="s">
        <v>26</v>
      </c>
      <c r="C1923" s="5" t="s">
        <v>29</v>
      </c>
      <c r="D1923" s="5" t="s">
        <v>85</v>
      </c>
      <c r="E1923" s="5">
        <v>2012</v>
      </c>
      <c r="F1923" s="5">
        <v>3</v>
      </c>
      <c r="G1923" s="44">
        <v>4</v>
      </c>
      <c r="H1923" s="51">
        <v>0</v>
      </c>
      <c r="I1923" s="51">
        <v>2.57</v>
      </c>
      <c r="J1923" s="51">
        <v>0</v>
      </c>
      <c r="K1923" s="51">
        <v>0</v>
      </c>
      <c r="L1923" s="51">
        <v>0.11</v>
      </c>
      <c r="M1923" s="51">
        <v>2.46</v>
      </c>
      <c r="N1923" s="51">
        <v>0.03</v>
      </c>
      <c r="O1923" s="51">
        <v>0.13</v>
      </c>
      <c r="P1923" s="45">
        <v>689.87378179661312</v>
      </c>
    </row>
    <row r="1924" spans="1:16" x14ac:dyDescent="0.2">
      <c r="A1924" s="5" t="s">
        <v>15</v>
      </c>
      <c r="B1924" s="71" t="s">
        <v>26</v>
      </c>
      <c r="C1924" s="5" t="s">
        <v>29</v>
      </c>
      <c r="D1924" s="5" t="s">
        <v>85</v>
      </c>
      <c r="E1924" s="5">
        <v>2013</v>
      </c>
      <c r="F1924" s="5">
        <v>2</v>
      </c>
      <c r="G1924" s="44">
        <v>19</v>
      </c>
      <c r="H1924" s="51">
        <v>0.06</v>
      </c>
      <c r="I1924" s="51">
        <v>9.99</v>
      </c>
      <c r="J1924" s="51">
        <v>0.06</v>
      </c>
      <c r="K1924" s="51">
        <v>0.44</v>
      </c>
      <c r="L1924" s="51">
        <v>9.5500000000000007</v>
      </c>
      <c r="M1924" s="51">
        <v>0</v>
      </c>
      <c r="N1924" s="51">
        <v>0.01</v>
      </c>
      <c r="O1924" s="51">
        <v>0.25</v>
      </c>
      <c r="P1924" s="45">
        <v>537.10532976334457</v>
      </c>
    </row>
    <row r="1925" spans="1:16" x14ac:dyDescent="0.2">
      <c r="A1925" s="5" t="s">
        <v>15</v>
      </c>
      <c r="B1925" s="71" t="s">
        <v>26</v>
      </c>
      <c r="C1925" s="5" t="s">
        <v>29</v>
      </c>
      <c r="D1925" s="5" t="s">
        <v>85</v>
      </c>
      <c r="E1925" s="5">
        <v>2014</v>
      </c>
      <c r="F1925" s="5">
        <v>2</v>
      </c>
      <c r="G1925" s="44">
        <v>13</v>
      </c>
      <c r="H1925" s="51">
        <v>0.04</v>
      </c>
      <c r="I1925" s="51">
        <v>6.71</v>
      </c>
      <c r="J1925" s="51">
        <v>0.04</v>
      </c>
      <c r="K1925" s="51">
        <v>0.28999999999999998</v>
      </c>
      <c r="L1925" s="51">
        <v>6.42</v>
      </c>
      <c r="M1925" s="51">
        <v>0</v>
      </c>
      <c r="N1925" s="51">
        <v>0.01</v>
      </c>
      <c r="O1925" s="51">
        <v>0.17</v>
      </c>
      <c r="P1925" s="45">
        <v>535.54468268503103</v>
      </c>
    </row>
    <row r="1926" spans="1:16" x14ac:dyDescent="0.2">
      <c r="A1926" s="5" t="s">
        <v>15</v>
      </c>
      <c r="B1926" s="71" t="s">
        <v>26</v>
      </c>
      <c r="C1926" s="5" t="s">
        <v>29</v>
      </c>
      <c r="D1926" s="5" t="s">
        <v>85</v>
      </c>
      <c r="E1926" s="5">
        <v>2015</v>
      </c>
      <c r="F1926" s="5">
        <v>2</v>
      </c>
      <c r="G1926" s="44">
        <v>8</v>
      </c>
      <c r="H1926" s="51">
        <v>0.03</v>
      </c>
      <c r="I1926" s="51">
        <v>5.84</v>
      </c>
      <c r="J1926" s="51">
        <v>0.03</v>
      </c>
      <c r="K1926" s="51">
        <v>0.26</v>
      </c>
      <c r="L1926" s="51">
        <v>5.58</v>
      </c>
      <c r="M1926" s="51">
        <v>0</v>
      </c>
      <c r="N1926" s="51">
        <v>0</v>
      </c>
      <c r="O1926" s="51">
        <v>0.15</v>
      </c>
      <c r="P1926" s="45">
        <v>709.58130396410002</v>
      </c>
    </row>
    <row r="1927" spans="1:16" x14ac:dyDescent="0.2">
      <c r="A1927" s="5" t="s">
        <v>15</v>
      </c>
      <c r="B1927" s="71" t="s">
        <v>26</v>
      </c>
      <c r="C1927" s="5" t="s">
        <v>29</v>
      </c>
      <c r="D1927" s="5" t="s">
        <v>85</v>
      </c>
      <c r="E1927" s="5">
        <v>2017</v>
      </c>
      <c r="F1927" s="5">
        <v>2</v>
      </c>
      <c r="G1927" s="44">
        <v>129</v>
      </c>
      <c r="H1927" s="51">
        <v>0.34</v>
      </c>
      <c r="I1927" s="51">
        <v>61.499999999999993</v>
      </c>
      <c r="J1927" s="51">
        <v>0.34</v>
      </c>
      <c r="K1927" s="51">
        <v>2.6999999999999997</v>
      </c>
      <c r="L1927" s="51">
        <v>58.8</v>
      </c>
      <c r="M1927" s="51">
        <v>0</v>
      </c>
      <c r="N1927" s="51">
        <v>0.05</v>
      </c>
      <c r="O1927" s="51">
        <v>1.54</v>
      </c>
      <c r="P1927" s="45">
        <v>479.68202484112572</v>
      </c>
    </row>
    <row r="1928" spans="1:16" x14ac:dyDescent="0.2">
      <c r="A1928" s="5" t="s">
        <v>15</v>
      </c>
      <c r="B1928" s="71" t="s">
        <v>26</v>
      </c>
      <c r="C1928" s="5" t="s">
        <v>29</v>
      </c>
      <c r="D1928" s="5" t="s">
        <v>85</v>
      </c>
      <c r="E1928" s="5">
        <v>2018</v>
      </c>
      <c r="F1928" s="5">
        <v>1</v>
      </c>
      <c r="G1928" s="44">
        <v>67</v>
      </c>
      <c r="H1928" s="51">
        <v>3.58</v>
      </c>
      <c r="I1928" s="51">
        <v>45.67</v>
      </c>
      <c r="J1928" s="51">
        <v>3.58</v>
      </c>
      <c r="K1928" s="51">
        <v>45.67</v>
      </c>
      <c r="L1928" s="51">
        <v>0</v>
      </c>
      <c r="M1928" s="51">
        <v>0</v>
      </c>
      <c r="N1928" s="51">
        <v>9.9999999999999992E-2</v>
      </c>
      <c r="O1928" s="51">
        <v>3.41</v>
      </c>
      <c r="P1928" s="45">
        <v>735.47992314874557</v>
      </c>
    </row>
    <row r="1929" spans="1:16" x14ac:dyDescent="0.2">
      <c r="A1929" s="5" t="s">
        <v>15</v>
      </c>
      <c r="B1929" s="71" t="s">
        <v>26</v>
      </c>
      <c r="C1929" s="5" t="s">
        <v>29</v>
      </c>
      <c r="D1929" s="5" t="s">
        <v>85</v>
      </c>
      <c r="E1929" s="5">
        <v>2019</v>
      </c>
      <c r="F1929" s="5">
        <v>1</v>
      </c>
      <c r="G1929" s="44">
        <v>28</v>
      </c>
      <c r="H1929" s="51">
        <v>4.3999999999999995</v>
      </c>
      <c r="I1929" s="51">
        <v>13.83</v>
      </c>
      <c r="J1929" s="51">
        <v>4.3999999999999995</v>
      </c>
      <c r="K1929" s="51">
        <v>13.83</v>
      </c>
      <c r="L1929" s="51">
        <v>0</v>
      </c>
      <c r="M1929" s="51">
        <v>0</v>
      </c>
      <c r="N1929" s="51">
        <v>0.01</v>
      </c>
      <c r="O1929" s="51">
        <v>1.07</v>
      </c>
      <c r="P1929" s="45">
        <v>649.08642209635923</v>
      </c>
    </row>
    <row r="1930" spans="1:16" x14ac:dyDescent="0.2">
      <c r="A1930" s="5" t="s">
        <v>15</v>
      </c>
      <c r="B1930" s="71" t="s">
        <v>26</v>
      </c>
      <c r="C1930" s="5" t="s">
        <v>29</v>
      </c>
      <c r="D1930" s="5" t="s">
        <v>85</v>
      </c>
      <c r="E1930" s="5">
        <v>2020</v>
      </c>
      <c r="F1930" s="5">
        <v>1</v>
      </c>
      <c r="G1930" s="44">
        <v>82</v>
      </c>
      <c r="H1930" s="51">
        <v>10.8</v>
      </c>
      <c r="I1930" s="51">
        <v>33.950000000000003</v>
      </c>
      <c r="J1930" s="51">
        <v>10.8</v>
      </c>
      <c r="K1930" s="51">
        <v>33.950000000000003</v>
      </c>
      <c r="L1930" s="51">
        <v>0</v>
      </c>
      <c r="M1930" s="51">
        <v>0</v>
      </c>
      <c r="N1930" s="51">
        <v>0.03</v>
      </c>
      <c r="O1930" s="51">
        <v>2.64</v>
      </c>
      <c r="P1930" s="45">
        <v>540.74493161698331</v>
      </c>
    </row>
    <row r="1931" spans="1:16" x14ac:dyDescent="0.2">
      <c r="A1931" s="5" t="s">
        <v>15</v>
      </c>
      <c r="B1931" s="71" t="s">
        <v>26</v>
      </c>
      <c r="C1931" s="5" t="s">
        <v>29</v>
      </c>
      <c r="D1931" s="5" t="s">
        <v>85</v>
      </c>
      <c r="E1931" s="5">
        <v>2021</v>
      </c>
      <c r="F1931" s="5">
        <v>0</v>
      </c>
      <c r="G1931" s="44">
        <v>33</v>
      </c>
      <c r="H1931" s="51">
        <v>20.290000000000003</v>
      </c>
      <c r="I1931" s="51">
        <v>0</v>
      </c>
      <c r="J1931" s="51">
        <v>20.290000000000003</v>
      </c>
      <c r="K1931" s="51">
        <v>0</v>
      </c>
      <c r="L1931" s="51">
        <v>0</v>
      </c>
      <c r="M1931" s="51">
        <v>0</v>
      </c>
      <c r="N1931" s="51">
        <v>0.01</v>
      </c>
      <c r="O1931" s="51">
        <v>0.79</v>
      </c>
      <c r="P1931" s="45">
        <v>604.31866282500766</v>
      </c>
    </row>
    <row r="1932" spans="1:16" x14ac:dyDescent="0.2">
      <c r="A1932" s="5" t="s">
        <v>15</v>
      </c>
      <c r="B1932" s="71" t="s">
        <v>26</v>
      </c>
      <c r="C1932" s="5" t="s">
        <v>29</v>
      </c>
      <c r="D1932" s="5" t="s">
        <v>85</v>
      </c>
      <c r="E1932" s="5">
        <v>2022</v>
      </c>
      <c r="F1932" s="5">
        <v>0</v>
      </c>
      <c r="G1932" s="44">
        <v>282</v>
      </c>
      <c r="H1932" s="51">
        <v>162.63999999999999</v>
      </c>
      <c r="I1932" s="51">
        <v>0</v>
      </c>
      <c r="J1932" s="51">
        <v>162.63999999999999</v>
      </c>
      <c r="K1932" s="51">
        <v>0</v>
      </c>
      <c r="L1932" s="51">
        <v>0</v>
      </c>
      <c r="M1932" s="51">
        <v>0</v>
      </c>
      <c r="N1932" s="51">
        <v>0.19</v>
      </c>
      <c r="O1932" s="51">
        <v>5.63</v>
      </c>
      <c r="P1932" s="45">
        <v>577.57930934685533</v>
      </c>
    </row>
    <row r="1933" spans="1:16" x14ac:dyDescent="0.2">
      <c r="A1933" s="5" t="s">
        <v>15</v>
      </c>
      <c r="B1933" s="71" t="s">
        <v>26</v>
      </c>
      <c r="C1933" s="5" t="s">
        <v>30</v>
      </c>
      <c r="D1933" s="5" t="s">
        <v>86</v>
      </c>
      <c r="E1933" s="5">
        <v>1989</v>
      </c>
      <c r="F1933" s="5">
        <v>3</v>
      </c>
      <c r="G1933" s="44">
        <v>12</v>
      </c>
      <c r="H1933" s="51">
        <v>0.14000000000000001</v>
      </c>
      <c r="I1933" s="51">
        <v>6.0299999999999994</v>
      </c>
      <c r="J1933" s="51">
        <v>0.14000000000000001</v>
      </c>
      <c r="K1933" s="51">
        <v>0.24</v>
      </c>
      <c r="L1933" s="51">
        <v>0.36</v>
      </c>
      <c r="M1933" s="51">
        <v>5.43</v>
      </c>
      <c r="N1933" s="51">
        <v>0.1</v>
      </c>
      <c r="O1933" s="51">
        <v>0.47</v>
      </c>
      <c r="P1933" s="45">
        <v>510.8503508654448</v>
      </c>
    </row>
    <row r="1934" spans="1:16" x14ac:dyDescent="0.2">
      <c r="A1934" s="5" t="s">
        <v>15</v>
      </c>
      <c r="B1934" s="71" t="s">
        <v>26</v>
      </c>
      <c r="C1934" s="5" t="s">
        <v>30</v>
      </c>
      <c r="D1934" s="5" t="s">
        <v>86</v>
      </c>
      <c r="E1934" s="5">
        <v>1990</v>
      </c>
      <c r="F1934" s="5">
        <v>3</v>
      </c>
      <c r="G1934" s="44">
        <v>9</v>
      </c>
      <c r="H1934" s="51">
        <v>0.08</v>
      </c>
      <c r="I1934" s="51">
        <v>3.3200000000000003</v>
      </c>
      <c r="J1934" s="51">
        <v>0.08</v>
      </c>
      <c r="K1934" s="51">
        <v>0.13</v>
      </c>
      <c r="L1934" s="51">
        <v>0.2</v>
      </c>
      <c r="M1934" s="51">
        <v>2.99</v>
      </c>
      <c r="N1934" s="51">
        <v>0.06</v>
      </c>
      <c r="O1934" s="51">
        <v>0.26</v>
      </c>
      <c r="P1934" s="45">
        <v>385.73911373682165</v>
      </c>
    </row>
    <row r="1935" spans="1:16" x14ac:dyDescent="0.2">
      <c r="A1935" s="5" t="s">
        <v>15</v>
      </c>
      <c r="B1935" s="71" t="s">
        <v>26</v>
      </c>
      <c r="C1935" s="5" t="s">
        <v>30</v>
      </c>
      <c r="D1935" s="5" t="s">
        <v>86</v>
      </c>
      <c r="E1935" s="5">
        <v>1991</v>
      </c>
      <c r="F1935" s="5">
        <v>3</v>
      </c>
      <c r="G1935" s="44">
        <v>11</v>
      </c>
      <c r="H1935" s="51">
        <v>0.12</v>
      </c>
      <c r="I1935" s="51">
        <v>5.23</v>
      </c>
      <c r="J1935" s="51">
        <v>0.12</v>
      </c>
      <c r="K1935" s="51">
        <v>0.21</v>
      </c>
      <c r="L1935" s="51">
        <v>0.31</v>
      </c>
      <c r="M1935" s="51">
        <v>4.71</v>
      </c>
      <c r="N1935" s="51">
        <v>0.09</v>
      </c>
      <c r="O1935" s="51">
        <v>0.41</v>
      </c>
      <c r="P1935" s="45">
        <v>498.66138693869061</v>
      </c>
    </row>
    <row r="1936" spans="1:16" x14ac:dyDescent="0.2">
      <c r="A1936" s="5" t="s">
        <v>15</v>
      </c>
      <c r="B1936" s="71" t="s">
        <v>26</v>
      </c>
      <c r="C1936" s="5" t="s">
        <v>30</v>
      </c>
      <c r="D1936" s="5" t="s">
        <v>86</v>
      </c>
      <c r="E1936" s="5">
        <v>1992</v>
      </c>
      <c r="F1936" s="5">
        <v>3</v>
      </c>
      <c r="G1936" s="44">
        <v>17</v>
      </c>
      <c r="H1936" s="51">
        <v>0.17</v>
      </c>
      <c r="I1936" s="51">
        <v>7.3100000000000005</v>
      </c>
      <c r="J1936" s="51">
        <v>0.17</v>
      </c>
      <c r="K1936" s="51">
        <v>0.28999999999999998</v>
      </c>
      <c r="L1936" s="51">
        <v>0.44</v>
      </c>
      <c r="M1936" s="51">
        <v>6.58</v>
      </c>
      <c r="N1936" s="51">
        <v>0.13</v>
      </c>
      <c r="O1936" s="51">
        <v>0.56999999999999995</v>
      </c>
      <c r="P1936" s="45">
        <v>445.58707985350924</v>
      </c>
    </row>
    <row r="1937" spans="1:16" x14ac:dyDescent="0.2">
      <c r="A1937" s="5" t="s">
        <v>15</v>
      </c>
      <c r="B1937" s="71" t="s">
        <v>26</v>
      </c>
      <c r="C1937" s="5" t="s">
        <v>30</v>
      </c>
      <c r="D1937" s="5" t="s">
        <v>86</v>
      </c>
      <c r="E1937" s="5">
        <v>1993</v>
      </c>
      <c r="F1937" s="5">
        <v>3</v>
      </c>
      <c r="G1937" s="44">
        <v>19</v>
      </c>
      <c r="H1937" s="51">
        <v>0.14000000000000001</v>
      </c>
      <c r="I1937" s="51">
        <v>6.22</v>
      </c>
      <c r="J1937" s="51">
        <v>0.14000000000000001</v>
      </c>
      <c r="K1937" s="51">
        <v>0.25</v>
      </c>
      <c r="L1937" s="51">
        <v>0.37</v>
      </c>
      <c r="M1937" s="51">
        <v>5.6</v>
      </c>
      <c r="N1937" s="51">
        <v>0.11</v>
      </c>
      <c r="O1937" s="51">
        <v>0.49</v>
      </c>
      <c r="P1937" s="45">
        <v>340.98086123936474</v>
      </c>
    </row>
    <row r="1938" spans="1:16" x14ac:dyDescent="0.2">
      <c r="A1938" s="5" t="s">
        <v>15</v>
      </c>
      <c r="B1938" s="71" t="s">
        <v>26</v>
      </c>
      <c r="C1938" s="5" t="s">
        <v>30</v>
      </c>
      <c r="D1938" s="5" t="s">
        <v>86</v>
      </c>
      <c r="E1938" s="5">
        <v>1994</v>
      </c>
      <c r="F1938" s="5">
        <v>3</v>
      </c>
      <c r="G1938" s="44">
        <v>24</v>
      </c>
      <c r="H1938" s="51">
        <v>0.21</v>
      </c>
      <c r="I1938" s="51">
        <v>9.31</v>
      </c>
      <c r="J1938" s="51">
        <v>0.21</v>
      </c>
      <c r="K1938" s="51">
        <v>0.37</v>
      </c>
      <c r="L1938" s="51">
        <v>0.56000000000000005</v>
      </c>
      <c r="M1938" s="51">
        <v>8.3800000000000008</v>
      </c>
      <c r="N1938" s="51">
        <v>0.16</v>
      </c>
      <c r="O1938" s="51">
        <v>0.73</v>
      </c>
      <c r="P1938" s="45">
        <v>397.53689028576918</v>
      </c>
    </row>
    <row r="1939" spans="1:16" x14ac:dyDescent="0.2">
      <c r="A1939" s="5" t="s">
        <v>15</v>
      </c>
      <c r="B1939" s="71" t="s">
        <v>26</v>
      </c>
      <c r="C1939" s="5" t="s">
        <v>30</v>
      </c>
      <c r="D1939" s="5" t="s">
        <v>86</v>
      </c>
      <c r="E1939" s="5">
        <v>1995</v>
      </c>
      <c r="F1939" s="5">
        <v>3</v>
      </c>
      <c r="G1939" s="44">
        <v>26</v>
      </c>
      <c r="H1939" s="51">
        <v>0.24</v>
      </c>
      <c r="I1939" s="51">
        <v>10.36</v>
      </c>
      <c r="J1939" s="51">
        <v>0.24</v>
      </c>
      <c r="K1939" s="51">
        <v>0.41</v>
      </c>
      <c r="L1939" s="51">
        <v>0.62</v>
      </c>
      <c r="M1939" s="51">
        <v>9.33</v>
      </c>
      <c r="N1939" s="51">
        <v>0.18</v>
      </c>
      <c r="O1939" s="51">
        <v>0.81</v>
      </c>
      <c r="P1939" s="45">
        <v>410.32752847214732</v>
      </c>
    </row>
    <row r="1940" spans="1:16" x14ac:dyDescent="0.2">
      <c r="A1940" s="5" t="s">
        <v>15</v>
      </c>
      <c r="B1940" s="71" t="s">
        <v>26</v>
      </c>
      <c r="C1940" s="5" t="s">
        <v>30</v>
      </c>
      <c r="D1940" s="5" t="s">
        <v>86</v>
      </c>
      <c r="E1940" s="5">
        <v>1996</v>
      </c>
      <c r="F1940" s="5">
        <v>3</v>
      </c>
      <c r="G1940" s="44">
        <v>40</v>
      </c>
      <c r="H1940" s="51">
        <v>0.35</v>
      </c>
      <c r="I1940" s="51">
        <v>15.13</v>
      </c>
      <c r="J1940" s="51">
        <v>0.35</v>
      </c>
      <c r="K1940" s="51">
        <v>0.6</v>
      </c>
      <c r="L1940" s="51">
        <v>0.9</v>
      </c>
      <c r="M1940" s="51">
        <v>13.63</v>
      </c>
      <c r="N1940" s="51">
        <v>0.26</v>
      </c>
      <c r="O1940" s="51">
        <v>1.18</v>
      </c>
      <c r="P1940" s="45">
        <v>383.08067444725839</v>
      </c>
    </row>
    <row r="1941" spans="1:16" x14ac:dyDescent="0.2">
      <c r="A1941" s="5" t="s">
        <v>15</v>
      </c>
      <c r="B1941" s="71" t="s">
        <v>26</v>
      </c>
      <c r="C1941" s="5" t="s">
        <v>30</v>
      </c>
      <c r="D1941" s="5" t="s">
        <v>86</v>
      </c>
      <c r="E1941" s="5">
        <v>1997</v>
      </c>
      <c r="F1941" s="5">
        <v>3</v>
      </c>
      <c r="G1941" s="44">
        <v>201</v>
      </c>
      <c r="H1941" s="51">
        <v>0</v>
      </c>
      <c r="I1941" s="51">
        <v>88.31</v>
      </c>
      <c r="J1941" s="51">
        <v>0</v>
      </c>
      <c r="K1941" s="51">
        <v>0.15</v>
      </c>
      <c r="L1941" s="51">
        <v>1.37</v>
      </c>
      <c r="M1941" s="51">
        <v>86.79</v>
      </c>
      <c r="N1941" s="51">
        <v>0.49</v>
      </c>
      <c r="O1941" s="51">
        <v>1.2</v>
      </c>
      <c r="P1941" s="45">
        <v>440.06880723739323</v>
      </c>
    </row>
    <row r="1942" spans="1:16" x14ac:dyDescent="0.2">
      <c r="A1942" s="5" t="s">
        <v>15</v>
      </c>
      <c r="B1942" s="71" t="s">
        <v>26</v>
      </c>
      <c r="C1942" s="5" t="s">
        <v>30</v>
      </c>
      <c r="D1942" s="5" t="s">
        <v>86</v>
      </c>
      <c r="E1942" s="5">
        <v>1998</v>
      </c>
      <c r="F1942" s="5">
        <v>3</v>
      </c>
      <c r="G1942" s="44">
        <v>99</v>
      </c>
      <c r="H1942" s="51">
        <v>1.2</v>
      </c>
      <c r="I1942" s="51">
        <v>41.43</v>
      </c>
      <c r="J1942" s="51">
        <v>1.2</v>
      </c>
      <c r="K1942" s="51">
        <v>0.4</v>
      </c>
      <c r="L1942" s="51">
        <v>0.79</v>
      </c>
      <c r="M1942" s="51">
        <v>40.24</v>
      </c>
      <c r="N1942" s="51">
        <v>0.35</v>
      </c>
      <c r="O1942" s="51">
        <v>1.21</v>
      </c>
      <c r="P1942" s="45">
        <v>429.24538947263517</v>
      </c>
    </row>
    <row r="1943" spans="1:16" x14ac:dyDescent="0.2">
      <c r="A1943" s="5" t="s">
        <v>15</v>
      </c>
      <c r="B1943" s="71" t="s">
        <v>26</v>
      </c>
      <c r="C1943" s="5" t="s">
        <v>30</v>
      </c>
      <c r="D1943" s="5" t="s">
        <v>86</v>
      </c>
      <c r="E1943" s="5">
        <v>1999</v>
      </c>
      <c r="F1943" s="5">
        <v>3</v>
      </c>
      <c r="G1943" s="44">
        <v>145</v>
      </c>
      <c r="H1943" s="51">
        <v>1.39</v>
      </c>
      <c r="I1943" s="51">
        <v>60.540000000000006</v>
      </c>
      <c r="J1943" s="51">
        <v>1.39</v>
      </c>
      <c r="K1943" s="51">
        <v>2.4</v>
      </c>
      <c r="L1943" s="51">
        <v>3.62</v>
      </c>
      <c r="M1943" s="51">
        <v>54.52</v>
      </c>
      <c r="N1943" s="51">
        <v>1.06</v>
      </c>
      <c r="O1943" s="51">
        <v>4.7300000000000004</v>
      </c>
      <c r="P1943" s="45">
        <v>427.92974556074898</v>
      </c>
    </row>
    <row r="1944" spans="1:16" x14ac:dyDescent="0.2">
      <c r="A1944" s="5" t="s">
        <v>15</v>
      </c>
      <c r="B1944" s="71" t="s">
        <v>26</v>
      </c>
      <c r="C1944" s="5" t="s">
        <v>30</v>
      </c>
      <c r="D1944" s="5" t="s">
        <v>86</v>
      </c>
      <c r="E1944" s="5">
        <v>2000</v>
      </c>
      <c r="F1944" s="5">
        <v>3</v>
      </c>
      <c r="G1944" s="44">
        <v>121</v>
      </c>
      <c r="H1944" s="51">
        <v>1.34</v>
      </c>
      <c r="I1944" s="51">
        <v>58.400000000000006</v>
      </c>
      <c r="J1944" s="51">
        <v>1.34</v>
      </c>
      <c r="K1944" s="51">
        <v>2.31</v>
      </c>
      <c r="L1944" s="51">
        <v>3.49</v>
      </c>
      <c r="M1944" s="51">
        <v>52.6</v>
      </c>
      <c r="N1944" s="51">
        <v>1.02</v>
      </c>
      <c r="O1944" s="51">
        <v>4.5599999999999996</v>
      </c>
      <c r="P1944" s="45">
        <v>493.08422478658548</v>
      </c>
    </row>
    <row r="1945" spans="1:16" x14ac:dyDescent="0.2">
      <c r="A1945" s="5" t="s">
        <v>15</v>
      </c>
      <c r="B1945" s="71" t="s">
        <v>26</v>
      </c>
      <c r="C1945" s="5" t="s">
        <v>30</v>
      </c>
      <c r="D1945" s="5" t="s">
        <v>86</v>
      </c>
      <c r="E1945" s="5">
        <v>2001</v>
      </c>
      <c r="F1945" s="5">
        <v>3</v>
      </c>
      <c r="G1945" s="44">
        <v>94</v>
      </c>
      <c r="H1945" s="51">
        <v>1</v>
      </c>
      <c r="I1945" s="51">
        <v>43.650000000000006</v>
      </c>
      <c r="J1945" s="51">
        <v>1</v>
      </c>
      <c r="K1945" s="51">
        <v>1.73</v>
      </c>
      <c r="L1945" s="51">
        <v>2.61</v>
      </c>
      <c r="M1945" s="51">
        <v>39.31</v>
      </c>
      <c r="N1945" s="51">
        <v>0.76</v>
      </c>
      <c r="O1945" s="51">
        <v>3.41</v>
      </c>
      <c r="P1945" s="45">
        <v>474.50160463807521</v>
      </c>
    </row>
    <row r="1946" spans="1:16" x14ac:dyDescent="0.2">
      <c r="A1946" s="5" t="s">
        <v>15</v>
      </c>
      <c r="B1946" s="71" t="s">
        <v>26</v>
      </c>
      <c r="C1946" s="5" t="s">
        <v>30</v>
      </c>
      <c r="D1946" s="5" t="s">
        <v>86</v>
      </c>
      <c r="E1946" s="5">
        <v>2002</v>
      </c>
      <c r="F1946" s="5">
        <v>3</v>
      </c>
      <c r="G1946" s="44">
        <v>90</v>
      </c>
      <c r="H1946" s="51">
        <v>0.76</v>
      </c>
      <c r="I1946" s="51">
        <v>33.14</v>
      </c>
      <c r="J1946" s="51">
        <v>0.76</v>
      </c>
      <c r="K1946" s="51">
        <v>1.31</v>
      </c>
      <c r="L1946" s="51">
        <v>1.98</v>
      </c>
      <c r="M1946" s="51">
        <v>29.85</v>
      </c>
      <c r="N1946" s="51">
        <v>0.57999999999999996</v>
      </c>
      <c r="O1946" s="51">
        <v>2.59</v>
      </c>
      <c r="P1946" s="45">
        <v>378.14520382718922</v>
      </c>
    </row>
    <row r="1947" spans="1:16" x14ac:dyDescent="0.2">
      <c r="A1947" s="5" t="s">
        <v>15</v>
      </c>
      <c r="B1947" s="71" t="s">
        <v>26</v>
      </c>
      <c r="C1947" s="5" t="s">
        <v>30</v>
      </c>
      <c r="D1947" s="5" t="s">
        <v>86</v>
      </c>
      <c r="E1947" s="5">
        <v>2003</v>
      </c>
      <c r="F1947" s="5">
        <v>3</v>
      </c>
      <c r="G1947" s="44">
        <v>673</v>
      </c>
      <c r="H1947" s="51">
        <v>4.51</v>
      </c>
      <c r="I1947" s="51">
        <v>287.27</v>
      </c>
      <c r="J1947" s="51">
        <v>4.51</v>
      </c>
      <c r="K1947" s="51">
        <v>7.76</v>
      </c>
      <c r="L1947" s="51">
        <v>12.24</v>
      </c>
      <c r="M1947" s="51">
        <v>267.27</v>
      </c>
      <c r="N1947" s="51">
        <v>6.11</v>
      </c>
      <c r="O1947" s="51">
        <v>23.029999999999998</v>
      </c>
      <c r="P1947" s="45">
        <v>433.99902078806537</v>
      </c>
    </row>
    <row r="1948" spans="1:16" x14ac:dyDescent="0.2">
      <c r="A1948" s="5" t="s">
        <v>15</v>
      </c>
      <c r="B1948" s="71" t="s">
        <v>26</v>
      </c>
      <c r="C1948" s="5" t="s">
        <v>30</v>
      </c>
      <c r="D1948" s="5" t="s">
        <v>86</v>
      </c>
      <c r="E1948" s="5">
        <v>2004</v>
      </c>
      <c r="F1948" s="5">
        <v>3</v>
      </c>
      <c r="G1948" s="44">
        <v>897</v>
      </c>
      <c r="H1948" s="51">
        <v>4.12</v>
      </c>
      <c r="I1948" s="51">
        <v>381.7</v>
      </c>
      <c r="J1948" s="51">
        <v>4.12</v>
      </c>
      <c r="K1948" s="51">
        <v>6.66</v>
      </c>
      <c r="L1948" s="51">
        <v>10.039999999999999</v>
      </c>
      <c r="M1948" s="51">
        <v>365</v>
      </c>
      <c r="N1948" s="51">
        <v>15.82</v>
      </c>
      <c r="O1948" s="51">
        <v>51.02</v>
      </c>
      <c r="P1948" s="45">
        <v>430.38505747172957</v>
      </c>
    </row>
    <row r="1949" spans="1:16" x14ac:dyDescent="0.2">
      <c r="A1949" s="5" t="s">
        <v>15</v>
      </c>
      <c r="B1949" s="71" t="s">
        <v>26</v>
      </c>
      <c r="C1949" s="5" t="s">
        <v>30</v>
      </c>
      <c r="D1949" s="5" t="s">
        <v>86</v>
      </c>
      <c r="E1949" s="5">
        <v>2005</v>
      </c>
      <c r="F1949" s="5">
        <v>3</v>
      </c>
      <c r="G1949" s="44">
        <v>1127</v>
      </c>
      <c r="H1949" s="51">
        <v>4.76</v>
      </c>
      <c r="I1949" s="51">
        <v>549.91999999999996</v>
      </c>
      <c r="J1949" s="51">
        <v>4.76</v>
      </c>
      <c r="K1949" s="51">
        <v>8.14</v>
      </c>
      <c r="L1949" s="51">
        <v>13.01</v>
      </c>
      <c r="M1949" s="51">
        <v>528.77</v>
      </c>
      <c r="N1949" s="51">
        <v>23.220000000000002</v>
      </c>
      <c r="O1949" s="51">
        <v>43.839999999999996</v>
      </c>
      <c r="P1949" s="45">
        <v>492.18784315928514</v>
      </c>
    </row>
    <row r="1950" spans="1:16" x14ac:dyDescent="0.2">
      <c r="A1950" s="5" t="s">
        <v>15</v>
      </c>
      <c r="B1950" s="71" t="s">
        <v>26</v>
      </c>
      <c r="C1950" s="5" t="s">
        <v>30</v>
      </c>
      <c r="D1950" s="5" t="s">
        <v>86</v>
      </c>
      <c r="E1950" s="5">
        <v>2006</v>
      </c>
      <c r="F1950" s="5">
        <v>3</v>
      </c>
      <c r="G1950" s="44">
        <v>1311</v>
      </c>
      <c r="H1950" s="51">
        <v>10.41</v>
      </c>
      <c r="I1950" s="51">
        <v>660.93000000000006</v>
      </c>
      <c r="J1950" s="51">
        <v>10.41</v>
      </c>
      <c r="K1950" s="51">
        <v>17.87</v>
      </c>
      <c r="L1950" s="51">
        <v>27.84</v>
      </c>
      <c r="M1950" s="51">
        <v>615.22</v>
      </c>
      <c r="N1950" s="51">
        <v>17.240000000000002</v>
      </c>
      <c r="O1950" s="51">
        <v>56.39</v>
      </c>
      <c r="P1950" s="45">
        <v>512.11277196490494</v>
      </c>
    </row>
    <row r="1951" spans="1:16" x14ac:dyDescent="0.2">
      <c r="A1951" s="5" t="s">
        <v>15</v>
      </c>
      <c r="B1951" s="71" t="s">
        <v>26</v>
      </c>
      <c r="C1951" s="5" t="s">
        <v>30</v>
      </c>
      <c r="D1951" s="5" t="s">
        <v>86</v>
      </c>
      <c r="E1951" s="5">
        <v>2007</v>
      </c>
      <c r="F1951" s="5">
        <v>3</v>
      </c>
      <c r="G1951" s="44">
        <v>1299</v>
      </c>
      <c r="H1951" s="51">
        <v>8.2100000000000009</v>
      </c>
      <c r="I1951" s="51">
        <v>645.49</v>
      </c>
      <c r="J1951" s="51">
        <v>8.2100000000000009</v>
      </c>
      <c r="K1951" s="51">
        <v>13.36</v>
      </c>
      <c r="L1951" s="51">
        <v>20.16</v>
      </c>
      <c r="M1951" s="51">
        <v>611.97</v>
      </c>
      <c r="N1951" s="51">
        <v>25.71</v>
      </c>
      <c r="O1951" s="51">
        <v>72.42</v>
      </c>
      <c r="P1951" s="45">
        <v>503.37813437483521</v>
      </c>
    </row>
    <row r="1952" spans="1:16" x14ac:dyDescent="0.2">
      <c r="A1952" s="5" t="s">
        <v>15</v>
      </c>
      <c r="B1952" s="71" t="s">
        <v>26</v>
      </c>
      <c r="C1952" s="5" t="s">
        <v>30</v>
      </c>
      <c r="D1952" s="5" t="s">
        <v>86</v>
      </c>
      <c r="E1952" s="5">
        <v>2008</v>
      </c>
      <c r="F1952" s="5">
        <v>3</v>
      </c>
      <c r="G1952" s="44">
        <v>1587</v>
      </c>
      <c r="H1952" s="51">
        <v>8.7999999999999989</v>
      </c>
      <c r="I1952" s="51">
        <v>773.22</v>
      </c>
      <c r="J1952" s="51">
        <v>8.7999999999999989</v>
      </c>
      <c r="K1952" s="51">
        <v>13.82</v>
      </c>
      <c r="L1952" s="51">
        <v>20.85</v>
      </c>
      <c r="M1952" s="51">
        <v>738.55</v>
      </c>
      <c r="N1952" s="51">
        <v>32</v>
      </c>
      <c r="O1952" s="51">
        <v>101.97999999999999</v>
      </c>
      <c r="P1952" s="45">
        <v>492.5789600981733</v>
      </c>
    </row>
    <row r="1953" spans="1:16" x14ac:dyDescent="0.2">
      <c r="A1953" s="5" t="s">
        <v>15</v>
      </c>
      <c r="B1953" s="71" t="s">
        <v>26</v>
      </c>
      <c r="C1953" s="5" t="s">
        <v>30</v>
      </c>
      <c r="D1953" s="5" t="s">
        <v>86</v>
      </c>
      <c r="E1953" s="5">
        <v>2009</v>
      </c>
      <c r="F1953" s="5">
        <v>3</v>
      </c>
      <c r="G1953" s="44">
        <v>1188</v>
      </c>
      <c r="H1953" s="51">
        <v>9.49</v>
      </c>
      <c r="I1953" s="51">
        <v>613.27</v>
      </c>
      <c r="J1953" s="51">
        <v>9.49</v>
      </c>
      <c r="K1953" s="51">
        <v>17.66</v>
      </c>
      <c r="L1953" s="51">
        <v>26.35</v>
      </c>
      <c r="M1953" s="51">
        <v>569.2600000000001</v>
      </c>
      <c r="N1953" s="51">
        <v>16.71</v>
      </c>
      <c r="O1953" s="51">
        <v>59.04</v>
      </c>
      <c r="P1953" s="45">
        <v>524.54158384122275</v>
      </c>
    </row>
    <row r="1954" spans="1:16" x14ac:dyDescent="0.2">
      <c r="A1954" s="5" t="s">
        <v>15</v>
      </c>
      <c r="B1954" s="71" t="s">
        <v>26</v>
      </c>
      <c r="C1954" s="5" t="s">
        <v>30</v>
      </c>
      <c r="D1954" s="5" t="s">
        <v>86</v>
      </c>
      <c r="E1954" s="5">
        <v>2010</v>
      </c>
      <c r="F1954" s="5">
        <v>3</v>
      </c>
      <c r="G1954" s="44">
        <v>563</v>
      </c>
      <c r="H1954" s="51">
        <v>6.6000000000000005</v>
      </c>
      <c r="I1954" s="51">
        <v>304.31999999999994</v>
      </c>
      <c r="J1954" s="51">
        <v>6.6000000000000005</v>
      </c>
      <c r="K1954" s="51">
        <v>10.73</v>
      </c>
      <c r="L1954" s="51">
        <v>16.2</v>
      </c>
      <c r="M1954" s="51">
        <v>277.39</v>
      </c>
      <c r="N1954" s="51">
        <v>6.5200000000000005</v>
      </c>
      <c r="O1954" s="51">
        <v>26.439999999999998</v>
      </c>
      <c r="P1954" s="45">
        <v>551.77823162029313</v>
      </c>
    </row>
    <row r="1955" spans="1:16" x14ac:dyDescent="0.2">
      <c r="A1955" s="5" t="s">
        <v>15</v>
      </c>
      <c r="B1955" s="71" t="s">
        <v>26</v>
      </c>
      <c r="C1955" s="5" t="s">
        <v>30</v>
      </c>
      <c r="D1955" s="5" t="s">
        <v>86</v>
      </c>
      <c r="E1955" s="5">
        <v>2011</v>
      </c>
      <c r="F1955" s="5">
        <v>3</v>
      </c>
      <c r="G1955" s="44">
        <v>533</v>
      </c>
      <c r="H1955" s="51">
        <v>5.93</v>
      </c>
      <c r="I1955" s="51">
        <v>284.85000000000002</v>
      </c>
      <c r="J1955" s="51">
        <v>5.93</v>
      </c>
      <c r="K1955" s="51">
        <v>10.280000000000001</v>
      </c>
      <c r="L1955" s="51">
        <v>15.479999999999999</v>
      </c>
      <c r="M1955" s="51">
        <v>259.08999999999997</v>
      </c>
      <c r="N1955" s="51">
        <v>4.75</v>
      </c>
      <c r="O1955" s="51">
        <v>20.62</v>
      </c>
      <c r="P1955" s="45">
        <v>545.25902737284116</v>
      </c>
    </row>
    <row r="1956" spans="1:16" x14ac:dyDescent="0.2">
      <c r="A1956" s="5" t="s">
        <v>15</v>
      </c>
      <c r="B1956" s="71" t="s">
        <v>26</v>
      </c>
      <c r="C1956" s="5" t="s">
        <v>30</v>
      </c>
      <c r="D1956" s="5" t="s">
        <v>86</v>
      </c>
      <c r="E1956" s="5">
        <v>2012</v>
      </c>
      <c r="F1956" s="5">
        <v>3</v>
      </c>
      <c r="G1956" s="44">
        <v>246</v>
      </c>
      <c r="H1956" s="51">
        <v>3.03</v>
      </c>
      <c r="I1956" s="51">
        <v>148.48000000000002</v>
      </c>
      <c r="J1956" s="51">
        <v>3.03</v>
      </c>
      <c r="K1956" s="51">
        <v>5.45</v>
      </c>
      <c r="L1956" s="51">
        <v>8.5</v>
      </c>
      <c r="M1956" s="51">
        <v>134.53</v>
      </c>
      <c r="N1956" s="51">
        <v>2.4</v>
      </c>
      <c r="O1956" s="51">
        <v>10.56</v>
      </c>
      <c r="P1956" s="45">
        <v>614.55274510100571</v>
      </c>
    </row>
    <row r="1957" spans="1:16" x14ac:dyDescent="0.2">
      <c r="A1957" s="5" t="s">
        <v>15</v>
      </c>
      <c r="B1957" s="71" t="s">
        <v>26</v>
      </c>
      <c r="C1957" s="5" t="s">
        <v>30</v>
      </c>
      <c r="D1957" s="5" t="s">
        <v>86</v>
      </c>
      <c r="E1957" s="5">
        <v>2013</v>
      </c>
      <c r="F1957" s="5">
        <v>2</v>
      </c>
      <c r="G1957" s="44">
        <v>215</v>
      </c>
      <c r="H1957" s="51">
        <v>2.58</v>
      </c>
      <c r="I1957" s="51">
        <v>155.34</v>
      </c>
      <c r="J1957" s="51">
        <v>2.58</v>
      </c>
      <c r="K1957" s="51">
        <v>7.87</v>
      </c>
      <c r="L1957" s="51">
        <v>147.47</v>
      </c>
      <c r="M1957" s="51">
        <v>0</v>
      </c>
      <c r="N1957" s="51">
        <v>0.16</v>
      </c>
      <c r="O1957" s="51">
        <v>10.88</v>
      </c>
      <c r="P1957" s="45">
        <v>733.73129762257656</v>
      </c>
    </row>
    <row r="1958" spans="1:16" x14ac:dyDescent="0.2">
      <c r="A1958" s="5" t="s">
        <v>15</v>
      </c>
      <c r="B1958" s="71" t="s">
        <v>26</v>
      </c>
      <c r="C1958" s="5" t="s">
        <v>30</v>
      </c>
      <c r="D1958" s="5" t="s">
        <v>86</v>
      </c>
      <c r="E1958" s="5">
        <v>2014</v>
      </c>
      <c r="F1958" s="5">
        <v>2</v>
      </c>
      <c r="G1958" s="44">
        <v>374</v>
      </c>
      <c r="H1958" s="51">
        <v>4.29</v>
      </c>
      <c r="I1958" s="51">
        <v>258.2</v>
      </c>
      <c r="J1958" s="51">
        <v>4.29</v>
      </c>
      <c r="K1958" s="51">
        <v>13.09</v>
      </c>
      <c r="L1958" s="51">
        <v>245.11</v>
      </c>
      <c r="M1958" s="51">
        <v>0</v>
      </c>
      <c r="N1958" s="51">
        <v>0.26</v>
      </c>
      <c r="O1958" s="51">
        <v>18.09</v>
      </c>
      <c r="P1958" s="45">
        <v>702.25728120153042</v>
      </c>
    </row>
    <row r="1959" spans="1:16" x14ac:dyDescent="0.2">
      <c r="A1959" s="5" t="s">
        <v>15</v>
      </c>
      <c r="B1959" s="71" t="s">
        <v>26</v>
      </c>
      <c r="C1959" s="5" t="s">
        <v>30</v>
      </c>
      <c r="D1959" s="5" t="s">
        <v>86</v>
      </c>
      <c r="E1959" s="5">
        <v>2015</v>
      </c>
      <c r="F1959" s="5">
        <v>2</v>
      </c>
      <c r="G1959" s="44">
        <v>292</v>
      </c>
      <c r="H1959" s="51">
        <v>3.7</v>
      </c>
      <c r="I1959" s="51">
        <v>184.18</v>
      </c>
      <c r="J1959" s="51">
        <v>3.7</v>
      </c>
      <c r="K1959" s="51">
        <v>7.46</v>
      </c>
      <c r="L1959" s="51">
        <v>176.72000000000003</v>
      </c>
      <c r="M1959" s="51">
        <v>0</v>
      </c>
      <c r="N1959" s="51">
        <v>0.19</v>
      </c>
      <c r="O1959" s="51">
        <v>10.85</v>
      </c>
      <c r="P1959" s="45">
        <v>644.18235304210305</v>
      </c>
    </row>
    <row r="1960" spans="1:16" x14ac:dyDescent="0.2">
      <c r="A1960" s="5" t="s">
        <v>15</v>
      </c>
      <c r="B1960" s="71" t="s">
        <v>26</v>
      </c>
      <c r="C1960" s="5" t="s">
        <v>30</v>
      </c>
      <c r="D1960" s="5" t="s">
        <v>86</v>
      </c>
      <c r="E1960" s="5">
        <v>2016</v>
      </c>
      <c r="F1960" s="5">
        <v>2</v>
      </c>
      <c r="G1960" s="44">
        <v>195</v>
      </c>
      <c r="H1960" s="51">
        <v>1.33</v>
      </c>
      <c r="I1960" s="51">
        <v>140.35000000000002</v>
      </c>
      <c r="J1960" s="51">
        <v>1.33</v>
      </c>
      <c r="K1960" s="51">
        <v>3.84</v>
      </c>
      <c r="L1960" s="51">
        <v>136.51</v>
      </c>
      <c r="M1960" s="51">
        <v>0</v>
      </c>
      <c r="N1960" s="51">
        <v>0.13</v>
      </c>
      <c r="O1960" s="51">
        <v>6.77</v>
      </c>
      <c r="P1960" s="45">
        <v>726.27169251520672</v>
      </c>
    </row>
    <row r="1961" spans="1:16" x14ac:dyDescent="0.2">
      <c r="A1961" s="5" t="s">
        <v>15</v>
      </c>
      <c r="B1961" s="71" t="s">
        <v>26</v>
      </c>
      <c r="C1961" s="5" t="s">
        <v>30</v>
      </c>
      <c r="D1961" s="5" t="s">
        <v>86</v>
      </c>
      <c r="E1961" s="5">
        <v>2017</v>
      </c>
      <c r="F1961" s="5">
        <v>2</v>
      </c>
      <c r="G1961" s="44">
        <v>258</v>
      </c>
      <c r="H1961" s="51">
        <v>2.76</v>
      </c>
      <c r="I1961" s="51">
        <v>165.96999999999997</v>
      </c>
      <c r="J1961" s="51">
        <v>2.76</v>
      </c>
      <c r="K1961" s="51">
        <v>8.41</v>
      </c>
      <c r="L1961" s="51">
        <v>157.56</v>
      </c>
      <c r="M1961" s="51">
        <v>0</v>
      </c>
      <c r="N1961" s="51">
        <v>0.17</v>
      </c>
      <c r="O1961" s="51">
        <v>11.629999999999999</v>
      </c>
      <c r="P1961" s="45">
        <v>653.73466113639495</v>
      </c>
    </row>
    <row r="1962" spans="1:16" x14ac:dyDescent="0.2">
      <c r="A1962" s="5" t="s">
        <v>15</v>
      </c>
      <c r="B1962" s="71" t="s">
        <v>26</v>
      </c>
      <c r="C1962" s="5" t="s">
        <v>30</v>
      </c>
      <c r="D1962" s="5" t="s">
        <v>86</v>
      </c>
      <c r="E1962" s="5">
        <v>2018</v>
      </c>
      <c r="F1962" s="5">
        <v>1</v>
      </c>
      <c r="G1962" s="44">
        <v>429</v>
      </c>
      <c r="H1962" s="51">
        <v>21.11</v>
      </c>
      <c r="I1962" s="51">
        <v>256.15000000000003</v>
      </c>
      <c r="J1962" s="51">
        <v>21.11</v>
      </c>
      <c r="K1962" s="51">
        <v>256.15000000000003</v>
      </c>
      <c r="L1962" s="51">
        <v>0</v>
      </c>
      <c r="M1962" s="51">
        <v>0</v>
      </c>
      <c r="N1962" s="51">
        <v>0.09</v>
      </c>
      <c r="O1962" s="51">
        <v>24.169999999999998</v>
      </c>
      <c r="P1962" s="45">
        <v>645.50701809761745</v>
      </c>
    </row>
    <row r="1963" spans="1:16" x14ac:dyDescent="0.2">
      <c r="A1963" s="5" t="s">
        <v>15</v>
      </c>
      <c r="B1963" s="71" t="s">
        <v>26</v>
      </c>
      <c r="C1963" s="5" t="s">
        <v>30</v>
      </c>
      <c r="D1963" s="5" t="s">
        <v>86</v>
      </c>
      <c r="E1963" s="5">
        <v>2019</v>
      </c>
      <c r="F1963" s="5">
        <v>1</v>
      </c>
      <c r="G1963" s="44">
        <v>654</v>
      </c>
      <c r="H1963" s="51">
        <v>39.94</v>
      </c>
      <c r="I1963" s="51">
        <v>357.71</v>
      </c>
      <c r="J1963" s="51">
        <v>39.94</v>
      </c>
      <c r="K1963" s="51">
        <v>357.71</v>
      </c>
      <c r="L1963" s="51">
        <v>0</v>
      </c>
      <c r="M1963" s="51">
        <v>0</v>
      </c>
      <c r="N1963" s="51">
        <v>1.36</v>
      </c>
      <c r="O1963" s="51">
        <v>38.44</v>
      </c>
      <c r="P1963" s="45">
        <v>608.41156609920051</v>
      </c>
    </row>
    <row r="1964" spans="1:16" x14ac:dyDescent="0.2">
      <c r="A1964" s="5" t="s">
        <v>15</v>
      </c>
      <c r="B1964" s="71" t="s">
        <v>26</v>
      </c>
      <c r="C1964" s="5" t="s">
        <v>30</v>
      </c>
      <c r="D1964" s="5" t="s">
        <v>86</v>
      </c>
      <c r="E1964" s="5">
        <v>2020</v>
      </c>
      <c r="F1964" s="5">
        <v>1</v>
      </c>
      <c r="G1964" s="44">
        <v>1908</v>
      </c>
      <c r="H1964" s="51">
        <v>65.38000000000001</v>
      </c>
      <c r="I1964" s="51">
        <v>947.88</v>
      </c>
      <c r="J1964" s="51">
        <v>65.38000000000001</v>
      </c>
      <c r="K1964" s="51">
        <v>947.88</v>
      </c>
      <c r="L1964" s="51">
        <v>0</v>
      </c>
      <c r="M1964" s="51">
        <v>0</v>
      </c>
      <c r="N1964" s="51">
        <v>0.67</v>
      </c>
      <c r="O1964" s="51">
        <v>64.28</v>
      </c>
      <c r="P1964" s="45">
        <v>530.98351181231885</v>
      </c>
    </row>
    <row r="1965" spans="1:16" x14ac:dyDescent="0.2">
      <c r="A1965" s="5" t="s">
        <v>15</v>
      </c>
      <c r="B1965" s="71" t="s">
        <v>26</v>
      </c>
      <c r="C1965" s="5" t="s">
        <v>30</v>
      </c>
      <c r="D1965" s="5" t="s">
        <v>86</v>
      </c>
      <c r="E1965" s="5">
        <v>2021</v>
      </c>
      <c r="F1965" s="5">
        <v>0</v>
      </c>
      <c r="G1965" s="44">
        <v>1358</v>
      </c>
      <c r="H1965" s="51">
        <v>703.86000000000013</v>
      </c>
      <c r="I1965" s="51">
        <v>0</v>
      </c>
      <c r="J1965" s="51">
        <v>703.86000000000013</v>
      </c>
      <c r="K1965" s="51">
        <v>0</v>
      </c>
      <c r="L1965" s="51">
        <v>0</v>
      </c>
      <c r="M1965" s="51">
        <v>0</v>
      </c>
      <c r="N1965" s="51">
        <v>0.73</v>
      </c>
      <c r="O1965" s="51">
        <v>7.61</v>
      </c>
      <c r="P1965" s="45">
        <v>518.27646649238181</v>
      </c>
    </row>
    <row r="1966" spans="1:16" x14ac:dyDescent="0.2">
      <c r="A1966" s="5" t="s">
        <v>15</v>
      </c>
      <c r="B1966" s="71" t="s">
        <v>26</v>
      </c>
      <c r="C1966" s="5" t="s">
        <v>30</v>
      </c>
      <c r="D1966" s="5" t="s">
        <v>86</v>
      </c>
      <c r="E1966" s="5">
        <v>2022</v>
      </c>
      <c r="F1966" s="5">
        <v>0</v>
      </c>
      <c r="G1966" s="44">
        <v>1648</v>
      </c>
      <c r="H1966" s="51">
        <v>936.34</v>
      </c>
      <c r="I1966" s="51">
        <v>0</v>
      </c>
      <c r="J1966" s="51">
        <v>936.34</v>
      </c>
      <c r="K1966" s="51">
        <v>0</v>
      </c>
      <c r="L1966" s="51">
        <v>0</v>
      </c>
      <c r="M1966" s="51">
        <v>0</v>
      </c>
      <c r="N1966" s="51">
        <v>0.68</v>
      </c>
      <c r="O1966" s="51">
        <v>7.57</v>
      </c>
      <c r="P1966" s="45">
        <v>568.21425665776621</v>
      </c>
    </row>
    <row r="1967" spans="1:16" x14ac:dyDescent="0.2">
      <c r="A1967" s="5" t="s">
        <v>15</v>
      </c>
      <c r="B1967" s="71" t="s">
        <v>26</v>
      </c>
      <c r="C1967" s="5" t="s">
        <v>80</v>
      </c>
      <c r="D1967" s="5" t="s">
        <v>87</v>
      </c>
      <c r="E1967" s="5">
        <v>1990</v>
      </c>
      <c r="F1967" s="5">
        <v>3</v>
      </c>
      <c r="G1967" s="44">
        <v>9</v>
      </c>
      <c r="H1967" s="51">
        <v>0.08</v>
      </c>
      <c r="I1967" s="51">
        <v>4.01</v>
      </c>
      <c r="J1967" s="51">
        <v>0.08</v>
      </c>
      <c r="K1967" s="51">
        <v>0.18</v>
      </c>
      <c r="L1967" s="51">
        <v>0.34</v>
      </c>
      <c r="M1967" s="51">
        <v>3.49</v>
      </c>
      <c r="N1967" s="51">
        <v>0.02</v>
      </c>
      <c r="O1967" s="51">
        <v>0.13</v>
      </c>
      <c r="P1967" s="45">
        <v>477.89159319800001</v>
      </c>
    </row>
    <row r="1968" spans="1:16" x14ac:dyDescent="0.2">
      <c r="A1968" s="5" t="s">
        <v>15</v>
      </c>
      <c r="B1968" s="71" t="s">
        <v>26</v>
      </c>
      <c r="C1968" s="5" t="s">
        <v>80</v>
      </c>
      <c r="D1968" s="5" t="s">
        <v>87</v>
      </c>
      <c r="E1968" s="5">
        <v>1994</v>
      </c>
      <c r="F1968" s="5">
        <v>3</v>
      </c>
      <c r="G1968" s="44">
        <v>94</v>
      </c>
      <c r="H1968" s="51">
        <v>0.88</v>
      </c>
      <c r="I1968" s="51">
        <v>45.46</v>
      </c>
      <c r="J1968" s="51">
        <v>0.88</v>
      </c>
      <c r="K1968" s="51">
        <v>2.0699999999999998</v>
      </c>
      <c r="L1968" s="51">
        <v>3.83</v>
      </c>
      <c r="M1968" s="51">
        <v>39.56</v>
      </c>
      <c r="N1968" s="51">
        <v>0.24</v>
      </c>
      <c r="O1968" s="51">
        <v>1.5</v>
      </c>
      <c r="P1968" s="45">
        <v>495.57070013148154</v>
      </c>
    </row>
    <row r="1969" spans="1:16" x14ac:dyDescent="0.2">
      <c r="A1969" s="5" t="s">
        <v>15</v>
      </c>
      <c r="B1969" s="71" t="s">
        <v>26</v>
      </c>
      <c r="C1969" s="5" t="s">
        <v>80</v>
      </c>
      <c r="D1969" s="5" t="s">
        <v>87</v>
      </c>
      <c r="E1969" s="5">
        <v>2000</v>
      </c>
      <c r="F1969" s="5">
        <v>3</v>
      </c>
      <c r="G1969" s="44">
        <v>20</v>
      </c>
      <c r="H1969" s="51">
        <v>0.19</v>
      </c>
      <c r="I1969" s="51">
        <v>9.75</v>
      </c>
      <c r="J1969" s="51">
        <v>0.19</v>
      </c>
      <c r="K1969" s="51">
        <v>0.44</v>
      </c>
      <c r="L1969" s="51">
        <v>0.82</v>
      </c>
      <c r="M1969" s="51">
        <v>8.49</v>
      </c>
      <c r="N1969" s="51">
        <v>0.05</v>
      </c>
      <c r="O1969" s="51">
        <v>0.32</v>
      </c>
      <c r="P1969" s="45">
        <v>507.30862466408547</v>
      </c>
    </row>
    <row r="1970" spans="1:16" x14ac:dyDescent="0.2">
      <c r="A1970" s="5" t="s">
        <v>15</v>
      </c>
      <c r="B1970" s="71" t="s">
        <v>26</v>
      </c>
      <c r="C1970" s="5" t="s">
        <v>80</v>
      </c>
      <c r="D1970" s="5" t="s">
        <v>87</v>
      </c>
      <c r="E1970" s="5">
        <v>2001</v>
      </c>
      <c r="F1970" s="5">
        <v>3</v>
      </c>
      <c r="G1970" s="44">
        <v>33</v>
      </c>
      <c r="H1970" s="51">
        <v>0.25</v>
      </c>
      <c r="I1970" s="51">
        <v>13.14</v>
      </c>
      <c r="J1970" s="51">
        <v>0.25</v>
      </c>
      <c r="K1970" s="51">
        <v>0.6</v>
      </c>
      <c r="L1970" s="51">
        <v>1.1100000000000001</v>
      </c>
      <c r="M1970" s="51">
        <v>11.43</v>
      </c>
      <c r="N1970" s="51">
        <v>7.0000000000000007E-2</v>
      </c>
      <c r="O1970" s="51">
        <v>0.43</v>
      </c>
      <c r="P1970" s="45">
        <v>407.84302693369688</v>
      </c>
    </row>
    <row r="1971" spans="1:16" x14ac:dyDescent="0.2">
      <c r="A1971" s="5" t="s">
        <v>15</v>
      </c>
      <c r="B1971" s="71" t="s">
        <v>26</v>
      </c>
      <c r="C1971" s="5" t="s">
        <v>80</v>
      </c>
      <c r="D1971" s="5" t="s">
        <v>87</v>
      </c>
      <c r="E1971" s="5">
        <v>2002</v>
      </c>
      <c r="F1971" s="5">
        <v>3</v>
      </c>
      <c r="G1971" s="44">
        <v>43</v>
      </c>
      <c r="H1971" s="51">
        <v>0.33</v>
      </c>
      <c r="I1971" s="51">
        <v>17.13</v>
      </c>
      <c r="J1971" s="51">
        <v>0.33</v>
      </c>
      <c r="K1971" s="51">
        <v>0.78</v>
      </c>
      <c r="L1971" s="51">
        <v>1.44</v>
      </c>
      <c r="M1971" s="51">
        <v>14.91</v>
      </c>
      <c r="N1971" s="51">
        <v>0.09</v>
      </c>
      <c r="O1971" s="51">
        <v>0.56000000000000005</v>
      </c>
      <c r="P1971" s="45">
        <v>405.26982185134631</v>
      </c>
    </row>
    <row r="1972" spans="1:16" x14ac:dyDescent="0.2">
      <c r="A1972" s="5" t="s">
        <v>15</v>
      </c>
      <c r="B1972" s="71" t="s">
        <v>26</v>
      </c>
      <c r="C1972" s="5" t="s">
        <v>80</v>
      </c>
      <c r="D1972" s="5" t="s">
        <v>87</v>
      </c>
      <c r="E1972" s="5">
        <v>2003</v>
      </c>
      <c r="F1972" s="5">
        <v>3</v>
      </c>
      <c r="G1972" s="44">
        <v>30</v>
      </c>
      <c r="H1972" s="51">
        <v>0.23</v>
      </c>
      <c r="I1972" s="51">
        <v>11.719999999999999</v>
      </c>
      <c r="J1972" s="51">
        <v>0.23</v>
      </c>
      <c r="K1972" s="51">
        <v>0.53</v>
      </c>
      <c r="L1972" s="51">
        <v>0.99</v>
      </c>
      <c r="M1972" s="51">
        <v>10.199999999999999</v>
      </c>
      <c r="N1972" s="51">
        <v>0.06</v>
      </c>
      <c r="O1972" s="51">
        <v>0.39</v>
      </c>
      <c r="P1972" s="45">
        <v>404.4808359351336</v>
      </c>
    </row>
    <row r="1973" spans="1:16" x14ac:dyDescent="0.2">
      <c r="A1973" s="5" t="s">
        <v>15</v>
      </c>
      <c r="B1973" s="71" t="s">
        <v>26</v>
      </c>
      <c r="C1973" s="5" t="s">
        <v>80</v>
      </c>
      <c r="D1973" s="5" t="s">
        <v>87</v>
      </c>
      <c r="E1973" s="5">
        <v>2004</v>
      </c>
      <c r="F1973" s="5">
        <v>3</v>
      </c>
      <c r="G1973" s="44">
        <v>61</v>
      </c>
      <c r="H1973" s="51">
        <v>0.32</v>
      </c>
      <c r="I1973" s="51">
        <v>25.79</v>
      </c>
      <c r="J1973" s="51">
        <v>0.32</v>
      </c>
      <c r="K1973" s="51">
        <v>0.4</v>
      </c>
      <c r="L1973" s="51">
        <v>0.98</v>
      </c>
      <c r="M1973" s="51">
        <v>24.41</v>
      </c>
      <c r="N1973" s="51">
        <v>0.45999999999999996</v>
      </c>
      <c r="O1973" s="51">
        <v>0.87999999999999989</v>
      </c>
      <c r="P1973" s="45">
        <v>426.13316755117967</v>
      </c>
    </row>
    <row r="1974" spans="1:16" x14ac:dyDescent="0.2">
      <c r="A1974" s="5" t="s">
        <v>15</v>
      </c>
      <c r="B1974" s="71" t="s">
        <v>26</v>
      </c>
      <c r="C1974" s="5" t="s">
        <v>80</v>
      </c>
      <c r="D1974" s="5" t="s">
        <v>87</v>
      </c>
      <c r="E1974" s="5">
        <v>2005</v>
      </c>
      <c r="F1974" s="5">
        <v>3</v>
      </c>
      <c r="G1974" s="44">
        <v>34</v>
      </c>
      <c r="H1974" s="51">
        <v>0.28999999999999998</v>
      </c>
      <c r="I1974" s="51">
        <v>14.72</v>
      </c>
      <c r="J1974" s="51">
        <v>0.28999999999999998</v>
      </c>
      <c r="K1974" s="51">
        <v>0.67</v>
      </c>
      <c r="L1974" s="51">
        <v>1.24</v>
      </c>
      <c r="M1974" s="51">
        <v>12.81</v>
      </c>
      <c r="N1974" s="51">
        <v>0.08</v>
      </c>
      <c r="O1974" s="51">
        <v>0.48</v>
      </c>
      <c r="P1974" s="45">
        <v>444.75686419211132</v>
      </c>
    </row>
    <row r="1975" spans="1:16" x14ac:dyDescent="0.2">
      <c r="A1975" s="5" t="s">
        <v>15</v>
      </c>
      <c r="B1975" s="71" t="s">
        <v>26</v>
      </c>
      <c r="C1975" s="5" t="s">
        <v>80</v>
      </c>
      <c r="D1975" s="5" t="s">
        <v>87</v>
      </c>
      <c r="E1975" s="5">
        <v>2006</v>
      </c>
      <c r="F1975" s="5">
        <v>3</v>
      </c>
      <c r="G1975" s="44">
        <v>9</v>
      </c>
      <c r="H1975" s="51">
        <v>0.09</v>
      </c>
      <c r="I1975" s="51">
        <v>4.84</v>
      </c>
      <c r="J1975" s="51">
        <v>0.09</v>
      </c>
      <c r="K1975" s="51">
        <v>0.22</v>
      </c>
      <c r="L1975" s="51">
        <v>0.41</v>
      </c>
      <c r="M1975" s="51">
        <v>4.21</v>
      </c>
      <c r="N1975" s="51">
        <v>0.03</v>
      </c>
      <c r="O1975" s="51">
        <v>0.16</v>
      </c>
      <c r="P1975" s="45">
        <v>538.79661789480986</v>
      </c>
    </row>
    <row r="1976" spans="1:16" x14ac:dyDescent="0.2">
      <c r="A1976" s="5" t="s">
        <v>15</v>
      </c>
      <c r="B1976" s="71" t="s">
        <v>26</v>
      </c>
      <c r="C1976" s="5" t="s">
        <v>80</v>
      </c>
      <c r="D1976" s="5" t="s">
        <v>87</v>
      </c>
      <c r="E1976" s="5">
        <v>2007</v>
      </c>
      <c r="F1976" s="5">
        <v>3</v>
      </c>
      <c r="G1976" s="44">
        <v>46</v>
      </c>
      <c r="H1976" s="51">
        <v>0.65</v>
      </c>
      <c r="I1976" s="51">
        <v>33.49</v>
      </c>
      <c r="J1976" s="51">
        <v>0.65</v>
      </c>
      <c r="K1976" s="51">
        <v>1.53</v>
      </c>
      <c r="L1976" s="51">
        <v>2.82</v>
      </c>
      <c r="M1976" s="51">
        <v>29.14</v>
      </c>
      <c r="N1976" s="51">
        <v>0.18</v>
      </c>
      <c r="O1976" s="51">
        <v>1.1000000000000001</v>
      </c>
      <c r="P1976" s="45">
        <v>734.61808854866365</v>
      </c>
    </row>
    <row r="1977" spans="1:16" x14ac:dyDescent="0.2">
      <c r="A1977" s="5" t="s">
        <v>15</v>
      </c>
      <c r="B1977" s="71" t="s">
        <v>26</v>
      </c>
      <c r="C1977" s="5" t="s">
        <v>80</v>
      </c>
      <c r="D1977" s="5" t="s">
        <v>87</v>
      </c>
      <c r="E1977" s="5">
        <v>2008</v>
      </c>
      <c r="F1977" s="5">
        <v>3</v>
      </c>
      <c r="G1977" s="44">
        <v>211</v>
      </c>
      <c r="H1977" s="51">
        <v>2.39</v>
      </c>
      <c r="I1977" s="51">
        <v>123.52</v>
      </c>
      <c r="J1977" s="51">
        <v>2.39</v>
      </c>
      <c r="K1977" s="51">
        <v>5.63</v>
      </c>
      <c r="L1977" s="51">
        <v>10.4</v>
      </c>
      <c r="M1977" s="51">
        <v>107.49</v>
      </c>
      <c r="N1977" s="51">
        <v>0.65</v>
      </c>
      <c r="O1977" s="51">
        <v>4.07</v>
      </c>
      <c r="P1977" s="45">
        <v>596.79968143483745</v>
      </c>
    </row>
    <row r="1978" spans="1:16" x14ac:dyDescent="0.2">
      <c r="A1978" s="5" t="s">
        <v>15</v>
      </c>
      <c r="B1978" s="71" t="s">
        <v>26</v>
      </c>
      <c r="C1978" s="5" t="s">
        <v>80</v>
      </c>
      <c r="D1978" s="5" t="s">
        <v>87</v>
      </c>
      <c r="E1978" s="5">
        <v>2009</v>
      </c>
      <c r="F1978" s="5">
        <v>3</v>
      </c>
      <c r="G1978" s="44">
        <v>82</v>
      </c>
      <c r="H1978" s="51">
        <v>1.05</v>
      </c>
      <c r="I1978" s="51">
        <v>54.31</v>
      </c>
      <c r="J1978" s="51">
        <v>1.05</v>
      </c>
      <c r="K1978" s="51">
        <v>2.4700000000000002</v>
      </c>
      <c r="L1978" s="51">
        <v>4.57</v>
      </c>
      <c r="M1978" s="51">
        <v>47.27</v>
      </c>
      <c r="N1978" s="51">
        <v>0.28999999999999998</v>
      </c>
      <c r="O1978" s="51">
        <v>1.79</v>
      </c>
      <c r="P1978" s="45">
        <v>672.51402613700907</v>
      </c>
    </row>
    <row r="1979" spans="1:16" x14ac:dyDescent="0.2">
      <c r="A1979" s="5" t="s">
        <v>15</v>
      </c>
      <c r="B1979" s="71" t="s">
        <v>26</v>
      </c>
      <c r="C1979" s="5" t="s">
        <v>80</v>
      </c>
      <c r="D1979" s="5" t="s">
        <v>87</v>
      </c>
      <c r="E1979" s="5">
        <v>2010</v>
      </c>
      <c r="F1979" s="5">
        <v>3</v>
      </c>
      <c r="G1979" s="44">
        <v>106</v>
      </c>
      <c r="H1979" s="51">
        <v>0.97</v>
      </c>
      <c r="I1979" s="51">
        <v>50.260000000000005</v>
      </c>
      <c r="J1979" s="51">
        <v>0.97</v>
      </c>
      <c r="K1979" s="51">
        <v>2.29</v>
      </c>
      <c r="L1979" s="51">
        <v>4.2300000000000004</v>
      </c>
      <c r="M1979" s="51">
        <v>43.74</v>
      </c>
      <c r="N1979" s="51">
        <v>0.26</v>
      </c>
      <c r="O1979" s="51">
        <v>1.65</v>
      </c>
      <c r="P1979" s="45">
        <v>483.12963863635309</v>
      </c>
    </row>
    <row r="1980" spans="1:16" x14ac:dyDescent="0.2">
      <c r="A1980" s="5" t="s">
        <v>15</v>
      </c>
      <c r="B1980" s="71" t="s">
        <v>26</v>
      </c>
      <c r="C1980" s="5" t="s">
        <v>80</v>
      </c>
      <c r="D1980" s="5" t="s">
        <v>87</v>
      </c>
      <c r="E1980" s="5">
        <v>2011</v>
      </c>
      <c r="F1980" s="5">
        <v>3</v>
      </c>
      <c r="G1980" s="44">
        <v>50</v>
      </c>
      <c r="H1980" s="51">
        <v>0.5</v>
      </c>
      <c r="I1980" s="51">
        <v>25.64</v>
      </c>
      <c r="J1980" s="51">
        <v>0.5</v>
      </c>
      <c r="K1980" s="51">
        <v>1.17</v>
      </c>
      <c r="L1980" s="51">
        <v>2.16</v>
      </c>
      <c r="M1980" s="51">
        <v>22.31</v>
      </c>
      <c r="N1980" s="51">
        <v>0.13</v>
      </c>
      <c r="O1980" s="51">
        <v>0.84</v>
      </c>
      <c r="P1980" s="45">
        <v>525.91899977206242</v>
      </c>
    </row>
    <row r="1981" spans="1:16" x14ac:dyDescent="0.2">
      <c r="A1981" s="5" t="s">
        <v>15</v>
      </c>
      <c r="B1981" s="71" t="s">
        <v>26</v>
      </c>
      <c r="C1981" s="5" t="s">
        <v>80</v>
      </c>
      <c r="D1981" s="5" t="s">
        <v>87</v>
      </c>
      <c r="E1981" s="5">
        <v>2012</v>
      </c>
      <c r="F1981" s="5">
        <v>3</v>
      </c>
      <c r="G1981" s="44">
        <v>172</v>
      </c>
      <c r="H1981" s="51">
        <v>2.19</v>
      </c>
      <c r="I1981" s="51">
        <v>113.28</v>
      </c>
      <c r="J1981" s="51">
        <v>2.19</v>
      </c>
      <c r="K1981" s="51">
        <v>5.16</v>
      </c>
      <c r="L1981" s="51">
        <v>9.5399999999999991</v>
      </c>
      <c r="M1981" s="51">
        <v>98.58</v>
      </c>
      <c r="N1981" s="51">
        <v>0.6</v>
      </c>
      <c r="O1981" s="51">
        <v>3.73</v>
      </c>
      <c r="P1981" s="45">
        <v>670.89409185186298</v>
      </c>
    </row>
    <row r="1982" spans="1:16" x14ac:dyDescent="0.2">
      <c r="A1982" s="5" t="s">
        <v>15</v>
      </c>
      <c r="B1982" s="71" t="s">
        <v>26</v>
      </c>
      <c r="C1982" s="5" t="s">
        <v>80</v>
      </c>
      <c r="D1982" s="5" t="s">
        <v>87</v>
      </c>
      <c r="E1982" s="5">
        <v>2013</v>
      </c>
      <c r="F1982" s="5">
        <v>2</v>
      </c>
      <c r="G1982" s="44">
        <v>99</v>
      </c>
      <c r="H1982" s="51">
        <v>0.35</v>
      </c>
      <c r="I1982" s="51">
        <v>64.33</v>
      </c>
      <c r="J1982" s="51">
        <v>0.35</v>
      </c>
      <c r="K1982" s="51">
        <v>1.98</v>
      </c>
      <c r="L1982" s="51">
        <v>62.35</v>
      </c>
      <c r="M1982" s="51">
        <v>0</v>
      </c>
      <c r="N1982" s="51">
        <v>0.02</v>
      </c>
      <c r="O1982" s="51">
        <v>3.01</v>
      </c>
      <c r="P1982" s="45">
        <v>652.05962632218939</v>
      </c>
    </row>
    <row r="1983" spans="1:16" x14ac:dyDescent="0.2">
      <c r="A1983" s="5" t="s">
        <v>15</v>
      </c>
      <c r="B1983" s="71" t="s">
        <v>26</v>
      </c>
      <c r="C1983" s="5" t="s">
        <v>80</v>
      </c>
      <c r="D1983" s="5" t="s">
        <v>87</v>
      </c>
      <c r="E1983" s="5">
        <v>2014</v>
      </c>
      <c r="F1983" s="5">
        <v>2</v>
      </c>
      <c r="G1983" s="44">
        <v>50</v>
      </c>
      <c r="H1983" s="51">
        <v>0.17</v>
      </c>
      <c r="I1983" s="51">
        <v>31.740000000000002</v>
      </c>
      <c r="J1983" s="51">
        <v>0.17</v>
      </c>
      <c r="K1983" s="51">
        <v>0.98</v>
      </c>
      <c r="L1983" s="51">
        <v>30.76</v>
      </c>
      <c r="M1983" s="51">
        <v>0</v>
      </c>
      <c r="N1983" s="51">
        <v>0.01</v>
      </c>
      <c r="O1983" s="51">
        <v>1.48</v>
      </c>
      <c r="P1983" s="45">
        <v>634.14404250694213</v>
      </c>
    </row>
    <row r="1984" spans="1:16" x14ac:dyDescent="0.2">
      <c r="A1984" s="5" t="s">
        <v>15</v>
      </c>
      <c r="B1984" s="71" t="s">
        <v>26</v>
      </c>
      <c r="C1984" s="5" t="s">
        <v>80</v>
      </c>
      <c r="D1984" s="5" t="s">
        <v>87</v>
      </c>
      <c r="E1984" s="5">
        <v>2015</v>
      </c>
      <c r="F1984" s="5">
        <v>2</v>
      </c>
      <c r="G1984" s="44">
        <v>14</v>
      </c>
      <c r="H1984" s="51">
        <v>0.35</v>
      </c>
      <c r="I1984" s="51">
        <v>8.2100000000000009</v>
      </c>
      <c r="J1984" s="51">
        <v>0.35</v>
      </c>
      <c r="K1984" s="51">
        <v>0.05</v>
      </c>
      <c r="L1984" s="51">
        <v>8.16</v>
      </c>
      <c r="M1984" s="51">
        <v>0</v>
      </c>
      <c r="N1984" s="51">
        <v>0</v>
      </c>
      <c r="O1984" s="51">
        <v>0.48</v>
      </c>
      <c r="P1984" s="45">
        <v>598.34125051597857</v>
      </c>
    </row>
    <row r="1985" spans="1:16" x14ac:dyDescent="0.2">
      <c r="A1985" s="5" t="s">
        <v>15</v>
      </c>
      <c r="B1985" s="71" t="s">
        <v>26</v>
      </c>
      <c r="C1985" s="5" t="s">
        <v>80</v>
      </c>
      <c r="D1985" s="5" t="s">
        <v>87</v>
      </c>
      <c r="E1985" s="5">
        <v>2016</v>
      </c>
      <c r="F1985" s="5">
        <v>2</v>
      </c>
      <c r="G1985" s="44">
        <v>35</v>
      </c>
      <c r="H1985" s="51">
        <v>0.12</v>
      </c>
      <c r="I1985" s="51">
        <v>21.99</v>
      </c>
      <c r="J1985" s="51">
        <v>0.12</v>
      </c>
      <c r="K1985" s="51">
        <v>0.68</v>
      </c>
      <c r="L1985" s="51">
        <v>21.31</v>
      </c>
      <c r="M1985" s="51">
        <v>0</v>
      </c>
      <c r="N1985" s="51">
        <v>0.01</v>
      </c>
      <c r="O1985" s="51">
        <v>1.03</v>
      </c>
      <c r="P1985" s="45">
        <v>635.4132889775708</v>
      </c>
    </row>
    <row r="1986" spans="1:16" x14ac:dyDescent="0.2">
      <c r="A1986" s="5" t="s">
        <v>15</v>
      </c>
      <c r="B1986" s="71" t="s">
        <v>26</v>
      </c>
      <c r="C1986" s="5" t="s">
        <v>80</v>
      </c>
      <c r="D1986" s="5" t="s">
        <v>87</v>
      </c>
      <c r="E1986" s="5">
        <v>2017</v>
      </c>
      <c r="F1986" s="5">
        <v>2</v>
      </c>
      <c r="G1986" s="44">
        <v>63</v>
      </c>
      <c r="H1986" s="51">
        <v>0.24</v>
      </c>
      <c r="I1986" s="51">
        <v>43.86</v>
      </c>
      <c r="J1986" s="51">
        <v>0.24</v>
      </c>
      <c r="K1986" s="51">
        <v>1.35</v>
      </c>
      <c r="L1986" s="51">
        <v>42.51</v>
      </c>
      <c r="M1986" s="51">
        <v>0</v>
      </c>
      <c r="N1986" s="51">
        <v>0.01</v>
      </c>
      <c r="O1986" s="51">
        <v>2.0499999999999998</v>
      </c>
      <c r="P1986" s="45">
        <v>694.22622582821532</v>
      </c>
    </row>
    <row r="1987" spans="1:16" x14ac:dyDescent="0.2">
      <c r="A1987" s="5" t="s">
        <v>15</v>
      </c>
      <c r="B1987" s="71" t="s">
        <v>26</v>
      </c>
      <c r="C1987" s="5" t="s">
        <v>80</v>
      </c>
      <c r="D1987" s="5" t="s">
        <v>87</v>
      </c>
      <c r="E1987" s="5">
        <v>2018</v>
      </c>
      <c r="F1987" s="5">
        <v>1</v>
      </c>
      <c r="G1987" s="44">
        <v>97</v>
      </c>
      <c r="H1987" s="51">
        <v>1.97</v>
      </c>
      <c r="I1987" s="51">
        <v>59.74</v>
      </c>
      <c r="J1987" s="51">
        <v>1.97</v>
      </c>
      <c r="K1987" s="51">
        <v>59.74</v>
      </c>
      <c r="L1987" s="51">
        <v>0</v>
      </c>
      <c r="M1987" s="51">
        <v>0</v>
      </c>
      <c r="N1987" s="51">
        <v>0.01</v>
      </c>
      <c r="O1987" s="51">
        <v>0.38</v>
      </c>
      <c r="P1987" s="45">
        <v>633.09101485233089</v>
      </c>
    </row>
    <row r="1988" spans="1:16" x14ac:dyDescent="0.2">
      <c r="A1988" s="5" t="s">
        <v>15</v>
      </c>
      <c r="B1988" s="71" t="s">
        <v>26</v>
      </c>
      <c r="C1988" s="5" t="s">
        <v>80</v>
      </c>
      <c r="D1988" s="5" t="s">
        <v>87</v>
      </c>
      <c r="E1988" s="5">
        <v>2019</v>
      </c>
      <c r="F1988" s="5">
        <v>1</v>
      </c>
      <c r="G1988" s="44">
        <v>55</v>
      </c>
      <c r="H1988" s="51">
        <v>1.67</v>
      </c>
      <c r="I1988" s="51">
        <v>50.57</v>
      </c>
      <c r="J1988" s="51">
        <v>1.67</v>
      </c>
      <c r="K1988" s="51">
        <v>50.57</v>
      </c>
      <c r="L1988" s="51">
        <v>0</v>
      </c>
      <c r="M1988" s="51">
        <v>0</v>
      </c>
      <c r="N1988" s="51">
        <v>0.01</v>
      </c>
      <c r="O1988" s="51">
        <v>0.32</v>
      </c>
      <c r="P1988" s="45">
        <v>949.17247956351036</v>
      </c>
    </row>
    <row r="1989" spans="1:16" x14ac:dyDescent="0.2">
      <c r="A1989" s="5" t="s">
        <v>15</v>
      </c>
      <c r="B1989" s="71" t="s">
        <v>26</v>
      </c>
      <c r="C1989" s="5" t="s">
        <v>80</v>
      </c>
      <c r="D1989" s="5" t="s">
        <v>87</v>
      </c>
      <c r="E1989" s="5">
        <v>2020</v>
      </c>
      <c r="F1989" s="5">
        <v>1</v>
      </c>
      <c r="G1989" s="44">
        <v>97</v>
      </c>
      <c r="H1989" s="51">
        <v>1.9100000000000001</v>
      </c>
      <c r="I1989" s="51">
        <v>57.56</v>
      </c>
      <c r="J1989" s="51">
        <v>1.9100000000000001</v>
      </c>
      <c r="K1989" s="51">
        <v>57.56</v>
      </c>
      <c r="L1989" s="51">
        <v>0</v>
      </c>
      <c r="M1989" s="51">
        <v>0</v>
      </c>
      <c r="N1989" s="51">
        <v>0.01</v>
      </c>
      <c r="O1989" s="51">
        <v>0.36</v>
      </c>
      <c r="P1989" s="45">
        <v>616.73447415499459</v>
      </c>
    </row>
    <row r="1990" spans="1:16" x14ac:dyDescent="0.2">
      <c r="A1990" s="5" t="s">
        <v>15</v>
      </c>
      <c r="B1990" s="71" t="s">
        <v>26</v>
      </c>
      <c r="C1990" s="5" t="s">
        <v>80</v>
      </c>
      <c r="D1990" s="5" t="s">
        <v>87</v>
      </c>
      <c r="E1990" s="5">
        <v>2021</v>
      </c>
      <c r="F1990" s="5">
        <v>0</v>
      </c>
      <c r="G1990" s="44">
        <v>66</v>
      </c>
      <c r="H1990" s="51">
        <v>38.72</v>
      </c>
      <c r="I1990" s="51">
        <v>0</v>
      </c>
      <c r="J1990" s="51">
        <v>38.72</v>
      </c>
      <c r="K1990" s="51">
        <v>0</v>
      </c>
      <c r="L1990" s="51">
        <v>0</v>
      </c>
      <c r="M1990" s="51">
        <v>0</v>
      </c>
      <c r="N1990" s="51">
        <v>0.02</v>
      </c>
      <c r="O1990" s="51">
        <v>0.53</v>
      </c>
      <c r="P1990" s="45">
        <v>588.00803226531582</v>
      </c>
    </row>
    <row r="1991" spans="1:16" x14ac:dyDescent="0.2">
      <c r="A1991" s="5" t="s">
        <v>15</v>
      </c>
      <c r="B1991" s="71" t="s">
        <v>26</v>
      </c>
      <c r="C1991" s="5" t="s">
        <v>80</v>
      </c>
      <c r="D1991" s="5" t="s">
        <v>87</v>
      </c>
      <c r="E1991" s="5">
        <v>2022</v>
      </c>
      <c r="F1991" s="5">
        <v>0</v>
      </c>
      <c r="G1991" s="44">
        <v>138</v>
      </c>
      <c r="H1991" s="51">
        <v>93.52</v>
      </c>
      <c r="I1991" s="51">
        <v>0</v>
      </c>
      <c r="J1991" s="51">
        <v>93.52</v>
      </c>
      <c r="K1991" s="51">
        <v>0</v>
      </c>
      <c r="L1991" s="51">
        <v>0</v>
      </c>
      <c r="M1991" s="51">
        <v>0</v>
      </c>
      <c r="N1991" s="51">
        <v>0</v>
      </c>
      <c r="O1991" s="51">
        <v>0</v>
      </c>
      <c r="P1991" s="45">
        <v>677.13976164692849</v>
      </c>
    </row>
    <row r="1992" spans="1:16" x14ac:dyDescent="0.2">
      <c r="A1992" s="5" t="s">
        <v>15</v>
      </c>
      <c r="B1992" s="71" t="s">
        <v>26</v>
      </c>
      <c r="C1992" s="5" t="s">
        <v>80</v>
      </c>
      <c r="D1992" s="5" t="s">
        <v>111</v>
      </c>
      <c r="E1992" s="5">
        <v>1975</v>
      </c>
      <c r="F1992" s="5">
        <v>3</v>
      </c>
      <c r="G1992" s="44">
        <v>27</v>
      </c>
      <c r="H1992" s="51">
        <v>0</v>
      </c>
      <c r="I1992" s="51">
        <v>8.14</v>
      </c>
      <c r="J1992" s="51">
        <v>0</v>
      </c>
      <c r="K1992" s="51">
        <v>0</v>
      </c>
      <c r="L1992" s="51">
        <v>1.29</v>
      </c>
      <c r="M1992" s="51">
        <v>6.85</v>
      </c>
      <c r="N1992" s="51">
        <v>0.15</v>
      </c>
      <c r="O1992" s="51">
        <v>0.22</v>
      </c>
      <c r="P1992" s="45">
        <v>304.34836989595186</v>
      </c>
    </row>
    <row r="1993" spans="1:16" x14ac:dyDescent="0.2">
      <c r="A1993" s="5" t="s">
        <v>15</v>
      </c>
      <c r="B1993" s="71" t="s">
        <v>26</v>
      </c>
      <c r="C1993" s="5" t="s">
        <v>80</v>
      </c>
      <c r="D1993" s="5" t="s">
        <v>111</v>
      </c>
      <c r="E1993" s="5">
        <v>1989</v>
      </c>
      <c r="F1993" s="5">
        <v>3</v>
      </c>
      <c r="G1993" s="44">
        <v>4</v>
      </c>
      <c r="H1993" s="51">
        <v>0.02</v>
      </c>
      <c r="I1993" s="51">
        <v>1.26</v>
      </c>
      <c r="J1993" s="51">
        <v>0.02</v>
      </c>
      <c r="K1993" s="51">
        <v>0.06</v>
      </c>
      <c r="L1993" s="51">
        <v>0.11</v>
      </c>
      <c r="M1993" s="51">
        <v>1.0900000000000001</v>
      </c>
      <c r="N1993" s="51">
        <v>0.01</v>
      </c>
      <c r="O1993" s="51">
        <v>0.04</v>
      </c>
      <c r="P1993" s="45">
        <v>284.82618497865047</v>
      </c>
    </row>
    <row r="1994" spans="1:16" x14ac:dyDescent="0.2">
      <c r="A1994" s="5" t="s">
        <v>15</v>
      </c>
      <c r="B1994" s="71" t="s">
        <v>26</v>
      </c>
      <c r="C1994" s="5" t="s">
        <v>80</v>
      </c>
      <c r="D1994" s="5" t="s">
        <v>111</v>
      </c>
      <c r="E1994" s="5">
        <v>1990</v>
      </c>
      <c r="F1994" s="5">
        <v>3</v>
      </c>
      <c r="G1994" s="44">
        <v>32</v>
      </c>
      <c r="H1994" s="51">
        <v>0.24</v>
      </c>
      <c r="I1994" s="51">
        <v>12.63</v>
      </c>
      <c r="J1994" s="51">
        <v>0.24</v>
      </c>
      <c r="K1994" s="51">
        <v>0.57999999999999996</v>
      </c>
      <c r="L1994" s="51">
        <v>1.06</v>
      </c>
      <c r="M1994" s="51">
        <v>10.99</v>
      </c>
      <c r="N1994" s="51">
        <v>7.0000000000000007E-2</v>
      </c>
      <c r="O1994" s="51">
        <v>0.42</v>
      </c>
      <c r="P1994" s="45">
        <v>405.82580592036487</v>
      </c>
    </row>
    <row r="1995" spans="1:16" x14ac:dyDescent="0.2">
      <c r="A1995" s="5" t="s">
        <v>15</v>
      </c>
      <c r="B1995" s="71" t="s">
        <v>26</v>
      </c>
      <c r="C1995" s="5" t="s">
        <v>80</v>
      </c>
      <c r="D1995" s="5" t="s">
        <v>111</v>
      </c>
      <c r="E1995" s="5">
        <v>1991</v>
      </c>
      <c r="F1995" s="5">
        <v>3</v>
      </c>
      <c r="G1995" s="44">
        <v>51</v>
      </c>
      <c r="H1995" s="51">
        <v>0.16</v>
      </c>
      <c r="I1995" s="51">
        <v>15.42</v>
      </c>
      <c r="J1995" s="51">
        <v>0.16</v>
      </c>
      <c r="K1995" s="51">
        <v>0.38</v>
      </c>
      <c r="L1995" s="51">
        <v>0.74</v>
      </c>
      <c r="M1995" s="51">
        <v>14.3</v>
      </c>
      <c r="N1995" s="51">
        <v>0.25</v>
      </c>
      <c r="O1995" s="51">
        <v>0.58000000000000007</v>
      </c>
      <c r="P1995" s="45">
        <v>301.58654341341588</v>
      </c>
    </row>
    <row r="1996" spans="1:16" x14ac:dyDescent="0.2">
      <c r="A1996" s="5" t="s">
        <v>15</v>
      </c>
      <c r="B1996" s="71" t="s">
        <v>26</v>
      </c>
      <c r="C1996" s="5" t="s">
        <v>80</v>
      </c>
      <c r="D1996" s="5" t="s">
        <v>111</v>
      </c>
      <c r="E1996" s="5">
        <v>1992</v>
      </c>
      <c r="F1996" s="5">
        <v>3</v>
      </c>
      <c r="G1996" s="44">
        <v>35</v>
      </c>
      <c r="H1996" s="51">
        <v>0.09</v>
      </c>
      <c r="I1996" s="51">
        <v>12.370000000000001</v>
      </c>
      <c r="J1996" s="51">
        <v>0.09</v>
      </c>
      <c r="K1996" s="51">
        <v>0.21</v>
      </c>
      <c r="L1996" s="51">
        <v>0.43</v>
      </c>
      <c r="M1996" s="51">
        <v>11.73</v>
      </c>
      <c r="N1996" s="51">
        <v>0.21</v>
      </c>
      <c r="O1996" s="51">
        <v>0.42000000000000004</v>
      </c>
      <c r="P1996" s="45">
        <v>359.45240381029009</v>
      </c>
    </row>
    <row r="1997" spans="1:16" x14ac:dyDescent="0.2">
      <c r="A1997" s="5" t="s">
        <v>15</v>
      </c>
      <c r="B1997" s="71" t="s">
        <v>26</v>
      </c>
      <c r="C1997" s="5" t="s">
        <v>80</v>
      </c>
      <c r="D1997" s="5" t="s">
        <v>111</v>
      </c>
      <c r="E1997" s="5">
        <v>1993</v>
      </c>
      <c r="F1997" s="5">
        <v>3</v>
      </c>
      <c r="G1997" s="44">
        <v>26</v>
      </c>
      <c r="H1997" s="51">
        <v>0.15</v>
      </c>
      <c r="I1997" s="51">
        <v>10.77</v>
      </c>
      <c r="J1997" s="51">
        <v>0.15</v>
      </c>
      <c r="K1997" s="51">
        <v>0.35</v>
      </c>
      <c r="L1997" s="51">
        <v>0.65</v>
      </c>
      <c r="M1997" s="51">
        <v>9.77</v>
      </c>
      <c r="N1997" s="51">
        <v>0.12</v>
      </c>
      <c r="O1997" s="51">
        <v>0.36</v>
      </c>
      <c r="P1997" s="45">
        <v>408.97544950995564</v>
      </c>
    </row>
    <row r="1998" spans="1:16" x14ac:dyDescent="0.2">
      <c r="A1998" s="5" t="s">
        <v>15</v>
      </c>
      <c r="B1998" s="71" t="s">
        <v>26</v>
      </c>
      <c r="C1998" s="5" t="s">
        <v>80</v>
      </c>
      <c r="D1998" s="5" t="s">
        <v>111</v>
      </c>
      <c r="E1998" s="5">
        <v>1994</v>
      </c>
      <c r="F1998" s="5">
        <v>3</v>
      </c>
      <c r="G1998" s="44">
        <v>71</v>
      </c>
      <c r="H1998" s="51">
        <v>0.14000000000000001</v>
      </c>
      <c r="I1998" s="51">
        <v>26.11</v>
      </c>
      <c r="J1998" s="51">
        <v>0.14000000000000001</v>
      </c>
      <c r="K1998" s="51">
        <v>0.33</v>
      </c>
      <c r="L1998" s="51">
        <v>0.65</v>
      </c>
      <c r="M1998" s="51">
        <v>25.13</v>
      </c>
      <c r="N1998" s="51">
        <v>0.51</v>
      </c>
      <c r="O1998" s="51">
        <v>0.91</v>
      </c>
      <c r="P1998" s="45">
        <v>368.00920392713675</v>
      </c>
    </row>
    <row r="1999" spans="1:16" x14ac:dyDescent="0.2">
      <c r="A1999" s="5" t="s">
        <v>15</v>
      </c>
      <c r="B1999" s="71" t="s">
        <v>26</v>
      </c>
      <c r="C1999" s="5" t="s">
        <v>80</v>
      </c>
      <c r="D1999" s="5" t="s">
        <v>111</v>
      </c>
      <c r="E1999" s="5">
        <v>1995</v>
      </c>
      <c r="F1999" s="5">
        <v>3</v>
      </c>
      <c r="G1999" s="44">
        <v>123</v>
      </c>
      <c r="H1999" s="51">
        <v>0.5</v>
      </c>
      <c r="I1999" s="51">
        <v>54.36</v>
      </c>
      <c r="J1999" s="51">
        <v>0.5</v>
      </c>
      <c r="K1999" s="51">
        <v>1.18</v>
      </c>
      <c r="L1999" s="51">
        <v>2.3000000000000003</v>
      </c>
      <c r="M1999" s="51">
        <v>50.88</v>
      </c>
      <c r="N1999" s="51">
        <v>0.87</v>
      </c>
      <c r="O1999" s="51">
        <v>1.9</v>
      </c>
      <c r="P1999" s="45">
        <v>446.05723165779074</v>
      </c>
    </row>
    <row r="2000" spans="1:16" x14ac:dyDescent="0.2">
      <c r="A2000" s="5" t="s">
        <v>15</v>
      </c>
      <c r="B2000" s="71" t="s">
        <v>26</v>
      </c>
      <c r="C2000" s="5" t="s">
        <v>80</v>
      </c>
      <c r="D2000" s="5" t="s">
        <v>111</v>
      </c>
      <c r="E2000" s="5">
        <v>1996</v>
      </c>
      <c r="F2000" s="5">
        <v>3</v>
      </c>
      <c r="G2000" s="44">
        <v>66</v>
      </c>
      <c r="H2000" s="51">
        <v>0</v>
      </c>
      <c r="I2000" s="51">
        <v>23.270000000000003</v>
      </c>
      <c r="J2000" s="51">
        <v>0</v>
      </c>
      <c r="K2000" s="51">
        <v>0</v>
      </c>
      <c r="L2000" s="51">
        <v>0.35</v>
      </c>
      <c r="M2000" s="51">
        <v>22.92</v>
      </c>
      <c r="N2000" s="51">
        <v>0.56000000000000005</v>
      </c>
      <c r="O2000" s="51">
        <v>0.8</v>
      </c>
      <c r="P2000" s="45">
        <v>353.33995440873144</v>
      </c>
    </row>
    <row r="2001" spans="1:16" x14ac:dyDescent="0.2">
      <c r="A2001" s="5" t="s">
        <v>15</v>
      </c>
      <c r="B2001" s="71" t="s">
        <v>26</v>
      </c>
      <c r="C2001" s="5" t="s">
        <v>80</v>
      </c>
      <c r="D2001" s="5" t="s">
        <v>111</v>
      </c>
      <c r="E2001" s="5">
        <v>1997</v>
      </c>
      <c r="F2001" s="5">
        <v>3</v>
      </c>
      <c r="G2001" s="44">
        <v>655</v>
      </c>
      <c r="H2001" s="51">
        <v>0</v>
      </c>
      <c r="I2001" s="51">
        <v>245.73000000000002</v>
      </c>
      <c r="J2001" s="51">
        <v>0</v>
      </c>
      <c r="K2001" s="51">
        <v>0.08</v>
      </c>
      <c r="L2001" s="51">
        <v>7</v>
      </c>
      <c r="M2001" s="51">
        <v>238.65</v>
      </c>
      <c r="N2001" s="51">
        <v>5.91</v>
      </c>
      <c r="O2001" s="51">
        <v>8.4600000000000009</v>
      </c>
      <c r="P2001" s="45">
        <v>375.27254587087521</v>
      </c>
    </row>
    <row r="2002" spans="1:16" x14ac:dyDescent="0.2">
      <c r="A2002" s="5" t="s">
        <v>15</v>
      </c>
      <c r="B2002" s="71" t="s">
        <v>26</v>
      </c>
      <c r="C2002" s="5" t="s">
        <v>80</v>
      </c>
      <c r="D2002" s="5" t="s">
        <v>111</v>
      </c>
      <c r="E2002" s="5">
        <v>1998</v>
      </c>
      <c r="F2002" s="5">
        <v>3</v>
      </c>
      <c r="G2002" s="44">
        <v>382</v>
      </c>
      <c r="H2002" s="51">
        <v>2.0099999999999998</v>
      </c>
      <c r="I2002" s="51">
        <v>155.82</v>
      </c>
      <c r="J2002" s="51">
        <v>2.0099999999999998</v>
      </c>
      <c r="K2002" s="51">
        <v>4.74</v>
      </c>
      <c r="L2002" s="51">
        <v>9.17</v>
      </c>
      <c r="M2002" s="51">
        <v>141.91</v>
      </c>
      <c r="N2002" s="51">
        <v>1.81</v>
      </c>
      <c r="O2002" s="51">
        <v>5.22</v>
      </c>
      <c r="P2002" s="45">
        <v>413.33642781411208</v>
      </c>
    </row>
    <row r="2003" spans="1:16" x14ac:dyDescent="0.2">
      <c r="A2003" s="5" t="s">
        <v>15</v>
      </c>
      <c r="B2003" s="71" t="s">
        <v>26</v>
      </c>
      <c r="C2003" s="5" t="s">
        <v>80</v>
      </c>
      <c r="D2003" s="5" t="s">
        <v>111</v>
      </c>
      <c r="E2003" s="5">
        <v>1999</v>
      </c>
      <c r="F2003" s="5">
        <v>3</v>
      </c>
      <c r="G2003" s="44">
        <v>204</v>
      </c>
      <c r="H2003" s="51">
        <v>1.17</v>
      </c>
      <c r="I2003" s="51">
        <v>91.49</v>
      </c>
      <c r="J2003" s="51">
        <v>1.17</v>
      </c>
      <c r="K2003" s="51">
        <v>2.75</v>
      </c>
      <c r="L2003" s="51">
        <v>5.24</v>
      </c>
      <c r="M2003" s="51">
        <v>83.5</v>
      </c>
      <c r="N2003" s="51">
        <v>1.06</v>
      </c>
      <c r="O2003" s="51">
        <v>3.05</v>
      </c>
      <c r="P2003" s="45">
        <v>455.48346323051061</v>
      </c>
    </row>
    <row r="2004" spans="1:16" x14ac:dyDescent="0.2">
      <c r="A2004" s="5" t="s">
        <v>15</v>
      </c>
      <c r="B2004" s="71" t="s">
        <v>26</v>
      </c>
      <c r="C2004" s="5" t="s">
        <v>80</v>
      </c>
      <c r="D2004" s="5" t="s">
        <v>111</v>
      </c>
      <c r="E2004" s="5">
        <v>2000</v>
      </c>
      <c r="F2004" s="5">
        <v>3</v>
      </c>
      <c r="G2004" s="44">
        <v>207</v>
      </c>
      <c r="H2004" s="51">
        <v>1.51</v>
      </c>
      <c r="I2004" s="51">
        <v>86.69</v>
      </c>
      <c r="J2004" s="51">
        <v>1.51</v>
      </c>
      <c r="K2004" s="51">
        <v>3.56</v>
      </c>
      <c r="L2004" s="51">
        <v>6.8100000000000005</v>
      </c>
      <c r="M2004" s="51">
        <v>76.319999999999993</v>
      </c>
      <c r="N2004" s="51">
        <v>0.61</v>
      </c>
      <c r="O2004" s="51">
        <v>2.86</v>
      </c>
      <c r="P2004" s="45">
        <v>426.94306365948944</v>
      </c>
    </row>
    <row r="2005" spans="1:16" x14ac:dyDescent="0.2">
      <c r="A2005" s="5" t="s">
        <v>15</v>
      </c>
      <c r="B2005" s="71" t="s">
        <v>26</v>
      </c>
      <c r="C2005" s="5" t="s">
        <v>80</v>
      </c>
      <c r="D2005" s="5" t="s">
        <v>111</v>
      </c>
      <c r="E2005" s="5">
        <v>2001</v>
      </c>
      <c r="F2005" s="5">
        <v>3</v>
      </c>
      <c r="G2005" s="44">
        <v>82</v>
      </c>
      <c r="H2005" s="51">
        <v>0.18</v>
      </c>
      <c r="I2005" s="51">
        <v>37.14</v>
      </c>
      <c r="J2005" s="51">
        <v>0.18</v>
      </c>
      <c r="K2005" s="51">
        <v>0.41</v>
      </c>
      <c r="L2005" s="51">
        <v>0.82000000000000006</v>
      </c>
      <c r="M2005" s="51">
        <v>35.909999999999997</v>
      </c>
      <c r="N2005" s="51">
        <v>0.70000000000000007</v>
      </c>
      <c r="O2005" s="51">
        <v>1.23</v>
      </c>
      <c r="P2005" s="45">
        <v>453.18658639673714</v>
      </c>
    </row>
    <row r="2006" spans="1:16" x14ac:dyDescent="0.2">
      <c r="A2006" s="5" t="s">
        <v>15</v>
      </c>
      <c r="B2006" s="71" t="s">
        <v>26</v>
      </c>
      <c r="C2006" s="5" t="s">
        <v>80</v>
      </c>
      <c r="D2006" s="5" t="s">
        <v>111</v>
      </c>
      <c r="E2006" s="5">
        <v>2002</v>
      </c>
      <c r="F2006" s="5">
        <v>3</v>
      </c>
      <c r="G2006" s="44">
        <v>672</v>
      </c>
      <c r="H2006" s="51">
        <v>1.1599999999999999</v>
      </c>
      <c r="I2006" s="51">
        <v>293.14</v>
      </c>
      <c r="J2006" s="51">
        <v>1.1599999999999999</v>
      </c>
      <c r="K2006" s="51">
        <v>4.4000000000000004</v>
      </c>
      <c r="L2006" s="51">
        <v>8.9499999999999993</v>
      </c>
      <c r="M2006" s="51">
        <v>279.78999999999996</v>
      </c>
      <c r="N2006" s="51">
        <v>5.9399999999999995</v>
      </c>
      <c r="O2006" s="51">
        <v>9.86</v>
      </c>
      <c r="P2006" s="45">
        <v>438.57545310470562</v>
      </c>
    </row>
    <row r="2007" spans="1:16" x14ac:dyDescent="0.2">
      <c r="A2007" s="5" t="s">
        <v>15</v>
      </c>
      <c r="B2007" s="71" t="s">
        <v>26</v>
      </c>
      <c r="C2007" s="5" t="s">
        <v>80</v>
      </c>
      <c r="D2007" s="5" t="s">
        <v>111</v>
      </c>
      <c r="E2007" s="5">
        <v>2003</v>
      </c>
      <c r="F2007" s="5">
        <v>3</v>
      </c>
      <c r="G2007" s="44">
        <v>1114</v>
      </c>
      <c r="H2007" s="51">
        <v>6.34</v>
      </c>
      <c r="I2007" s="51">
        <v>473.44</v>
      </c>
      <c r="J2007" s="51">
        <v>6.34</v>
      </c>
      <c r="K2007" s="51">
        <v>6.83</v>
      </c>
      <c r="L2007" s="51">
        <v>13.42</v>
      </c>
      <c r="M2007" s="51">
        <v>453.19</v>
      </c>
      <c r="N2007" s="51">
        <v>7.27</v>
      </c>
      <c r="O2007" s="51">
        <v>27.869999999999997</v>
      </c>
      <c r="P2007" s="45">
        <v>430.50742322299254</v>
      </c>
    </row>
    <row r="2008" spans="1:16" x14ac:dyDescent="0.2">
      <c r="A2008" s="5" t="s">
        <v>15</v>
      </c>
      <c r="B2008" s="71" t="s">
        <v>26</v>
      </c>
      <c r="C2008" s="5" t="s">
        <v>80</v>
      </c>
      <c r="D2008" s="5" t="s">
        <v>111</v>
      </c>
      <c r="E2008" s="5">
        <v>2004</v>
      </c>
      <c r="F2008" s="5">
        <v>3</v>
      </c>
      <c r="G2008" s="44">
        <v>1627</v>
      </c>
      <c r="H2008" s="51">
        <v>8.4400000000000013</v>
      </c>
      <c r="I2008" s="51">
        <v>686.71</v>
      </c>
      <c r="J2008" s="51">
        <v>8.4400000000000013</v>
      </c>
      <c r="K2008" s="51">
        <v>13.02</v>
      </c>
      <c r="L2008" s="51">
        <v>28.450000000000003</v>
      </c>
      <c r="M2008" s="51">
        <v>645.24</v>
      </c>
      <c r="N2008" s="51">
        <v>8.8500000000000014</v>
      </c>
      <c r="O2008" s="51">
        <v>46.239999999999995</v>
      </c>
      <c r="P2008" s="45">
        <v>427.31043887436454</v>
      </c>
    </row>
    <row r="2009" spans="1:16" x14ac:dyDescent="0.2">
      <c r="A2009" s="5" t="s">
        <v>15</v>
      </c>
      <c r="B2009" s="71" t="s">
        <v>26</v>
      </c>
      <c r="C2009" s="5" t="s">
        <v>80</v>
      </c>
      <c r="D2009" s="5" t="s">
        <v>111</v>
      </c>
      <c r="E2009" s="5">
        <v>2005</v>
      </c>
      <c r="F2009" s="5">
        <v>3</v>
      </c>
      <c r="G2009" s="44">
        <v>1747</v>
      </c>
      <c r="H2009" s="51">
        <v>6.83</v>
      </c>
      <c r="I2009" s="51">
        <v>859.78</v>
      </c>
      <c r="J2009" s="51">
        <v>6.83</v>
      </c>
      <c r="K2009" s="51">
        <v>12.64</v>
      </c>
      <c r="L2009" s="51">
        <v>25.24</v>
      </c>
      <c r="M2009" s="51">
        <v>821.9</v>
      </c>
      <c r="N2009" s="51">
        <v>13.709999999999999</v>
      </c>
      <c r="O2009" s="51">
        <v>48.53</v>
      </c>
      <c r="P2009" s="45">
        <v>496.00576496591174</v>
      </c>
    </row>
    <row r="2010" spans="1:16" x14ac:dyDescent="0.2">
      <c r="A2010" s="5" t="s">
        <v>15</v>
      </c>
      <c r="B2010" s="71" t="s">
        <v>26</v>
      </c>
      <c r="C2010" s="5" t="s">
        <v>80</v>
      </c>
      <c r="D2010" s="5" t="s">
        <v>111</v>
      </c>
      <c r="E2010" s="5">
        <v>2006</v>
      </c>
      <c r="F2010" s="5">
        <v>3</v>
      </c>
      <c r="G2010" s="44">
        <v>1882</v>
      </c>
      <c r="H2010" s="51">
        <v>7.28</v>
      </c>
      <c r="I2010" s="51">
        <v>879.02</v>
      </c>
      <c r="J2010" s="51">
        <v>7.28</v>
      </c>
      <c r="K2010" s="51">
        <v>12.71</v>
      </c>
      <c r="L2010" s="51">
        <v>33.82</v>
      </c>
      <c r="M2010" s="51">
        <v>832.4899999999999</v>
      </c>
      <c r="N2010" s="51">
        <v>12.76</v>
      </c>
      <c r="O2010" s="51">
        <v>61.42</v>
      </c>
      <c r="P2010" s="45">
        <v>471.01604573083193</v>
      </c>
    </row>
    <row r="2011" spans="1:16" x14ac:dyDescent="0.2">
      <c r="A2011" s="5" t="s">
        <v>15</v>
      </c>
      <c r="B2011" s="71" t="s">
        <v>26</v>
      </c>
      <c r="C2011" s="5" t="s">
        <v>80</v>
      </c>
      <c r="D2011" s="5" t="s">
        <v>111</v>
      </c>
      <c r="E2011" s="5">
        <v>2007</v>
      </c>
      <c r="F2011" s="5">
        <v>3</v>
      </c>
      <c r="G2011" s="44">
        <v>2413</v>
      </c>
      <c r="H2011" s="51">
        <v>10.870000000000001</v>
      </c>
      <c r="I2011" s="51">
        <v>1202.5400000000002</v>
      </c>
      <c r="J2011" s="51">
        <v>10.870000000000001</v>
      </c>
      <c r="K2011" s="51">
        <v>17.34</v>
      </c>
      <c r="L2011" s="51">
        <v>33.050000000000004</v>
      </c>
      <c r="M2011" s="51">
        <v>1152.1500000000001</v>
      </c>
      <c r="N2011" s="51">
        <v>15.579999999999998</v>
      </c>
      <c r="O2011" s="51">
        <v>113.80999999999999</v>
      </c>
      <c r="P2011" s="45">
        <v>502.90175962148476</v>
      </c>
    </row>
    <row r="2012" spans="1:16" x14ac:dyDescent="0.2">
      <c r="A2012" s="5" t="s">
        <v>15</v>
      </c>
      <c r="B2012" s="71" t="s">
        <v>26</v>
      </c>
      <c r="C2012" s="5" t="s">
        <v>80</v>
      </c>
      <c r="D2012" s="5" t="s">
        <v>111</v>
      </c>
      <c r="E2012" s="5">
        <v>2008</v>
      </c>
      <c r="F2012" s="5">
        <v>3</v>
      </c>
      <c r="G2012" s="44">
        <v>1597</v>
      </c>
      <c r="H2012" s="51">
        <v>11.21</v>
      </c>
      <c r="I2012" s="51">
        <v>855.86999999999989</v>
      </c>
      <c r="J2012" s="51">
        <v>11.21</v>
      </c>
      <c r="K2012" s="51">
        <v>20.5</v>
      </c>
      <c r="L2012" s="51">
        <v>37.9</v>
      </c>
      <c r="M2012" s="51">
        <v>797.47</v>
      </c>
      <c r="N2012" s="51">
        <v>8.32</v>
      </c>
      <c r="O2012" s="51">
        <v>62.38</v>
      </c>
      <c r="P2012" s="45">
        <v>542.83108849286293</v>
      </c>
    </row>
    <row r="2013" spans="1:16" x14ac:dyDescent="0.2">
      <c r="A2013" s="5" t="s">
        <v>15</v>
      </c>
      <c r="B2013" s="71" t="s">
        <v>26</v>
      </c>
      <c r="C2013" s="5" t="s">
        <v>80</v>
      </c>
      <c r="D2013" s="5" t="s">
        <v>111</v>
      </c>
      <c r="E2013" s="5">
        <v>2009</v>
      </c>
      <c r="F2013" s="5">
        <v>3</v>
      </c>
      <c r="G2013" s="44">
        <v>913</v>
      </c>
      <c r="H2013" s="51">
        <v>8.32</v>
      </c>
      <c r="I2013" s="51">
        <v>517.4</v>
      </c>
      <c r="J2013" s="51">
        <v>8.32</v>
      </c>
      <c r="K2013" s="51">
        <v>14.57</v>
      </c>
      <c r="L2013" s="51">
        <v>26.93</v>
      </c>
      <c r="M2013" s="51">
        <v>475.9</v>
      </c>
      <c r="N2013" s="51">
        <v>4.2699999999999996</v>
      </c>
      <c r="O2013" s="51">
        <v>35.64</v>
      </c>
      <c r="P2013" s="45">
        <v>575.62952138116862</v>
      </c>
    </row>
    <row r="2014" spans="1:16" x14ac:dyDescent="0.2">
      <c r="A2014" s="5" t="s">
        <v>15</v>
      </c>
      <c r="B2014" s="71" t="s">
        <v>26</v>
      </c>
      <c r="C2014" s="5" t="s">
        <v>80</v>
      </c>
      <c r="D2014" s="5" t="s">
        <v>111</v>
      </c>
      <c r="E2014" s="5">
        <v>2010</v>
      </c>
      <c r="F2014" s="5">
        <v>3</v>
      </c>
      <c r="G2014" s="44">
        <v>390</v>
      </c>
      <c r="H2014" s="51">
        <v>4.12</v>
      </c>
      <c r="I2014" s="51">
        <v>212.92</v>
      </c>
      <c r="J2014" s="51">
        <v>4.12</v>
      </c>
      <c r="K2014" s="51">
        <v>9.6999999999999993</v>
      </c>
      <c r="L2014" s="51">
        <v>17.93</v>
      </c>
      <c r="M2014" s="51">
        <v>185.29</v>
      </c>
      <c r="N2014" s="51">
        <v>1.1200000000000001</v>
      </c>
      <c r="O2014" s="51">
        <v>7.01</v>
      </c>
      <c r="P2014" s="45">
        <v>556.24644202628963</v>
      </c>
    </row>
    <row r="2015" spans="1:16" x14ac:dyDescent="0.2">
      <c r="A2015" s="5" t="s">
        <v>15</v>
      </c>
      <c r="B2015" s="71" t="s">
        <v>26</v>
      </c>
      <c r="C2015" s="5" t="s">
        <v>80</v>
      </c>
      <c r="D2015" s="5" t="s">
        <v>111</v>
      </c>
      <c r="E2015" s="5">
        <v>2011</v>
      </c>
      <c r="F2015" s="5">
        <v>3</v>
      </c>
      <c r="G2015" s="44">
        <v>197</v>
      </c>
      <c r="H2015" s="51">
        <v>2.2000000000000002</v>
      </c>
      <c r="I2015" s="51">
        <v>113.35</v>
      </c>
      <c r="J2015" s="51">
        <v>2.2000000000000002</v>
      </c>
      <c r="K2015" s="51">
        <v>5.16</v>
      </c>
      <c r="L2015" s="51">
        <v>9.5500000000000007</v>
      </c>
      <c r="M2015" s="51">
        <v>98.64</v>
      </c>
      <c r="N2015" s="51">
        <v>0.6</v>
      </c>
      <c r="O2015" s="51">
        <v>3.73</v>
      </c>
      <c r="P2015" s="45">
        <v>587.08126287003722</v>
      </c>
    </row>
    <row r="2016" spans="1:16" x14ac:dyDescent="0.2">
      <c r="A2016" s="5" t="s">
        <v>15</v>
      </c>
      <c r="B2016" s="71" t="s">
        <v>26</v>
      </c>
      <c r="C2016" s="5" t="s">
        <v>80</v>
      </c>
      <c r="D2016" s="5" t="s">
        <v>111</v>
      </c>
      <c r="E2016" s="5">
        <v>2012</v>
      </c>
      <c r="F2016" s="5">
        <v>3</v>
      </c>
      <c r="G2016" s="44">
        <v>244</v>
      </c>
      <c r="H2016" s="51">
        <v>1.51</v>
      </c>
      <c r="I2016" s="51">
        <v>151.14000000000001</v>
      </c>
      <c r="J2016" s="51">
        <v>1.51</v>
      </c>
      <c r="K2016" s="51">
        <v>3.15</v>
      </c>
      <c r="L2016" s="51">
        <v>5.52</v>
      </c>
      <c r="M2016" s="51">
        <v>142.47</v>
      </c>
      <c r="N2016" s="51">
        <v>1.55</v>
      </c>
      <c r="O2016" s="51">
        <v>13.049999999999999</v>
      </c>
      <c r="P2016" s="45">
        <v>624.26257187056194</v>
      </c>
    </row>
    <row r="2017" spans="1:16" x14ac:dyDescent="0.2">
      <c r="A2017" s="5" t="s">
        <v>15</v>
      </c>
      <c r="B2017" s="71" t="s">
        <v>26</v>
      </c>
      <c r="C2017" s="5" t="s">
        <v>80</v>
      </c>
      <c r="D2017" s="5" t="s">
        <v>111</v>
      </c>
      <c r="E2017" s="5">
        <v>2013</v>
      </c>
      <c r="F2017" s="5">
        <v>2</v>
      </c>
      <c r="G2017" s="44">
        <v>433</v>
      </c>
      <c r="H2017" s="51">
        <v>1.67</v>
      </c>
      <c r="I2017" s="51">
        <v>290.75</v>
      </c>
      <c r="J2017" s="51">
        <v>1.67</v>
      </c>
      <c r="K2017" s="51">
        <v>8.67</v>
      </c>
      <c r="L2017" s="51">
        <v>282.08</v>
      </c>
      <c r="M2017" s="51">
        <v>0</v>
      </c>
      <c r="N2017" s="51">
        <v>0.09</v>
      </c>
      <c r="O2017" s="51">
        <v>13.17</v>
      </c>
      <c r="P2017" s="45">
        <v>675.53487877105442</v>
      </c>
    </row>
    <row r="2018" spans="1:16" x14ac:dyDescent="0.2">
      <c r="A2018" s="5" t="s">
        <v>15</v>
      </c>
      <c r="B2018" s="71" t="s">
        <v>26</v>
      </c>
      <c r="C2018" s="5" t="s">
        <v>80</v>
      </c>
      <c r="D2018" s="5" t="s">
        <v>111</v>
      </c>
      <c r="E2018" s="5">
        <v>2014</v>
      </c>
      <c r="F2018" s="5">
        <v>2</v>
      </c>
      <c r="G2018" s="44">
        <v>65</v>
      </c>
      <c r="H2018" s="51">
        <v>0.38</v>
      </c>
      <c r="I2018" s="51">
        <v>42.47</v>
      </c>
      <c r="J2018" s="51">
        <v>0.38</v>
      </c>
      <c r="K2018" s="51">
        <v>1.1000000000000001</v>
      </c>
      <c r="L2018" s="51">
        <v>41.37</v>
      </c>
      <c r="M2018" s="51">
        <v>0</v>
      </c>
      <c r="N2018" s="51">
        <v>0.02</v>
      </c>
      <c r="O2018" s="51">
        <v>1.7</v>
      </c>
      <c r="P2018" s="45">
        <v>659.32996353096473</v>
      </c>
    </row>
    <row r="2019" spans="1:16" x14ac:dyDescent="0.2">
      <c r="A2019" s="5" t="s">
        <v>15</v>
      </c>
      <c r="B2019" s="71" t="s">
        <v>26</v>
      </c>
      <c r="C2019" s="5" t="s">
        <v>80</v>
      </c>
      <c r="D2019" s="5" t="s">
        <v>111</v>
      </c>
      <c r="E2019" s="5">
        <v>2015</v>
      </c>
      <c r="F2019" s="5">
        <v>2</v>
      </c>
      <c r="G2019" s="44">
        <v>141</v>
      </c>
      <c r="H2019" s="51">
        <v>2.37</v>
      </c>
      <c r="I2019" s="51">
        <v>78.209999999999994</v>
      </c>
      <c r="J2019" s="51">
        <v>2.37</v>
      </c>
      <c r="K2019" s="51">
        <v>1.51</v>
      </c>
      <c r="L2019" s="51">
        <v>76.699999999999989</v>
      </c>
      <c r="M2019" s="51">
        <v>0</v>
      </c>
      <c r="N2019" s="51">
        <v>0.01</v>
      </c>
      <c r="O2019" s="51">
        <v>4.2</v>
      </c>
      <c r="P2019" s="45">
        <v>570.81392628085166</v>
      </c>
    </row>
    <row r="2020" spans="1:16" x14ac:dyDescent="0.2">
      <c r="A2020" s="5" t="s">
        <v>15</v>
      </c>
      <c r="B2020" s="71" t="s">
        <v>26</v>
      </c>
      <c r="C2020" s="5" t="s">
        <v>80</v>
      </c>
      <c r="D2020" s="5" t="s">
        <v>111</v>
      </c>
      <c r="E2020" s="5">
        <v>2016</v>
      </c>
      <c r="F2020" s="5">
        <v>2</v>
      </c>
      <c r="G2020" s="44">
        <v>67</v>
      </c>
      <c r="H2020" s="51">
        <v>0.2</v>
      </c>
      <c r="I2020" s="51">
        <v>43.739999999999995</v>
      </c>
      <c r="J2020" s="51">
        <v>0.2</v>
      </c>
      <c r="K2020" s="51">
        <v>1.1200000000000001</v>
      </c>
      <c r="L2020" s="51">
        <v>42.62</v>
      </c>
      <c r="M2020" s="51">
        <v>0</v>
      </c>
      <c r="N2020" s="51">
        <v>0.01</v>
      </c>
      <c r="O2020" s="51">
        <v>1.73</v>
      </c>
      <c r="P2020" s="45">
        <v>653.07106833694434</v>
      </c>
    </row>
    <row r="2021" spans="1:16" x14ac:dyDescent="0.2">
      <c r="A2021" s="5" t="s">
        <v>15</v>
      </c>
      <c r="B2021" s="71" t="s">
        <v>26</v>
      </c>
      <c r="C2021" s="5" t="s">
        <v>80</v>
      </c>
      <c r="D2021" s="5" t="s">
        <v>111</v>
      </c>
      <c r="E2021" s="5">
        <v>2017</v>
      </c>
      <c r="F2021" s="5">
        <v>2</v>
      </c>
      <c r="G2021" s="44">
        <v>20</v>
      </c>
      <c r="H2021" s="51">
        <v>7.0000000000000007E-2</v>
      </c>
      <c r="I2021" s="51">
        <v>12.079999999999998</v>
      </c>
      <c r="J2021" s="51">
        <v>7.0000000000000007E-2</v>
      </c>
      <c r="K2021" s="51">
        <v>0.37</v>
      </c>
      <c r="L2021" s="51">
        <v>11.709999999999999</v>
      </c>
      <c r="M2021" s="51">
        <v>0</v>
      </c>
      <c r="N2021" s="51">
        <v>0</v>
      </c>
      <c r="O2021" s="51">
        <v>0.56000000000000005</v>
      </c>
      <c r="P2021" s="45">
        <v>603.20559987907779</v>
      </c>
    </row>
    <row r="2022" spans="1:16" x14ac:dyDescent="0.2">
      <c r="A2022" s="5" t="s">
        <v>15</v>
      </c>
      <c r="B2022" s="71" t="s">
        <v>26</v>
      </c>
      <c r="C2022" s="5" t="s">
        <v>80</v>
      </c>
      <c r="D2022" s="5" t="s">
        <v>111</v>
      </c>
      <c r="E2022" s="5">
        <v>2018</v>
      </c>
      <c r="F2022" s="5">
        <v>1</v>
      </c>
      <c r="G2022" s="44">
        <v>175</v>
      </c>
      <c r="H2022" s="51">
        <v>4.0399999999999991</v>
      </c>
      <c r="I2022" s="51">
        <v>88.81</v>
      </c>
      <c r="J2022" s="51">
        <v>4.0399999999999991</v>
      </c>
      <c r="K2022" s="51">
        <v>88.81</v>
      </c>
      <c r="L2022" s="51">
        <v>0</v>
      </c>
      <c r="M2022" s="51">
        <v>0</v>
      </c>
      <c r="N2022" s="51">
        <v>0.01</v>
      </c>
      <c r="O2022" s="51">
        <v>0.57999999999999996</v>
      </c>
      <c r="P2022" s="45">
        <v>529.54068005750855</v>
      </c>
    </row>
    <row r="2023" spans="1:16" x14ac:dyDescent="0.2">
      <c r="A2023" s="5" t="s">
        <v>15</v>
      </c>
      <c r="B2023" s="71" t="s">
        <v>26</v>
      </c>
      <c r="C2023" s="5" t="s">
        <v>80</v>
      </c>
      <c r="D2023" s="5" t="s">
        <v>111</v>
      </c>
      <c r="E2023" s="5">
        <v>2019</v>
      </c>
      <c r="F2023" s="5">
        <v>1</v>
      </c>
      <c r="G2023" s="44">
        <v>319</v>
      </c>
      <c r="H2023" s="51">
        <v>6.39</v>
      </c>
      <c r="I2023" s="51">
        <v>192.76</v>
      </c>
      <c r="J2023" s="51">
        <v>6.39</v>
      </c>
      <c r="K2023" s="51">
        <v>192.76</v>
      </c>
      <c r="L2023" s="51">
        <v>0</v>
      </c>
      <c r="M2023" s="51">
        <v>0</v>
      </c>
      <c r="N2023" s="51">
        <v>0.03</v>
      </c>
      <c r="O2023" s="51">
        <v>1.23</v>
      </c>
      <c r="P2023" s="45">
        <v>625.02512018758739</v>
      </c>
    </row>
    <row r="2024" spans="1:16" x14ac:dyDescent="0.2">
      <c r="A2024" s="5" t="s">
        <v>15</v>
      </c>
      <c r="B2024" s="71" t="s">
        <v>26</v>
      </c>
      <c r="C2024" s="5" t="s">
        <v>80</v>
      </c>
      <c r="D2024" s="5" t="s">
        <v>111</v>
      </c>
      <c r="E2024" s="5">
        <v>2020</v>
      </c>
      <c r="F2024" s="5">
        <v>1</v>
      </c>
      <c r="G2024" s="44">
        <v>858</v>
      </c>
      <c r="H2024" s="51">
        <v>13.819999999999999</v>
      </c>
      <c r="I2024" s="51">
        <v>477.29999999999995</v>
      </c>
      <c r="J2024" s="51">
        <v>13.819999999999999</v>
      </c>
      <c r="K2024" s="51">
        <v>477.29999999999995</v>
      </c>
      <c r="L2024" s="51">
        <v>0</v>
      </c>
      <c r="M2024" s="51">
        <v>0</v>
      </c>
      <c r="N2024" s="51">
        <v>0.04</v>
      </c>
      <c r="O2024" s="51">
        <v>3.05</v>
      </c>
      <c r="P2024" s="45">
        <v>572.19943527179885</v>
      </c>
    </row>
    <row r="2025" spans="1:16" x14ac:dyDescent="0.2">
      <c r="A2025" s="5" t="s">
        <v>15</v>
      </c>
      <c r="B2025" s="71" t="s">
        <v>26</v>
      </c>
      <c r="C2025" s="5" t="s">
        <v>80</v>
      </c>
      <c r="D2025" s="5" t="s">
        <v>111</v>
      </c>
      <c r="E2025" s="5">
        <v>2021</v>
      </c>
      <c r="F2025" s="5">
        <v>0</v>
      </c>
      <c r="G2025" s="44">
        <v>863</v>
      </c>
      <c r="H2025" s="51">
        <v>427.48</v>
      </c>
      <c r="I2025" s="51">
        <v>0</v>
      </c>
      <c r="J2025" s="51">
        <v>427.48</v>
      </c>
      <c r="K2025" s="51">
        <v>0</v>
      </c>
      <c r="L2025" s="51">
        <v>0</v>
      </c>
      <c r="M2025" s="51">
        <v>0</v>
      </c>
      <c r="N2025" s="51">
        <v>0.13</v>
      </c>
      <c r="O2025" s="51">
        <v>2.9099999999999997</v>
      </c>
      <c r="P2025" s="45">
        <v>495.42538138726155</v>
      </c>
    </row>
    <row r="2026" spans="1:16" x14ac:dyDescent="0.2">
      <c r="A2026" s="5" t="s">
        <v>15</v>
      </c>
      <c r="B2026" s="71" t="s">
        <v>26</v>
      </c>
      <c r="C2026" s="5" t="s">
        <v>80</v>
      </c>
      <c r="D2026" s="5" t="s">
        <v>111</v>
      </c>
      <c r="E2026" s="5">
        <v>2022</v>
      </c>
      <c r="F2026" s="5">
        <v>0</v>
      </c>
      <c r="G2026" s="44">
        <v>650</v>
      </c>
      <c r="H2026" s="51">
        <v>394.29</v>
      </c>
      <c r="I2026" s="51">
        <v>0</v>
      </c>
      <c r="J2026" s="51">
        <v>394.29</v>
      </c>
      <c r="K2026" s="51">
        <v>0</v>
      </c>
      <c r="L2026" s="51">
        <v>0</v>
      </c>
      <c r="M2026" s="51">
        <v>0</v>
      </c>
      <c r="N2026" s="51">
        <v>0</v>
      </c>
      <c r="O2026" s="51">
        <v>0.01</v>
      </c>
      <c r="P2026" s="45">
        <v>606.60853855531536</v>
      </c>
    </row>
    <row r="2027" spans="1:16" x14ac:dyDescent="0.2">
      <c r="A2027" s="5" t="s">
        <v>15</v>
      </c>
      <c r="B2027" s="71" t="s">
        <v>26</v>
      </c>
      <c r="C2027" s="5" t="s">
        <v>31</v>
      </c>
      <c r="D2027" s="5" t="s">
        <v>88</v>
      </c>
      <c r="E2027" s="5">
        <v>1981</v>
      </c>
      <c r="F2027" s="5">
        <v>3</v>
      </c>
      <c r="G2027" s="44">
        <v>42</v>
      </c>
      <c r="H2027" s="51">
        <v>1.1599999999999999</v>
      </c>
      <c r="I2027" s="51">
        <v>21.87</v>
      </c>
      <c r="J2027" s="51">
        <v>1.1599999999999999</v>
      </c>
      <c r="K2027" s="51">
        <v>0.82</v>
      </c>
      <c r="L2027" s="51">
        <v>0.89</v>
      </c>
      <c r="M2027" s="51">
        <v>20.16</v>
      </c>
      <c r="N2027" s="51">
        <v>0.25</v>
      </c>
      <c r="O2027" s="51">
        <v>1.6</v>
      </c>
      <c r="P2027" s="45">
        <v>542.8848596729074</v>
      </c>
    </row>
    <row r="2028" spans="1:16" x14ac:dyDescent="0.2">
      <c r="A2028" s="5" t="s">
        <v>15</v>
      </c>
      <c r="B2028" s="71" t="s">
        <v>26</v>
      </c>
      <c r="C2028" s="5" t="s">
        <v>31</v>
      </c>
      <c r="D2028" s="5" t="s">
        <v>88</v>
      </c>
      <c r="E2028" s="5">
        <v>1988</v>
      </c>
      <c r="F2028" s="5">
        <v>3</v>
      </c>
      <c r="G2028" s="44">
        <v>6</v>
      </c>
      <c r="H2028" s="51">
        <v>0.1</v>
      </c>
      <c r="I2028" s="51">
        <v>1.9700000000000002</v>
      </c>
      <c r="J2028" s="51">
        <v>0.1</v>
      </c>
      <c r="K2028" s="51">
        <v>7.0000000000000007E-2</v>
      </c>
      <c r="L2028" s="51">
        <v>0.08</v>
      </c>
      <c r="M2028" s="51">
        <v>1.82</v>
      </c>
      <c r="N2028" s="51">
        <v>0.02</v>
      </c>
      <c r="O2028" s="51">
        <v>0.14000000000000001</v>
      </c>
      <c r="P2028" s="45">
        <v>358.10282746099426</v>
      </c>
    </row>
    <row r="2029" spans="1:16" x14ac:dyDescent="0.2">
      <c r="A2029" s="5" t="s">
        <v>15</v>
      </c>
      <c r="B2029" s="71" t="s">
        <v>26</v>
      </c>
      <c r="C2029" s="5" t="s">
        <v>31</v>
      </c>
      <c r="D2029" s="5" t="s">
        <v>88</v>
      </c>
      <c r="E2029" s="5">
        <v>1992</v>
      </c>
      <c r="F2029" s="5">
        <v>3</v>
      </c>
      <c r="G2029" s="44">
        <v>21</v>
      </c>
      <c r="H2029" s="51">
        <v>0.35</v>
      </c>
      <c r="I2029" s="51">
        <v>6.58</v>
      </c>
      <c r="J2029" s="51">
        <v>0.35</v>
      </c>
      <c r="K2029" s="51">
        <v>0.25</v>
      </c>
      <c r="L2029" s="51">
        <v>0.27</v>
      </c>
      <c r="M2029" s="51">
        <v>6.06</v>
      </c>
      <c r="N2029" s="51">
        <v>0.08</v>
      </c>
      <c r="O2029" s="51">
        <v>0.48</v>
      </c>
      <c r="P2029" s="45">
        <v>324.50780053065228</v>
      </c>
    </row>
    <row r="2030" spans="1:16" x14ac:dyDescent="0.2">
      <c r="A2030" s="5" t="s">
        <v>15</v>
      </c>
      <c r="B2030" s="71" t="s">
        <v>26</v>
      </c>
      <c r="C2030" s="5" t="s">
        <v>31</v>
      </c>
      <c r="D2030" s="5" t="s">
        <v>88</v>
      </c>
      <c r="E2030" s="5">
        <v>1993</v>
      </c>
      <c r="F2030" s="5">
        <v>3</v>
      </c>
      <c r="G2030" s="44">
        <v>2</v>
      </c>
      <c r="H2030" s="51">
        <v>0.03</v>
      </c>
      <c r="I2030" s="51">
        <v>0.52</v>
      </c>
      <c r="J2030" s="51">
        <v>0.03</v>
      </c>
      <c r="K2030" s="51">
        <v>0.02</v>
      </c>
      <c r="L2030" s="51">
        <v>0.02</v>
      </c>
      <c r="M2030" s="51">
        <v>0.48</v>
      </c>
      <c r="N2030" s="51">
        <v>0.01</v>
      </c>
      <c r="O2030" s="51">
        <v>0.04</v>
      </c>
      <c r="P2030" s="45">
        <v>296.08251315284207</v>
      </c>
    </row>
    <row r="2031" spans="1:16" x14ac:dyDescent="0.2">
      <c r="A2031" s="5" t="s">
        <v>15</v>
      </c>
      <c r="B2031" s="71" t="s">
        <v>26</v>
      </c>
      <c r="C2031" s="5" t="s">
        <v>31</v>
      </c>
      <c r="D2031" s="5" t="s">
        <v>88</v>
      </c>
      <c r="E2031" s="5">
        <v>1995</v>
      </c>
      <c r="F2031" s="5">
        <v>3</v>
      </c>
      <c r="G2031" s="44">
        <v>10</v>
      </c>
      <c r="H2031" s="51">
        <v>0.27</v>
      </c>
      <c r="I2031" s="51">
        <v>5.04</v>
      </c>
      <c r="J2031" s="51">
        <v>0.27</v>
      </c>
      <c r="K2031" s="51">
        <v>0.19</v>
      </c>
      <c r="L2031" s="51">
        <v>0.21</v>
      </c>
      <c r="M2031" s="51">
        <v>4.6399999999999997</v>
      </c>
      <c r="N2031" s="51">
        <v>0.06</v>
      </c>
      <c r="O2031" s="51">
        <v>0.37</v>
      </c>
      <c r="P2031" s="45">
        <v>528.42002588756452</v>
      </c>
    </row>
    <row r="2032" spans="1:16" x14ac:dyDescent="0.2">
      <c r="A2032" s="5" t="s">
        <v>15</v>
      </c>
      <c r="B2032" s="71" t="s">
        <v>26</v>
      </c>
      <c r="C2032" s="5" t="s">
        <v>31</v>
      </c>
      <c r="D2032" s="5" t="s">
        <v>88</v>
      </c>
      <c r="E2032" s="5">
        <v>1996</v>
      </c>
      <c r="F2032" s="5">
        <v>3</v>
      </c>
      <c r="G2032" s="44">
        <v>34</v>
      </c>
      <c r="H2032" s="51">
        <v>0.92</v>
      </c>
      <c r="I2032" s="51">
        <v>17.350000000000001</v>
      </c>
      <c r="J2032" s="51">
        <v>0.92</v>
      </c>
      <c r="K2032" s="51">
        <v>0.65</v>
      </c>
      <c r="L2032" s="51">
        <v>0.71</v>
      </c>
      <c r="M2032" s="51">
        <v>15.99</v>
      </c>
      <c r="N2032" s="51">
        <v>0.2</v>
      </c>
      <c r="O2032" s="51">
        <v>1.27</v>
      </c>
      <c r="P2032" s="45">
        <v>542.8848596729074</v>
      </c>
    </row>
    <row r="2033" spans="1:16" x14ac:dyDescent="0.2">
      <c r="A2033" s="5" t="s">
        <v>15</v>
      </c>
      <c r="B2033" s="71" t="s">
        <v>26</v>
      </c>
      <c r="C2033" s="5" t="s">
        <v>31</v>
      </c>
      <c r="D2033" s="5" t="s">
        <v>88</v>
      </c>
      <c r="E2033" s="5">
        <v>1997</v>
      </c>
      <c r="F2033" s="5">
        <v>3</v>
      </c>
      <c r="G2033" s="44">
        <v>42</v>
      </c>
      <c r="H2033" s="51">
        <v>0</v>
      </c>
      <c r="I2033" s="51">
        <v>16.510000000000002</v>
      </c>
      <c r="J2033" s="51">
        <v>0</v>
      </c>
      <c r="K2033" s="51">
        <v>0</v>
      </c>
      <c r="L2033" s="51">
        <v>0.51</v>
      </c>
      <c r="M2033" s="51">
        <v>16</v>
      </c>
      <c r="N2033" s="51">
        <v>0.11</v>
      </c>
      <c r="O2033" s="51">
        <v>0.54</v>
      </c>
      <c r="P2033" s="45">
        <v>394.57427865477092</v>
      </c>
    </row>
    <row r="2034" spans="1:16" x14ac:dyDescent="0.2">
      <c r="A2034" s="5" t="s">
        <v>15</v>
      </c>
      <c r="B2034" s="71" t="s">
        <v>26</v>
      </c>
      <c r="C2034" s="5" t="s">
        <v>31</v>
      </c>
      <c r="D2034" s="5" t="s">
        <v>88</v>
      </c>
      <c r="E2034" s="5">
        <v>1998</v>
      </c>
      <c r="F2034" s="5">
        <v>3</v>
      </c>
      <c r="G2034" s="44">
        <v>27</v>
      </c>
      <c r="H2034" s="51">
        <v>0.45</v>
      </c>
      <c r="I2034" s="51">
        <v>8.5</v>
      </c>
      <c r="J2034" s="51">
        <v>0.45</v>
      </c>
      <c r="K2034" s="51">
        <v>0.32</v>
      </c>
      <c r="L2034" s="51">
        <v>0.35</v>
      </c>
      <c r="M2034" s="51">
        <v>7.83</v>
      </c>
      <c r="N2034" s="51">
        <v>0.1</v>
      </c>
      <c r="O2034" s="51">
        <v>0.62</v>
      </c>
      <c r="P2034" s="45">
        <v>331.71630333228939</v>
      </c>
    </row>
    <row r="2035" spans="1:16" x14ac:dyDescent="0.2">
      <c r="A2035" s="5" t="s">
        <v>15</v>
      </c>
      <c r="B2035" s="71" t="s">
        <v>26</v>
      </c>
      <c r="C2035" s="5" t="s">
        <v>31</v>
      </c>
      <c r="D2035" s="5" t="s">
        <v>88</v>
      </c>
      <c r="E2035" s="5">
        <v>1999</v>
      </c>
      <c r="F2035" s="5">
        <v>3</v>
      </c>
      <c r="G2035" s="44">
        <v>19</v>
      </c>
      <c r="H2035" s="51">
        <v>0.49</v>
      </c>
      <c r="I2035" s="51">
        <v>9.32</v>
      </c>
      <c r="J2035" s="51">
        <v>0.49</v>
      </c>
      <c r="K2035" s="51">
        <v>0.35</v>
      </c>
      <c r="L2035" s="51">
        <v>0.38</v>
      </c>
      <c r="M2035" s="51">
        <v>8.59</v>
      </c>
      <c r="N2035" s="51">
        <v>0.11</v>
      </c>
      <c r="O2035" s="51">
        <v>0.68</v>
      </c>
      <c r="P2035" s="45">
        <v>524.97989267548587</v>
      </c>
    </row>
    <row r="2036" spans="1:16" x14ac:dyDescent="0.2">
      <c r="A2036" s="5" t="s">
        <v>15</v>
      </c>
      <c r="B2036" s="71" t="s">
        <v>26</v>
      </c>
      <c r="C2036" s="5" t="s">
        <v>31</v>
      </c>
      <c r="D2036" s="5" t="s">
        <v>88</v>
      </c>
      <c r="E2036" s="5">
        <v>2000</v>
      </c>
      <c r="F2036" s="5">
        <v>3</v>
      </c>
      <c r="G2036" s="44">
        <v>37</v>
      </c>
      <c r="H2036" s="51">
        <v>0.84</v>
      </c>
      <c r="I2036" s="51">
        <v>15.94</v>
      </c>
      <c r="J2036" s="51">
        <v>0.84</v>
      </c>
      <c r="K2036" s="51">
        <v>0.6</v>
      </c>
      <c r="L2036" s="51">
        <v>0.65</v>
      </c>
      <c r="M2036" s="51">
        <v>14.69</v>
      </c>
      <c r="N2036" s="51">
        <v>0.19</v>
      </c>
      <c r="O2036" s="51">
        <v>1.1599999999999999</v>
      </c>
      <c r="P2036" s="45">
        <v>452.06252318417353</v>
      </c>
    </row>
    <row r="2037" spans="1:16" x14ac:dyDescent="0.2">
      <c r="A2037" s="5" t="s">
        <v>15</v>
      </c>
      <c r="B2037" s="71" t="s">
        <v>26</v>
      </c>
      <c r="C2037" s="5" t="s">
        <v>31</v>
      </c>
      <c r="D2037" s="5" t="s">
        <v>88</v>
      </c>
      <c r="E2037" s="5">
        <v>2001</v>
      </c>
      <c r="F2037" s="5">
        <v>3</v>
      </c>
      <c r="G2037" s="44">
        <v>65</v>
      </c>
      <c r="H2037" s="51">
        <v>0.66</v>
      </c>
      <c r="I2037" s="51">
        <v>26.19</v>
      </c>
      <c r="J2037" s="51">
        <v>0.66</v>
      </c>
      <c r="K2037" s="51">
        <v>0.47</v>
      </c>
      <c r="L2037" s="51">
        <v>0.52</v>
      </c>
      <c r="M2037" s="51">
        <v>25.200000000000003</v>
      </c>
      <c r="N2037" s="51">
        <v>0.24</v>
      </c>
      <c r="O2037" s="51">
        <v>1.36</v>
      </c>
      <c r="P2037" s="45">
        <v>409.70372724932679</v>
      </c>
    </row>
    <row r="2038" spans="1:16" x14ac:dyDescent="0.2">
      <c r="A2038" s="5" t="s">
        <v>15</v>
      </c>
      <c r="B2038" s="71" t="s">
        <v>26</v>
      </c>
      <c r="C2038" s="5" t="s">
        <v>31</v>
      </c>
      <c r="D2038" s="5" t="s">
        <v>88</v>
      </c>
      <c r="E2038" s="5">
        <v>2002</v>
      </c>
      <c r="F2038" s="5">
        <v>3</v>
      </c>
      <c r="G2038" s="44">
        <v>522</v>
      </c>
      <c r="H2038" s="51">
        <v>1.05</v>
      </c>
      <c r="I2038" s="51">
        <v>217.07</v>
      </c>
      <c r="J2038" s="51">
        <v>1.05</v>
      </c>
      <c r="K2038" s="51">
        <v>0.94</v>
      </c>
      <c r="L2038" s="51">
        <v>2.5300000000000002</v>
      </c>
      <c r="M2038" s="51">
        <v>213.6</v>
      </c>
      <c r="N2038" s="51">
        <v>1.52</v>
      </c>
      <c r="O2038" s="51">
        <v>7.8699999999999992</v>
      </c>
      <c r="P2038" s="45">
        <v>417.80009381387077</v>
      </c>
    </row>
    <row r="2039" spans="1:16" x14ac:dyDescent="0.2">
      <c r="A2039" s="5" t="s">
        <v>15</v>
      </c>
      <c r="B2039" s="71" t="s">
        <v>26</v>
      </c>
      <c r="C2039" s="5" t="s">
        <v>31</v>
      </c>
      <c r="D2039" s="5" t="s">
        <v>88</v>
      </c>
      <c r="E2039" s="5">
        <v>2003</v>
      </c>
      <c r="F2039" s="5">
        <v>3</v>
      </c>
      <c r="G2039" s="44">
        <v>297</v>
      </c>
      <c r="H2039" s="51">
        <v>3.52</v>
      </c>
      <c r="I2039" s="51">
        <v>110.5</v>
      </c>
      <c r="J2039" s="51">
        <v>3.52</v>
      </c>
      <c r="K2039" s="51">
        <v>1.31</v>
      </c>
      <c r="L2039" s="51">
        <v>1.42</v>
      </c>
      <c r="M2039" s="51">
        <v>107.77000000000001</v>
      </c>
      <c r="N2039" s="51">
        <v>0.94</v>
      </c>
      <c r="O2039" s="51">
        <v>13.89</v>
      </c>
      <c r="P2039" s="45">
        <v>383.83344647811623</v>
      </c>
    </row>
    <row r="2040" spans="1:16" x14ac:dyDescent="0.2">
      <c r="A2040" s="5" t="s">
        <v>15</v>
      </c>
      <c r="B2040" s="71" t="s">
        <v>26</v>
      </c>
      <c r="C2040" s="5" t="s">
        <v>31</v>
      </c>
      <c r="D2040" s="5" t="s">
        <v>88</v>
      </c>
      <c r="E2040" s="5">
        <v>2004</v>
      </c>
      <c r="F2040" s="5">
        <v>3</v>
      </c>
      <c r="G2040" s="44">
        <v>505</v>
      </c>
      <c r="H2040" s="51">
        <v>6.5500000000000007</v>
      </c>
      <c r="I2040" s="51">
        <v>223.88000000000002</v>
      </c>
      <c r="J2040" s="51">
        <v>6.5500000000000007</v>
      </c>
      <c r="K2040" s="51">
        <v>4.16</v>
      </c>
      <c r="L2040" s="51">
        <v>5.42</v>
      </c>
      <c r="M2040" s="51">
        <v>214.3</v>
      </c>
      <c r="N2040" s="51">
        <v>2.0499999999999998</v>
      </c>
      <c r="O2040" s="51">
        <v>21.459999999999997</v>
      </c>
      <c r="P2040" s="45">
        <v>456.50651773923556</v>
      </c>
    </row>
    <row r="2041" spans="1:16" x14ac:dyDescent="0.2">
      <c r="A2041" s="5" t="s">
        <v>15</v>
      </c>
      <c r="B2041" s="71" t="s">
        <v>26</v>
      </c>
      <c r="C2041" s="5" t="s">
        <v>31</v>
      </c>
      <c r="D2041" s="5" t="s">
        <v>88</v>
      </c>
      <c r="E2041" s="5">
        <v>2005</v>
      </c>
      <c r="F2041" s="5">
        <v>3</v>
      </c>
      <c r="G2041" s="44">
        <v>1081</v>
      </c>
      <c r="H2041" s="51">
        <v>14.63</v>
      </c>
      <c r="I2041" s="51">
        <v>467.75000000000006</v>
      </c>
      <c r="J2041" s="51">
        <v>14.63</v>
      </c>
      <c r="K2041" s="51">
        <v>8.9500000000000011</v>
      </c>
      <c r="L2041" s="51">
        <v>10.93</v>
      </c>
      <c r="M2041" s="51">
        <v>447.87</v>
      </c>
      <c r="N2041" s="51">
        <v>4.38</v>
      </c>
      <c r="O2041" s="51">
        <v>48.169999999999995</v>
      </c>
      <c r="P2041" s="45">
        <v>446.50311590679138</v>
      </c>
    </row>
    <row r="2042" spans="1:16" x14ac:dyDescent="0.2">
      <c r="A2042" s="5" t="s">
        <v>15</v>
      </c>
      <c r="B2042" s="71" t="s">
        <v>26</v>
      </c>
      <c r="C2042" s="5" t="s">
        <v>31</v>
      </c>
      <c r="D2042" s="5" t="s">
        <v>88</v>
      </c>
      <c r="E2042" s="5">
        <v>2006</v>
      </c>
      <c r="F2042" s="5">
        <v>3</v>
      </c>
      <c r="G2042" s="44">
        <v>742</v>
      </c>
      <c r="H2042" s="51">
        <v>8.18</v>
      </c>
      <c r="I2042" s="51">
        <v>321.20000000000005</v>
      </c>
      <c r="J2042" s="51">
        <v>8.18</v>
      </c>
      <c r="K2042" s="51">
        <v>4.96</v>
      </c>
      <c r="L2042" s="51">
        <v>8.5399999999999991</v>
      </c>
      <c r="M2042" s="51">
        <v>307.7</v>
      </c>
      <c r="N2042" s="51">
        <v>2.95</v>
      </c>
      <c r="O2042" s="51">
        <v>33.86</v>
      </c>
      <c r="P2042" s="45">
        <v>443.89839102636404</v>
      </c>
    </row>
    <row r="2043" spans="1:16" x14ac:dyDescent="0.2">
      <c r="A2043" s="5" t="s">
        <v>15</v>
      </c>
      <c r="B2043" s="71" t="s">
        <v>26</v>
      </c>
      <c r="C2043" s="5" t="s">
        <v>31</v>
      </c>
      <c r="D2043" s="5" t="s">
        <v>88</v>
      </c>
      <c r="E2043" s="5">
        <v>2007</v>
      </c>
      <c r="F2043" s="5">
        <v>3</v>
      </c>
      <c r="G2043" s="44">
        <v>403</v>
      </c>
      <c r="H2043" s="51">
        <v>9.48</v>
      </c>
      <c r="I2043" s="51">
        <v>214.7</v>
      </c>
      <c r="J2043" s="51">
        <v>9.48</v>
      </c>
      <c r="K2043" s="51">
        <v>6.73</v>
      </c>
      <c r="L2043" s="51">
        <v>7.54</v>
      </c>
      <c r="M2043" s="51">
        <v>200.43</v>
      </c>
      <c r="N2043" s="51">
        <v>2.34</v>
      </c>
      <c r="O2043" s="51">
        <v>18.170000000000002</v>
      </c>
      <c r="P2043" s="45">
        <v>555.78266614081838</v>
      </c>
    </row>
    <row r="2044" spans="1:16" x14ac:dyDescent="0.2">
      <c r="A2044" s="5" t="s">
        <v>15</v>
      </c>
      <c r="B2044" s="71" t="s">
        <v>26</v>
      </c>
      <c r="C2044" s="5" t="s">
        <v>31</v>
      </c>
      <c r="D2044" s="5" t="s">
        <v>88</v>
      </c>
      <c r="E2044" s="5">
        <v>2008</v>
      </c>
      <c r="F2044" s="5">
        <v>3</v>
      </c>
      <c r="G2044" s="44">
        <v>1478</v>
      </c>
      <c r="H2044" s="51">
        <v>24.53</v>
      </c>
      <c r="I2044" s="51">
        <v>689.68000000000006</v>
      </c>
      <c r="J2044" s="51">
        <v>24.53</v>
      </c>
      <c r="K2044" s="51">
        <v>10.87</v>
      </c>
      <c r="L2044" s="51">
        <v>11.8</v>
      </c>
      <c r="M2044" s="51">
        <v>667.01</v>
      </c>
      <c r="N2044" s="51">
        <v>6.43</v>
      </c>
      <c r="O2044" s="51">
        <v>86.539999999999992</v>
      </c>
      <c r="P2044" s="45">
        <v>483.24967141021574</v>
      </c>
    </row>
    <row r="2045" spans="1:16" x14ac:dyDescent="0.2">
      <c r="A2045" s="5" t="s">
        <v>15</v>
      </c>
      <c r="B2045" s="71" t="s">
        <v>26</v>
      </c>
      <c r="C2045" s="5" t="s">
        <v>31</v>
      </c>
      <c r="D2045" s="5" t="s">
        <v>88</v>
      </c>
      <c r="E2045" s="5">
        <v>2009</v>
      </c>
      <c r="F2045" s="5">
        <v>3</v>
      </c>
      <c r="G2045" s="44">
        <v>425</v>
      </c>
      <c r="H2045" s="51">
        <v>9.6000000000000014</v>
      </c>
      <c r="I2045" s="51">
        <v>225.59</v>
      </c>
      <c r="J2045" s="51">
        <v>9.6000000000000014</v>
      </c>
      <c r="K2045" s="51">
        <v>6.6</v>
      </c>
      <c r="L2045" s="51">
        <v>7.17</v>
      </c>
      <c r="M2045" s="51">
        <v>211.82</v>
      </c>
      <c r="N2045" s="51">
        <v>2.38</v>
      </c>
      <c r="O2045" s="51">
        <v>20.13</v>
      </c>
      <c r="P2045" s="45">
        <v>554.03006213992296</v>
      </c>
    </row>
    <row r="2046" spans="1:16" x14ac:dyDescent="0.2">
      <c r="A2046" s="5" t="s">
        <v>15</v>
      </c>
      <c r="B2046" s="71" t="s">
        <v>26</v>
      </c>
      <c r="C2046" s="5" t="s">
        <v>31</v>
      </c>
      <c r="D2046" s="5" t="s">
        <v>88</v>
      </c>
      <c r="E2046" s="5">
        <v>2010</v>
      </c>
      <c r="F2046" s="5">
        <v>3</v>
      </c>
      <c r="G2046" s="44">
        <v>121</v>
      </c>
      <c r="H2046" s="51">
        <v>3.22</v>
      </c>
      <c r="I2046" s="51">
        <v>60.88</v>
      </c>
      <c r="J2046" s="51">
        <v>3.22</v>
      </c>
      <c r="K2046" s="51">
        <v>2.29</v>
      </c>
      <c r="L2046" s="51">
        <v>2.4900000000000002</v>
      </c>
      <c r="M2046" s="51">
        <v>56.1</v>
      </c>
      <c r="N2046" s="51">
        <v>0.71</v>
      </c>
      <c r="O2046" s="51">
        <v>4.45</v>
      </c>
      <c r="P2046" s="45">
        <v>527.93975124558199</v>
      </c>
    </row>
    <row r="2047" spans="1:16" x14ac:dyDescent="0.2">
      <c r="A2047" s="5" t="s">
        <v>15</v>
      </c>
      <c r="B2047" s="71" t="s">
        <v>26</v>
      </c>
      <c r="C2047" s="5" t="s">
        <v>31</v>
      </c>
      <c r="D2047" s="5" t="s">
        <v>88</v>
      </c>
      <c r="E2047" s="5">
        <v>2011</v>
      </c>
      <c r="F2047" s="5">
        <v>3</v>
      </c>
      <c r="G2047" s="44">
        <v>146</v>
      </c>
      <c r="H2047" s="51">
        <v>4.42</v>
      </c>
      <c r="I2047" s="51">
        <v>83.429999999999993</v>
      </c>
      <c r="J2047" s="51">
        <v>4.42</v>
      </c>
      <c r="K2047" s="51">
        <v>3.14</v>
      </c>
      <c r="L2047" s="51">
        <v>3.41</v>
      </c>
      <c r="M2047" s="51">
        <v>76.88</v>
      </c>
      <c r="N2047" s="51">
        <v>0.97</v>
      </c>
      <c r="O2047" s="51">
        <v>6.09</v>
      </c>
      <c r="P2047" s="45">
        <v>601.6281673569523</v>
      </c>
    </row>
    <row r="2048" spans="1:16" x14ac:dyDescent="0.2">
      <c r="A2048" s="5" t="s">
        <v>15</v>
      </c>
      <c r="B2048" s="71" t="s">
        <v>26</v>
      </c>
      <c r="C2048" s="5" t="s">
        <v>31</v>
      </c>
      <c r="D2048" s="5" t="s">
        <v>88</v>
      </c>
      <c r="E2048" s="5">
        <v>2012</v>
      </c>
      <c r="F2048" s="5">
        <v>3</v>
      </c>
      <c r="G2048" s="44">
        <v>165</v>
      </c>
      <c r="H2048" s="51">
        <v>5.09</v>
      </c>
      <c r="I2048" s="51">
        <v>96.070000000000007</v>
      </c>
      <c r="J2048" s="51">
        <v>5.09</v>
      </c>
      <c r="K2048" s="51">
        <v>3.61</v>
      </c>
      <c r="L2048" s="51">
        <v>3.92</v>
      </c>
      <c r="M2048" s="51">
        <v>88.54</v>
      </c>
      <c r="N2048" s="51">
        <v>1.1200000000000001</v>
      </c>
      <c r="O2048" s="51">
        <v>7.02</v>
      </c>
      <c r="P2048" s="45">
        <v>614.8215941278437</v>
      </c>
    </row>
    <row r="2049" spans="1:16" x14ac:dyDescent="0.2">
      <c r="A2049" s="5" t="s">
        <v>15</v>
      </c>
      <c r="B2049" s="71" t="s">
        <v>26</v>
      </c>
      <c r="C2049" s="5" t="s">
        <v>31</v>
      </c>
      <c r="D2049" s="5" t="s">
        <v>88</v>
      </c>
      <c r="E2049" s="5">
        <v>2013</v>
      </c>
      <c r="F2049" s="5">
        <v>2</v>
      </c>
      <c r="G2049" s="44">
        <v>167</v>
      </c>
      <c r="H2049" s="51">
        <v>1.18</v>
      </c>
      <c r="I2049" s="51">
        <v>111.11</v>
      </c>
      <c r="J2049" s="51">
        <v>1.18</v>
      </c>
      <c r="K2049" s="51">
        <v>2.2999999999999998</v>
      </c>
      <c r="L2049" s="51">
        <v>108.81</v>
      </c>
      <c r="M2049" s="51">
        <v>0</v>
      </c>
      <c r="N2049" s="51">
        <v>0.14000000000000001</v>
      </c>
      <c r="O2049" s="51">
        <v>9.7099999999999991</v>
      </c>
      <c r="P2049" s="45">
        <v>674.04513660229759</v>
      </c>
    </row>
    <row r="2050" spans="1:16" x14ac:dyDescent="0.2">
      <c r="A2050" s="5" t="s">
        <v>15</v>
      </c>
      <c r="B2050" s="71" t="s">
        <v>26</v>
      </c>
      <c r="C2050" s="5" t="s">
        <v>31</v>
      </c>
      <c r="D2050" s="5" t="s">
        <v>88</v>
      </c>
      <c r="E2050" s="5">
        <v>2014</v>
      </c>
      <c r="F2050" s="5">
        <v>2</v>
      </c>
      <c r="G2050" s="44">
        <v>307</v>
      </c>
      <c r="H2050" s="51">
        <v>1.98</v>
      </c>
      <c r="I2050" s="51">
        <v>203.77</v>
      </c>
      <c r="J2050" s="51">
        <v>1.98</v>
      </c>
      <c r="K2050" s="51">
        <v>3.65</v>
      </c>
      <c r="L2050" s="51">
        <v>200.12</v>
      </c>
      <c r="M2050" s="51">
        <v>0</v>
      </c>
      <c r="N2050" s="51">
        <v>0.42</v>
      </c>
      <c r="O2050" s="51">
        <v>18.18</v>
      </c>
      <c r="P2050" s="45">
        <v>671.45544845288362</v>
      </c>
    </row>
    <row r="2051" spans="1:16" x14ac:dyDescent="0.2">
      <c r="A2051" s="5" t="s">
        <v>15</v>
      </c>
      <c r="B2051" s="71" t="s">
        <v>26</v>
      </c>
      <c r="C2051" s="5" t="s">
        <v>31</v>
      </c>
      <c r="D2051" s="5" t="s">
        <v>88</v>
      </c>
      <c r="E2051" s="5">
        <v>2015</v>
      </c>
      <c r="F2051" s="5">
        <v>2</v>
      </c>
      <c r="G2051" s="44">
        <v>62</v>
      </c>
      <c r="H2051" s="51">
        <v>0.42</v>
      </c>
      <c r="I2051" s="51">
        <v>40.32</v>
      </c>
      <c r="J2051" s="51">
        <v>0.42</v>
      </c>
      <c r="K2051" s="51">
        <v>0.86</v>
      </c>
      <c r="L2051" s="51">
        <v>39.46</v>
      </c>
      <c r="M2051" s="51">
        <v>0</v>
      </c>
      <c r="N2051" s="51">
        <v>0.04</v>
      </c>
      <c r="O2051" s="51">
        <v>3.48</v>
      </c>
      <c r="P2051" s="45">
        <v>659.06558750966383</v>
      </c>
    </row>
    <row r="2052" spans="1:16" x14ac:dyDescent="0.2">
      <c r="A2052" s="5" t="s">
        <v>15</v>
      </c>
      <c r="B2052" s="71" t="s">
        <v>26</v>
      </c>
      <c r="C2052" s="5" t="s">
        <v>31</v>
      </c>
      <c r="D2052" s="5" t="s">
        <v>88</v>
      </c>
      <c r="E2052" s="5">
        <v>2016</v>
      </c>
      <c r="F2052" s="5">
        <v>2</v>
      </c>
      <c r="G2052" s="44">
        <v>38</v>
      </c>
      <c r="H2052" s="51">
        <v>0.26</v>
      </c>
      <c r="I2052" s="51">
        <v>24.44</v>
      </c>
      <c r="J2052" s="51">
        <v>0.26</v>
      </c>
      <c r="K2052" s="51">
        <v>0.52</v>
      </c>
      <c r="L2052" s="51">
        <v>23.92</v>
      </c>
      <c r="M2052" s="51">
        <v>0</v>
      </c>
      <c r="N2052" s="51">
        <v>0.03</v>
      </c>
      <c r="O2052" s="51">
        <v>2.11</v>
      </c>
      <c r="P2052" s="45">
        <v>646.86263777558088</v>
      </c>
    </row>
    <row r="2053" spans="1:16" x14ac:dyDescent="0.2">
      <c r="A2053" s="5" t="s">
        <v>15</v>
      </c>
      <c r="B2053" s="71" t="s">
        <v>26</v>
      </c>
      <c r="C2053" s="5" t="s">
        <v>31</v>
      </c>
      <c r="D2053" s="5" t="s">
        <v>88</v>
      </c>
      <c r="E2053" s="5">
        <v>2017</v>
      </c>
      <c r="F2053" s="5">
        <v>2</v>
      </c>
      <c r="G2053" s="44">
        <v>43</v>
      </c>
      <c r="H2053" s="51">
        <v>0.28999999999999998</v>
      </c>
      <c r="I2053" s="51">
        <v>28.150000000000002</v>
      </c>
      <c r="J2053" s="51">
        <v>0.28999999999999998</v>
      </c>
      <c r="K2053" s="51">
        <v>0.6</v>
      </c>
      <c r="L2053" s="51">
        <v>27.55</v>
      </c>
      <c r="M2053" s="51">
        <v>0</v>
      </c>
      <c r="N2053" s="51">
        <v>0.03</v>
      </c>
      <c r="O2053" s="51">
        <v>2.4299999999999997</v>
      </c>
      <c r="P2053" s="45">
        <v>656.06333882603712</v>
      </c>
    </row>
    <row r="2054" spans="1:16" x14ac:dyDescent="0.2">
      <c r="A2054" s="5" t="s">
        <v>15</v>
      </c>
      <c r="B2054" s="71" t="s">
        <v>26</v>
      </c>
      <c r="C2054" s="5" t="s">
        <v>31</v>
      </c>
      <c r="D2054" s="5" t="s">
        <v>88</v>
      </c>
      <c r="E2054" s="5">
        <v>2018</v>
      </c>
      <c r="F2054" s="5">
        <v>1</v>
      </c>
      <c r="G2054" s="44">
        <v>330</v>
      </c>
      <c r="H2054" s="51">
        <v>7.3299999999999992</v>
      </c>
      <c r="I2054" s="51">
        <v>224.37</v>
      </c>
      <c r="J2054" s="51">
        <v>7.3299999999999992</v>
      </c>
      <c r="K2054" s="51">
        <v>224.37</v>
      </c>
      <c r="L2054" s="51">
        <v>0</v>
      </c>
      <c r="M2054" s="51">
        <v>0</v>
      </c>
      <c r="N2054" s="51">
        <v>0.09</v>
      </c>
      <c r="O2054" s="51">
        <v>5.01</v>
      </c>
      <c r="P2054" s="45">
        <v>702.96945133828854</v>
      </c>
    </row>
    <row r="2055" spans="1:16" x14ac:dyDescent="0.2">
      <c r="A2055" s="5" t="s">
        <v>15</v>
      </c>
      <c r="B2055" s="71" t="s">
        <v>26</v>
      </c>
      <c r="C2055" s="5" t="s">
        <v>31</v>
      </c>
      <c r="D2055" s="5" t="s">
        <v>88</v>
      </c>
      <c r="E2055" s="5">
        <v>2019</v>
      </c>
      <c r="F2055" s="5">
        <v>1</v>
      </c>
      <c r="G2055" s="44">
        <v>271</v>
      </c>
      <c r="H2055" s="51">
        <v>27.13</v>
      </c>
      <c r="I2055" s="51">
        <v>164.94</v>
      </c>
      <c r="J2055" s="51">
        <v>27.13</v>
      </c>
      <c r="K2055" s="51">
        <v>164.94</v>
      </c>
      <c r="L2055" s="51">
        <v>0</v>
      </c>
      <c r="M2055" s="51">
        <v>0</v>
      </c>
      <c r="N2055" s="51">
        <v>0.48000000000000004</v>
      </c>
      <c r="O2055" s="51">
        <v>8.7099999999999991</v>
      </c>
      <c r="P2055" s="45">
        <v>708.70201689237922</v>
      </c>
    </row>
    <row r="2056" spans="1:16" x14ac:dyDescent="0.2">
      <c r="A2056" s="5" t="s">
        <v>15</v>
      </c>
      <c r="B2056" s="71" t="s">
        <v>26</v>
      </c>
      <c r="C2056" s="5" t="s">
        <v>31</v>
      </c>
      <c r="D2056" s="5" t="s">
        <v>88</v>
      </c>
      <c r="E2056" s="5">
        <v>2020</v>
      </c>
      <c r="F2056" s="5">
        <v>1</v>
      </c>
      <c r="G2056" s="44">
        <v>143</v>
      </c>
      <c r="H2056" s="51">
        <v>2.8199999999999994</v>
      </c>
      <c r="I2056" s="51">
        <v>90.009999999999991</v>
      </c>
      <c r="J2056" s="51">
        <v>2.8199999999999994</v>
      </c>
      <c r="K2056" s="51">
        <v>90.009999999999991</v>
      </c>
      <c r="L2056" s="51">
        <v>0</v>
      </c>
      <c r="M2056" s="51">
        <v>0</v>
      </c>
      <c r="N2056" s="51">
        <v>0.14000000000000001</v>
      </c>
      <c r="O2056" s="51">
        <v>2.7100000000000004</v>
      </c>
      <c r="P2056" s="45">
        <v>651.07902798090095</v>
      </c>
    </row>
    <row r="2057" spans="1:16" x14ac:dyDescent="0.2">
      <c r="A2057" s="5" t="s">
        <v>15</v>
      </c>
      <c r="B2057" s="71" t="s">
        <v>26</v>
      </c>
      <c r="C2057" s="5" t="s">
        <v>31</v>
      </c>
      <c r="D2057" s="5" t="s">
        <v>88</v>
      </c>
      <c r="E2057" s="5">
        <v>2021</v>
      </c>
      <c r="F2057" s="5">
        <v>0</v>
      </c>
      <c r="G2057" s="44">
        <v>182</v>
      </c>
      <c r="H2057" s="51">
        <v>88.32</v>
      </c>
      <c r="I2057" s="51">
        <v>0</v>
      </c>
      <c r="J2057" s="51">
        <v>88.32</v>
      </c>
      <c r="K2057" s="51">
        <v>0</v>
      </c>
      <c r="L2057" s="51">
        <v>0</v>
      </c>
      <c r="M2057" s="51">
        <v>0</v>
      </c>
      <c r="N2057" s="51">
        <v>0.13</v>
      </c>
      <c r="O2057" s="51">
        <v>0.47000000000000003</v>
      </c>
      <c r="P2057" s="45">
        <v>486.55927309581051</v>
      </c>
    </row>
    <row r="2058" spans="1:16" x14ac:dyDescent="0.2">
      <c r="A2058" s="5" t="s">
        <v>15</v>
      </c>
      <c r="B2058" s="71" t="s">
        <v>26</v>
      </c>
      <c r="C2058" s="5" t="s">
        <v>31</v>
      </c>
      <c r="D2058" s="5" t="s">
        <v>88</v>
      </c>
      <c r="E2058" s="5">
        <v>2022</v>
      </c>
      <c r="F2058" s="5">
        <v>0</v>
      </c>
      <c r="G2058" s="44">
        <v>265</v>
      </c>
      <c r="H2058" s="51">
        <v>196.29000000000002</v>
      </c>
      <c r="I2058" s="51">
        <v>0</v>
      </c>
      <c r="J2058" s="51">
        <v>196.29000000000002</v>
      </c>
      <c r="K2058" s="51">
        <v>0</v>
      </c>
      <c r="L2058" s="51">
        <v>0</v>
      </c>
      <c r="M2058" s="51">
        <v>0</v>
      </c>
      <c r="N2058" s="51">
        <v>0.05</v>
      </c>
      <c r="O2058" s="51">
        <v>0.46</v>
      </c>
      <c r="P2058" s="45">
        <v>740.5037993524968</v>
      </c>
    </row>
    <row r="2059" spans="1:16" x14ac:dyDescent="0.2">
      <c r="A2059" s="5" t="s">
        <v>15</v>
      </c>
      <c r="B2059" s="71" t="s">
        <v>27</v>
      </c>
      <c r="C2059" s="5" t="s">
        <v>28</v>
      </c>
      <c r="D2059" s="5" t="s">
        <v>81</v>
      </c>
      <c r="E2059" s="5">
        <v>1992</v>
      </c>
      <c r="F2059" s="5">
        <v>3</v>
      </c>
      <c r="G2059" s="44">
        <v>78</v>
      </c>
      <c r="H2059" s="51">
        <v>0.01</v>
      </c>
      <c r="I2059" s="51">
        <v>22.5</v>
      </c>
      <c r="J2059" s="51">
        <v>0.01</v>
      </c>
      <c r="K2059" s="51">
        <v>0.1</v>
      </c>
      <c r="L2059" s="51">
        <v>0.02</v>
      </c>
      <c r="M2059" s="51">
        <v>22.380000000000003</v>
      </c>
      <c r="N2059" s="51">
        <v>0.8</v>
      </c>
      <c r="O2059" s="51">
        <v>3.51</v>
      </c>
      <c r="P2059" s="45">
        <v>291.81224089482231</v>
      </c>
    </row>
    <row r="2060" spans="1:16" x14ac:dyDescent="0.2">
      <c r="A2060" s="5" t="s">
        <v>15</v>
      </c>
      <c r="B2060" s="71" t="s">
        <v>27</v>
      </c>
      <c r="C2060" s="5" t="s">
        <v>28</v>
      </c>
      <c r="D2060" s="5" t="s">
        <v>81</v>
      </c>
      <c r="E2060" s="5">
        <v>1993</v>
      </c>
      <c r="F2060" s="5">
        <v>3</v>
      </c>
      <c r="G2060" s="44">
        <v>34</v>
      </c>
      <c r="H2060" s="51">
        <v>0</v>
      </c>
      <c r="I2060" s="51">
        <v>10.38</v>
      </c>
      <c r="J2060" s="51">
        <v>0</v>
      </c>
      <c r="K2060" s="51">
        <v>0.06</v>
      </c>
      <c r="L2060" s="51">
        <v>0.01</v>
      </c>
      <c r="M2060" s="51">
        <v>10.31</v>
      </c>
      <c r="N2060" s="51">
        <v>0.32</v>
      </c>
      <c r="O2060" s="51">
        <v>1.65</v>
      </c>
      <c r="P2060" s="45">
        <v>306.03693881731715</v>
      </c>
    </row>
    <row r="2061" spans="1:16" x14ac:dyDescent="0.2">
      <c r="A2061" s="5" t="s">
        <v>15</v>
      </c>
      <c r="B2061" s="71" t="s">
        <v>27</v>
      </c>
      <c r="C2061" s="5" t="s">
        <v>28</v>
      </c>
      <c r="D2061" s="5" t="s">
        <v>81</v>
      </c>
      <c r="E2061" s="5">
        <v>1994</v>
      </c>
      <c r="F2061" s="5">
        <v>3</v>
      </c>
      <c r="G2061" s="44">
        <v>61</v>
      </c>
      <c r="H2061" s="51">
        <v>0</v>
      </c>
      <c r="I2061" s="51">
        <v>11.59</v>
      </c>
      <c r="J2061" s="51">
        <v>0</v>
      </c>
      <c r="K2061" s="51">
        <v>0.03</v>
      </c>
      <c r="L2061" s="51">
        <v>0.01</v>
      </c>
      <c r="M2061" s="51">
        <v>11.55</v>
      </c>
      <c r="N2061" s="51">
        <v>0.62</v>
      </c>
      <c r="O2061" s="51">
        <v>2.11</v>
      </c>
      <c r="P2061" s="45">
        <v>192.03706973326919</v>
      </c>
    </row>
    <row r="2062" spans="1:16" x14ac:dyDescent="0.2">
      <c r="A2062" s="5" t="s">
        <v>15</v>
      </c>
      <c r="B2062" s="71" t="s">
        <v>27</v>
      </c>
      <c r="C2062" s="5" t="s">
        <v>28</v>
      </c>
      <c r="D2062" s="5" t="s">
        <v>81</v>
      </c>
      <c r="E2062" s="5">
        <v>1996</v>
      </c>
      <c r="F2062" s="5">
        <v>3</v>
      </c>
      <c r="G2062" s="44">
        <v>16</v>
      </c>
      <c r="H2062" s="51">
        <v>0</v>
      </c>
      <c r="I2062" s="51">
        <v>5.31</v>
      </c>
      <c r="J2062" s="51">
        <v>0</v>
      </c>
      <c r="K2062" s="51">
        <v>0.05</v>
      </c>
      <c r="L2062" s="51">
        <v>0.01</v>
      </c>
      <c r="M2062" s="51">
        <v>5.25</v>
      </c>
      <c r="N2062" s="51">
        <v>0.14000000000000001</v>
      </c>
      <c r="O2062" s="51">
        <v>1.1100000000000001</v>
      </c>
      <c r="P2062" s="45">
        <v>328.71059205722645</v>
      </c>
    </row>
    <row r="2063" spans="1:16" x14ac:dyDescent="0.2">
      <c r="A2063" s="5" t="s">
        <v>15</v>
      </c>
      <c r="B2063" s="71" t="s">
        <v>27</v>
      </c>
      <c r="C2063" s="5" t="s">
        <v>28</v>
      </c>
      <c r="D2063" s="5" t="s">
        <v>81</v>
      </c>
      <c r="E2063" s="5">
        <v>2002</v>
      </c>
      <c r="F2063" s="5">
        <v>3</v>
      </c>
      <c r="G2063" s="44">
        <v>7</v>
      </c>
      <c r="H2063" s="51">
        <v>0</v>
      </c>
      <c r="I2063" s="51">
        <v>3.06</v>
      </c>
      <c r="J2063" s="51">
        <v>0</v>
      </c>
      <c r="K2063" s="51">
        <v>0</v>
      </c>
      <c r="L2063" s="51">
        <v>0</v>
      </c>
      <c r="M2063" s="51">
        <v>3.06</v>
      </c>
      <c r="N2063" s="51">
        <v>0.08</v>
      </c>
      <c r="O2063" s="51">
        <v>0.2</v>
      </c>
      <c r="P2063" s="45">
        <v>418.71836027264067</v>
      </c>
    </row>
    <row r="2064" spans="1:16" x14ac:dyDescent="0.2">
      <c r="A2064" s="5" t="s">
        <v>15</v>
      </c>
      <c r="B2064" s="71" t="s">
        <v>27</v>
      </c>
      <c r="C2064" s="5" t="s">
        <v>28</v>
      </c>
      <c r="D2064" s="5" t="s">
        <v>81</v>
      </c>
      <c r="E2064" s="5">
        <v>2003</v>
      </c>
      <c r="F2064" s="5">
        <v>3</v>
      </c>
      <c r="G2064" s="44">
        <v>152</v>
      </c>
      <c r="H2064" s="51">
        <v>0.04</v>
      </c>
      <c r="I2064" s="51">
        <v>68.98</v>
      </c>
      <c r="J2064" s="51">
        <v>0.04</v>
      </c>
      <c r="K2064" s="51">
        <v>0.17</v>
      </c>
      <c r="L2064" s="51">
        <v>0.04</v>
      </c>
      <c r="M2064" s="51">
        <v>68.77000000000001</v>
      </c>
      <c r="N2064" s="51">
        <v>1.9</v>
      </c>
      <c r="O2064" s="51">
        <v>7.42</v>
      </c>
      <c r="P2064" s="45">
        <v>454.97920736540021</v>
      </c>
    </row>
    <row r="2065" spans="1:16" x14ac:dyDescent="0.2">
      <c r="A2065" s="5" t="s">
        <v>15</v>
      </c>
      <c r="B2065" s="71" t="s">
        <v>27</v>
      </c>
      <c r="C2065" s="5" t="s">
        <v>28</v>
      </c>
      <c r="D2065" s="5" t="s">
        <v>81</v>
      </c>
      <c r="E2065" s="5">
        <v>2004</v>
      </c>
      <c r="F2065" s="5">
        <v>3</v>
      </c>
      <c r="G2065" s="44">
        <v>63</v>
      </c>
      <c r="H2065" s="51">
        <v>0.01</v>
      </c>
      <c r="I2065" s="51">
        <v>23.71</v>
      </c>
      <c r="J2065" s="51">
        <v>0.01</v>
      </c>
      <c r="K2065" s="51">
        <v>0.16</v>
      </c>
      <c r="L2065" s="51">
        <v>0.04</v>
      </c>
      <c r="M2065" s="51">
        <v>23.51</v>
      </c>
      <c r="N2065" s="51">
        <v>0.67</v>
      </c>
      <c r="O2065" s="51">
        <v>4.04</v>
      </c>
      <c r="P2065" s="45">
        <v>374.31619868133879</v>
      </c>
    </row>
    <row r="2066" spans="1:16" x14ac:dyDescent="0.2">
      <c r="A2066" s="5" t="s">
        <v>15</v>
      </c>
      <c r="B2066" s="71" t="s">
        <v>27</v>
      </c>
      <c r="C2066" s="5" t="s">
        <v>28</v>
      </c>
      <c r="D2066" s="5" t="s">
        <v>81</v>
      </c>
      <c r="E2066" s="5">
        <v>2005</v>
      </c>
      <c r="F2066" s="5">
        <v>3</v>
      </c>
      <c r="G2066" s="44">
        <v>130</v>
      </c>
      <c r="H2066" s="51">
        <v>0.05</v>
      </c>
      <c r="I2066" s="51">
        <v>63.5</v>
      </c>
      <c r="J2066" s="51">
        <v>0.05</v>
      </c>
      <c r="K2066" s="51">
        <v>0.12</v>
      </c>
      <c r="L2066" s="51">
        <v>0.03</v>
      </c>
      <c r="M2066" s="51">
        <v>63.35</v>
      </c>
      <c r="N2066" s="51">
        <v>1.98</v>
      </c>
      <c r="O2066" s="51">
        <v>6.870000000000001</v>
      </c>
      <c r="P2066" s="45">
        <v>488.97994321952393</v>
      </c>
    </row>
    <row r="2067" spans="1:16" x14ac:dyDescent="0.2">
      <c r="A2067" s="5" t="s">
        <v>15</v>
      </c>
      <c r="B2067" s="71" t="s">
        <v>27</v>
      </c>
      <c r="C2067" s="5" t="s">
        <v>28</v>
      </c>
      <c r="D2067" s="5" t="s">
        <v>81</v>
      </c>
      <c r="E2067" s="5">
        <v>2006</v>
      </c>
      <c r="F2067" s="5">
        <v>3</v>
      </c>
      <c r="G2067" s="44">
        <v>62</v>
      </c>
      <c r="H2067" s="51">
        <v>0.01</v>
      </c>
      <c r="I2067" s="51">
        <v>27.82</v>
      </c>
      <c r="J2067" s="51">
        <v>0.01</v>
      </c>
      <c r="K2067" s="51">
        <v>0.19</v>
      </c>
      <c r="L2067" s="51">
        <v>0.05</v>
      </c>
      <c r="M2067" s="51">
        <v>27.58</v>
      </c>
      <c r="N2067" s="51">
        <v>0.77</v>
      </c>
      <c r="O2067" s="51">
        <v>4.7299999999999995</v>
      </c>
      <c r="P2067" s="45">
        <v>446.49532536216833</v>
      </c>
    </row>
    <row r="2068" spans="1:16" x14ac:dyDescent="0.2">
      <c r="A2068" s="5" t="s">
        <v>15</v>
      </c>
      <c r="B2068" s="71" t="s">
        <v>27</v>
      </c>
      <c r="C2068" s="5" t="s">
        <v>28</v>
      </c>
      <c r="D2068" s="5" t="s">
        <v>81</v>
      </c>
      <c r="E2068" s="5">
        <v>2007</v>
      </c>
      <c r="F2068" s="5">
        <v>3</v>
      </c>
      <c r="G2068" s="44">
        <v>165</v>
      </c>
      <c r="H2068" s="51">
        <v>0.06</v>
      </c>
      <c r="I2068" s="51">
        <v>69.010000000000005</v>
      </c>
      <c r="J2068" s="51">
        <v>0.06</v>
      </c>
      <c r="K2068" s="51">
        <v>0.45</v>
      </c>
      <c r="L2068" s="51">
        <v>0.11</v>
      </c>
      <c r="M2068" s="51">
        <v>68.45</v>
      </c>
      <c r="N2068" s="51">
        <v>1.8900000000000001</v>
      </c>
      <c r="O2068" s="51">
        <v>11.239999999999998</v>
      </c>
      <c r="P2068" s="45">
        <v>418.01044265348094</v>
      </c>
    </row>
    <row r="2069" spans="1:16" x14ac:dyDescent="0.2">
      <c r="A2069" s="5" t="s">
        <v>15</v>
      </c>
      <c r="B2069" s="71" t="s">
        <v>27</v>
      </c>
      <c r="C2069" s="5" t="s">
        <v>28</v>
      </c>
      <c r="D2069" s="5" t="s">
        <v>81</v>
      </c>
      <c r="E2069" s="5">
        <v>2008</v>
      </c>
      <c r="F2069" s="5">
        <v>3</v>
      </c>
      <c r="G2069" s="44">
        <v>79</v>
      </c>
      <c r="H2069" s="51">
        <v>0</v>
      </c>
      <c r="I2069" s="51">
        <v>33.61</v>
      </c>
      <c r="J2069" s="51">
        <v>0</v>
      </c>
      <c r="K2069" s="51">
        <v>0.28999999999999998</v>
      </c>
      <c r="L2069" s="51">
        <v>7.0000000000000007E-2</v>
      </c>
      <c r="M2069" s="51">
        <v>33.25</v>
      </c>
      <c r="N2069" s="51">
        <v>0.97</v>
      </c>
      <c r="O2069" s="51">
        <v>6.58</v>
      </c>
      <c r="P2069" s="45">
        <v>427.37489268969892</v>
      </c>
    </row>
    <row r="2070" spans="1:16" x14ac:dyDescent="0.2">
      <c r="A2070" s="5" t="s">
        <v>15</v>
      </c>
      <c r="B2070" s="71" t="s">
        <v>27</v>
      </c>
      <c r="C2070" s="5" t="s">
        <v>28</v>
      </c>
      <c r="D2070" s="5" t="s">
        <v>81</v>
      </c>
      <c r="E2070" s="5">
        <v>2009</v>
      </c>
      <c r="F2070" s="5">
        <v>3</v>
      </c>
      <c r="G2070" s="44">
        <v>37</v>
      </c>
      <c r="H2070" s="51">
        <v>0</v>
      </c>
      <c r="I2070" s="51">
        <v>16.580000000000002</v>
      </c>
      <c r="J2070" s="51">
        <v>0</v>
      </c>
      <c r="K2070" s="51">
        <v>0.17</v>
      </c>
      <c r="L2070" s="51">
        <v>0.04</v>
      </c>
      <c r="M2070" s="51">
        <v>16.37</v>
      </c>
      <c r="N2070" s="51">
        <v>0.45</v>
      </c>
      <c r="O2070" s="51">
        <v>3.47</v>
      </c>
      <c r="P2070" s="45">
        <v>452.78266823731161</v>
      </c>
    </row>
    <row r="2071" spans="1:16" x14ac:dyDescent="0.2">
      <c r="A2071" s="5" t="s">
        <v>15</v>
      </c>
      <c r="B2071" s="71" t="s">
        <v>27</v>
      </c>
      <c r="C2071" s="5" t="s">
        <v>28</v>
      </c>
      <c r="D2071" s="5" t="s">
        <v>81</v>
      </c>
      <c r="E2071" s="5">
        <v>2010</v>
      </c>
      <c r="F2071" s="5">
        <v>3</v>
      </c>
      <c r="G2071" s="44">
        <v>8</v>
      </c>
      <c r="H2071" s="51">
        <v>0</v>
      </c>
      <c r="I2071" s="51">
        <v>3.82</v>
      </c>
      <c r="J2071" s="51">
        <v>0</v>
      </c>
      <c r="K2071" s="51">
        <v>0.04</v>
      </c>
      <c r="L2071" s="51">
        <v>0.01</v>
      </c>
      <c r="M2071" s="51">
        <v>3.77</v>
      </c>
      <c r="N2071" s="51">
        <v>0.1</v>
      </c>
      <c r="O2071" s="51">
        <v>0.8</v>
      </c>
      <c r="P2071" s="45">
        <v>454.29307724290771</v>
      </c>
    </row>
    <row r="2072" spans="1:16" x14ac:dyDescent="0.2">
      <c r="A2072" s="5" t="s">
        <v>15</v>
      </c>
      <c r="B2072" s="71" t="s">
        <v>27</v>
      </c>
      <c r="C2072" s="5" t="s">
        <v>28</v>
      </c>
      <c r="D2072" s="5" t="s">
        <v>81</v>
      </c>
      <c r="E2072" s="5">
        <v>2011</v>
      </c>
      <c r="F2072" s="5">
        <v>3</v>
      </c>
      <c r="G2072" s="44">
        <v>70</v>
      </c>
      <c r="H2072" s="51">
        <v>0</v>
      </c>
      <c r="I2072" s="51">
        <v>30.93</v>
      </c>
      <c r="J2072" s="51">
        <v>0</v>
      </c>
      <c r="K2072" s="51">
        <v>0.31</v>
      </c>
      <c r="L2072" s="51">
        <v>0.08</v>
      </c>
      <c r="M2072" s="51">
        <v>30.54</v>
      </c>
      <c r="N2072" s="51">
        <v>0.83</v>
      </c>
      <c r="O2072" s="51">
        <v>6.47</v>
      </c>
      <c r="P2072" s="45">
        <v>439.2412402122045</v>
      </c>
    </row>
    <row r="2073" spans="1:16" x14ac:dyDescent="0.2">
      <c r="A2073" s="5" t="s">
        <v>15</v>
      </c>
      <c r="B2073" s="71" t="s">
        <v>27</v>
      </c>
      <c r="C2073" s="5" t="s">
        <v>28</v>
      </c>
      <c r="D2073" s="5" t="s">
        <v>81</v>
      </c>
      <c r="E2073" s="5">
        <v>2012</v>
      </c>
      <c r="F2073" s="5">
        <v>3</v>
      </c>
      <c r="G2073" s="44">
        <v>111</v>
      </c>
      <c r="H2073" s="51">
        <v>0.05</v>
      </c>
      <c r="I2073" s="51">
        <v>62.49</v>
      </c>
      <c r="J2073" s="51">
        <v>0.05</v>
      </c>
      <c r="K2073" s="51">
        <v>0.31</v>
      </c>
      <c r="L2073" s="51">
        <v>0.08</v>
      </c>
      <c r="M2073" s="51">
        <v>62.1</v>
      </c>
      <c r="N2073" s="51">
        <v>1.58</v>
      </c>
      <c r="O2073" s="51">
        <v>8.5500000000000007</v>
      </c>
      <c r="P2073" s="45">
        <v>563.52247879618164</v>
      </c>
    </row>
    <row r="2074" spans="1:16" x14ac:dyDescent="0.2">
      <c r="A2074" s="5" t="s">
        <v>15</v>
      </c>
      <c r="B2074" s="71" t="s">
        <v>27</v>
      </c>
      <c r="C2074" s="5" t="s">
        <v>28</v>
      </c>
      <c r="D2074" s="5" t="s">
        <v>81</v>
      </c>
      <c r="E2074" s="5">
        <v>2013</v>
      </c>
      <c r="F2074" s="5">
        <v>2</v>
      </c>
      <c r="G2074" s="44">
        <v>1</v>
      </c>
      <c r="H2074" s="51">
        <v>0.04</v>
      </c>
      <c r="I2074" s="51">
        <v>0.4</v>
      </c>
      <c r="J2074" s="51">
        <v>0.04</v>
      </c>
      <c r="K2074" s="51">
        <v>0</v>
      </c>
      <c r="L2074" s="51">
        <v>0.4</v>
      </c>
      <c r="M2074" s="51">
        <v>0</v>
      </c>
      <c r="N2074" s="51">
        <v>0</v>
      </c>
      <c r="O2074" s="51">
        <v>0.02</v>
      </c>
      <c r="P2074" s="45">
        <v>620.39780068350876</v>
      </c>
    </row>
    <row r="2075" spans="1:16" x14ac:dyDescent="0.2">
      <c r="A2075" s="5" t="s">
        <v>15</v>
      </c>
      <c r="B2075" s="71" t="s">
        <v>27</v>
      </c>
      <c r="C2075" s="5" t="s">
        <v>28</v>
      </c>
      <c r="D2075" s="5" t="s">
        <v>81</v>
      </c>
      <c r="E2075" s="5">
        <v>2015</v>
      </c>
      <c r="F2075" s="5">
        <v>2</v>
      </c>
      <c r="G2075" s="44">
        <v>36</v>
      </c>
      <c r="H2075" s="51">
        <v>1.67</v>
      </c>
      <c r="I2075" s="51">
        <v>16.100000000000001</v>
      </c>
      <c r="J2075" s="51">
        <v>1.67</v>
      </c>
      <c r="K2075" s="51">
        <v>0.12</v>
      </c>
      <c r="L2075" s="51">
        <v>15.98</v>
      </c>
      <c r="M2075" s="51">
        <v>0</v>
      </c>
      <c r="N2075" s="51">
        <v>0.01</v>
      </c>
      <c r="O2075" s="51">
        <v>0.65</v>
      </c>
      <c r="P2075" s="45">
        <v>491.19277814260369</v>
      </c>
    </row>
    <row r="2076" spans="1:16" x14ac:dyDescent="0.2">
      <c r="A2076" s="5" t="s">
        <v>15</v>
      </c>
      <c r="B2076" s="71" t="s">
        <v>27</v>
      </c>
      <c r="C2076" s="5" t="s">
        <v>28</v>
      </c>
      <c r="D2076" s="5" t="s">
        <v>81</v>
      </c>
      <c r="E2076" s="5">
        <v>2016</v>
      </c>
      <c r="F2076" s="5">
        <v>2</v>
      </c>
      <c r="G2076" s="44">
        <v>43</v>
      </c>
      <c r="H2076" s="51">
        <v>0.1</v>
      </c>
      <c r="I2076" s="51">
        <v>41.12</v>
      </c>
      <c r="J2076" s="51">
        <v>0.1</v>
      </c>
      <c r="K2076" s="51">
        <v>0</v>
      </c>
      <c r="L2076" s="51">
        <v>41.12</v>
      </c>
      <c r="M2076" s="51">
        <v>0</v>
      </c>
      <c r="N2076" s="51">
        <v>0.03</v>
      </c>
      <c r="O2076" s="51">
        <v>2.46</v>
      </c>
      <c r="P2076" s="45">
        <v>961.12647022098463</v>
      </c>
    </row>
    <row r="2077" spans="1:16" x14ac:dyDescent="0.2">
      <c r="A2077" s="5" t="s">
        <v>15</v>
      </c>
      <c r="B2077" s="71" t="s">
        <v>27</v>
      </c>
      <c r="C2077" s="5" t="s">
        <v>28</v>
      </c>
      <c r="D2077" s="5" t="s">
        <v>81</v>
      </c>
      <c r="E2077" s="5">
        <v>2017</v>
      </c>
      <c r="F2077" s="5">
        <v>2</v>
      </c>
      <c r="G2077" s="44">
        <v>194</v>
      </c>
      <c r="H2077" s="51">
        <v>3.5</v>
      </c>
      <c r="I2077" s="51">
        <v>172.13</v>
      </c>
      <c r="J2077" s="51">
        <v>3.5</v>
      </c>
      <c r="K2077" s="51">
        <v>0.01</v>
      </c>
      <c r="L2077" s="51">
        <v>172.12</v>
      </c>
      <c r="M2077" s="51">
        <v>0</v>
      </c>
      <c r="N2077" s="51">
        <v>0.11</v>
      </c>
      <c r="O2077" s="51">
        <v>11.04</v>
      </c>
      <c r="P2077" s="45">
        <v>903.13449422232407</v>
      </c>
    </row>
    <row r="2078" spans="1:16" x14ac:dyDescent="0.2">
      <c r="A2078" s="5" t="s">
        <v>15</v>
      </c>
      <c r="B2078" s="71" t="s">
        <v>27</v>
      </c>
      <c r="C2078" s="5" t="s">
        <v>28</v>
      </c>
      <c r="D2078" s="5" t="s">
        <v>81</v>
      </c>
      <c r="E2078" s="5">
        <v>2018</v>
      </c>
      <c r="F2078" s="5">
        <v>1</v>
      </c>
      <c r="G2078" s="44">
        <v>47</v>
      </c>
      <c r="H2078" s="51">
        <v>2.9799999999999995</v>
      </c>
      <c r="I2078" s="51">
        <v>30.41</v>
      </c>
      <c r="J2078" s="51">
        <v>2.9799999999999995</v>
      </c>
      <c r="K2078" s="51">
        <v>30.41</v>
      </c>
      <c r="L2078" s="51">
        <v>0</v>
      </c>
      <c r="M2078" s="51">
        <v>0</v>
      </c>
      <c r="N2078" s="51">
        <v>0.05</v>
      </c>
      <c r="O2078" s="51">
        <v>0.69000000000000006</v>
      </c>
      <c r="P2078" s="45">
        <v>700.56342830782853</v>
      </c>
    </row>
    <row r="2079" spans="1:16" x14ac:dyDescent="0.2">
      <c r="A2079" s="5" t="s">
        <v>15</v>
      </c>
      <c r="B2079" s="71" t="s">
        <v>27</v>
      </c>
      <c r="C2079" s="5" t="s">
        <v>28</v>
      </c>
      <c r="D2079" s="5" t="s">
        <v>81</v>
      </c>
      <c r="E2079" s="5">
        <v>2019</v>
      </c>
      <c r="F2079" s="5">
        <v>1</v>
      </c>
      <c r="G2079" s="44">
        <v>264</v>
      </c>
      <c r="H2079" s="51">
        <v>52.61</v>
      </c>
      <c r="I2079" s="51">
        <v>122.14000000000001</v>
      </c>
      <c r="J2079" s="51">
        <v>52.61</v>
      </c>
      <c r="K2079" s="51">
        <v>122.14000000000001</v>
      </c>
      <c r="L2079" s="51">
        <v>0</v>
      </c>
      <c r="M2079" s="51">
        <v>0</v>
      </c>
      <c r="N2079" s="51">
        <v>0.21</v>
      </c>
      <c r="O2079" s="51">
        <v>3.91</v>
      </c>
      <c r="P2079" s="45">
        <v>660.77668795905151</v>
      </c>
    </row>
    <row r="2080" spans="1:16" x14ac:dyDescent="0.2">
      <c r="A2080" s="5" t="s">
        <v>15</v>
      </c>
      <c r="B2080" s="71" t="s">
        <v>27</v>
      </c>
      <c r="C2080" s="5" t="s">
        <v>28</v>
      </c>
      <c r="D2080" s="5" t="s">
        <v>81</v>
      </c>
      <c r="E2080" s="5">
        <v>2020</v>
      </c>
      <c r="F2080" s="5">
        <v>1</v>
      </c>
      <c r="G2080" s="44">
        <v>130</v>
      </c>
      <c r="H2080" s="51">
        <v>2.72</v>
      </c>
      <c r="I2080" s="51">
        <v>72.510000000000005</v>
      </c>
      <c r="J2080" s="51">
        <v>2.72</v>
      </c>
      <c r="K2080" s="51">
        <v>72.510000000000005</v>
      </c>
      <c r="L2080" s="51">
        <v>0</v>
      </c>
      <c r="M2080" s="51">
        <v>0</v>
      </c>
      <c r="N2080" s="51">
        <v>0.11000000000000001</v>
      </c>
      <c r="O2080" s="51">
        <v>1.94</v>
      </c>
      <c r="P2080" s="45">
        <v>582.60480808151146</v>
      </c>
    </row>
    <row r="2081" spans="1:16" x14ac:dyDescent="0.2">
      <c r="A2081" s="5" t="s">
        <v>15</v>
      </c>
      <c r="B2081" s="71" t="s">
        <v>27</v>
      </c>
      <c r="C2081" s="5" t="s">
        <v>28</v>
      </c>
      <c r="D2081" s="5" t="s">
        <v>81</v>
      </c>
      <c r="E2081" s="5">
        <v>2021</v>
      </c>
      <c r="F2081" s="5">
        <v>0</v>
      </c>
      <c r="G2081" s="44">
        <v>159</v>
      </c>
      <c r="H2081" s="51">
        <v>98.39</v>
      </c>
      <c r="I2081" s="51">
        <v>0</v>
      </c>
      <c r="J2081" s="51">
        <v>98.39</v>
      </c>
      <c r="K2081" s="51">
        <v>0</v>
      </c>
      <c r="L2081" s="51">
        <v>0</v>
      </c>
      <c r="M2081" s="51">
        <v>0</v>
      </c>
      <c r="N2081" s="51">
        <v>7.5000000000000009</v>
      </c>
      <c r="O2081" s="51">
        <v>1.46</v>
      </c>
      <c r="P2081" s="45">
        <v>617.49061058178609</v>
      </c>
    </row>
    <row r="2082" spans="1:16" x14ac:dyDescent="0.2">
      <c r="A2082" s="5" t="s">
        <v>15</v>
      </c>
      <c r="B2082" s="71" t="s">
        <v>27</v>
      </c>
      <c r="C2082" s="5" t="s">
        <v>28</v>
      </c>
      <c r="D2082" s="5" t="s">
        <v>81</v>
      </c>
      <c r="E2082" s="5">
        <v>2022</v>
      </c>
      <c r="F2082" s="5">
        <v>0</v>
      </c>
      <c r="G2082" s="44">
        <v>123</v>
      </c>
      <c r="H2082" s="51">
        <v>68.02</v>
      </c>
      <c r="I2082" s="51">
        <v>0</v>
      </c>
      <c r="J2082" s="51">
        <v>68.02</v>
      </c>
      <c r="K2082" s="51">
        <v>0</v>
      </c>
      <c r="L2082" s="51">
        <v>0</v>
      </c>
      <c r="M2082" s="51">
        <v>0</v>
      </c>
      <c r="N2082" s="51">
        <v>0</v>
      </c>
      <c r="O2082" s="51">
        <v>0</v>
      </c>
      <c r="P2082" s="45">
        <v>551.28311144189888</v>
      </c>
    </row>
    <row r="2083" spans="1:16" x14ac:dyDescent="0.2">
      <c r="A2083" s="5" t="s">
        <v>15</v>
      </c>
      <c r="B2083" s="71" t="s">
        <v>27</v>
      </c>
      <c r="C2083" s="5" t="s">
        <v>28</v>
      </c>
      <c r="D2083" s="5" t="s">
        <v>82</v>
      </c>
      <c r="E2083" s="5">
        <v>2001</v>
      </c>
      <c r="F2083" s="5">
        <v>3</v>
      </c>
      <c r="G2083" s="44">
        <v>25</v>
      </c>
      <c r="H2083" s="51">
        <v>0</v>
      </c>
      <c r="I2083" s="51">
        <v>12.37</v>
      </c>
      <c r="J2083" s="51">
        <v>0</v>
      </c>
      <c r="K2083" s="51">
        <v>0</v>
      </c>
      <c r="L2083" s="51">
        <v>0</v>
      </c>
      <c r="M2083" s="51">
        <v>12.37</v>
      </c>
      <c r="N2083" s="51">
        <v>0.32</v>
      </c>
      <c r="O2083" s="51">
        <v>0.86</v>
      </c>
      <c r="P2083" s="45">
        <v>489.5472139950225</v>
      </c>
    </row>
    <row r="2084" spans="1:16" x14ac:dyDescent="0.2">
      <c r="A2084" s="5" t="s">
        <v>15</v>
      </c>
      <c r="B2084" s="71" t="s">
        <v>27</v>
      </c>
      <c r="C2084" s="5" t="s">
        <v>28</v>
      </c>
      <c r="D2084" s="5" t="s">
        <v>82</v>
      </c>
      <c r="E2084" s="5">
        <v>2003</v>
      </c>
      <c r="F2084" s="5">
        <v>3</v>
      </c>
      <c r="G2084" s="44">
        <v>2</v>
      </c>
      <c r="H2084" s="51">
        <v>0</v>
      </c>
      <c r="I2084" s="51">
        <v>1.3800000000000001</v>
      </c>
      <c r="J2084" s="51">
        <v>0</v>
      </c>
      <c r="K2084" s="51">
        <v>0.01</v>
      </c>
      <c r="L2084" s="51">
        <v>0</v>
      </c>
      <c r="M2084" s="51">
        <v>1.37</v>
      </c>
      <c r="N2084" s="51">
        <v>0.04</v>
      </c>
      <c r="O2084" s="51">
        <v>0.28999999999999998</v>
      </c>
      <c r="P2084" s="45">
        <v>607.32720852731745</v>
      </c>
    </row>
    <row r="2085" spans="1:16" x14ac:dyDescent="0.2">
      <c r="A2085" s="5" t="s">
        <v>15</v>
      </c>
      <c r="B2085" s="71" t="s">
        <v>27</v>
      </c>
      <c r="C2085" s="5" t="s">
        <v>28</v>
      </c>
      <c r="D2085" s="5" t="s">
        <v>82</v>
      </c>
      <c r="E2085" s="5">
        <v>2004</v>
      </c>
      <c r="F2085" s="5">
        <v>3</v>
      </c>
      <c r="G2085" s="44">
        <v>16</v>
      </c>
      <c r="H2085" s="51">
        <v>0</v>
      </c>
      <c r="I2085" s="51">
        <v>5.1099999999999994</v>
      </c>
      <c r="J2085" s="51">
        <v>0</v>
      </c>
      <c r="K2085" s="51">
        <v>0.05</v>
      </c>
      <c r="L2085" s="51">
        <v>0.01</v>
      </c>
      <c r="M2085" s="51">
        <v>5.05</v>
      </c>
      <c r="N2085" s="51">
        <v>0.14000000000000001</v>
      </c>
      <c r="O2085" s="51">
        <v>1.07</v>
      </c>
      <c r="P2085" s="45">
        <v>314.9400866746488</v>
      </c>
    </row>
    <row r="2086" spans="1:16" x14ac:dyDescent="0.2">
      <c r="A2086" s="5" t="s">
        <v>15</v>
      </c>
      <c r="B2086" s="71" t="s">
        <v>27</v>
      </c>
      <c r="C2086" s="5" t="s">
        <v>28</v>
      </c>
      <c r="D2086" s="5" t="s">
        <v>82</v>
      </c>
      <c r="E2086" s="5">
        <v>2005</v>
      </c>
      <c r="F2086" s="5">
        <v>3</v>
      </c>
      <c r="G2086" s="44">
        <v>33</v>
      </c>
      <c r="H2086" s="51">
        <v>0</v>
      </c>
      <c r="I2086" s="51">
        <v>10.84</v>
      </c>
      <c r="J2086" s="51">
        <v>0</v>
      </c>
      <c r="K2086" s="51">
        <v>0.11</v>
      </c>
      <c r="L2086" s="51">
        <v>0.03</v>
      </c>
      <c r="M2086" s="51">
        <v>10.7</v>
      </c>
      <c r="N2086" s="51">
        <v>0.28999999999999998</v>
      </c>
      <c r="O2086" s="51">
        <v>2.27</v>
      </c>
      <c r="P2086" s="45">
        <v>326.42105848215675</v>
      </c>
    </row>
    <row r="2087" spans="1:16" x14ac:dyDescent="0.2">
      <c r="A2087" s="5" t="s">
        <v>15</v>
      </c>
      <c r="B2087" s="71" t="s">
        <v>27</v>
      </c>
      <c r="C2087" s="5" t="s">
        <v>28</v>
      </c>
      <c r="D2087" s="5" t="s">
        <v>82</v>
      </c>
      <c r="E2087" s="5">
        <v>2006</v>
      </c>
      <c r="F2087" s="5">
        <v>3</v>
      </c>
      <c r="G2087" s="44">
        <v>7</v>
      </c>
      <c r="H2087" s="51">
        <v>0</v>
      </c>
      <c r="I2087" s="51">
        <v>2.64</v>
      </c>
      <c r="J2087" s="51">
        <v>0</v>
      </c>
      <c r="K2087" s="51">
        <v>0.03</v>
      </c>
      <c r="L2087" s="51">
        <v>0.01</v>
      </c>
      <c r="M2087" s="51">
        <v>2.6</v>
      </c>
      <c r="N2087" s="51">
        <v>7.0000000000000007E-2</v>
      </c>
      <c r="O2087" s="51">
        <v>0.55000000000000004</v>
      </c>
      <c r="P2087" s="45">
        <v>365.52574062698505</v>
      </c>
    </row>
    <row r="2088" spans="1:16" x14ac:dyDescent="0.2">
      <c r="A2088" s="5" t="s">
        <v>15</v>
      </c>
      <c r="B2088" s="71" t="s">
        <v>27</v>
      </c>
      <c r="C2088" s="5" t="s">
        <v>28</v>
      </c>
      <c r="D2088" s="5" t="s">
        <v>82</v>
      </c>
      <c r="E2088" s="5">
        <v>2007</v>
      </c>
      <c r="F2088" s="5">
        <v>3</v>
      </c>
      <c r="G2088" s="44">
        <v>2</v>
      </c>
      <c r="H2088" s="51">
        <v>0</v>
      </c>
      <c r="I2088" s="51">
        <v>1.32</v>
      </c>
      <c r="J2088" s="51">
        <v>0</v>
      </c>
      <c r="K2088" s="51">
        <v>0.01</v>
      </c>
      <c r="L2088" s="51">
        <v>0</v>
      </c>
      <c r="M2088" s="51">
        <v>1.31</v>
      </c>
      <c r="N2088" s="51">
        <v>0.04</v>
      </c>
      <c r="O2088" s="51">
        <v>0.28000000000000003</v>
      </c>
      <c r="P2088" s="45">
        <v>654.75713331177224</v>
      </c>
    </row>
    <row r="2089" spans="1:16" x14ac:dyDescent="0.2">
      <c r="A2089" s="5" t="s">
        <v>15</v>
      </c>
      <c r="B2089" s="71" t="s">
        <v>27</v>
      </c>
      <c r="C2089" s="5" t="s">
        <v>28</v>
      </c>
      <c r="D2089" s="5" t="s">
        <v>82</v>
      </c>
      <c r="E2089" s="5">
        <v>2008</v>
      </c>
      <c r="F2089" s="5">
        <v>3</v>
      </c>
      <c r="G2089" s="44">
        <v>70</v>
      </c>
      <c r="H2089" s="51">
        <v>0</v>
      </c>
      <c r="I2089" s="51">
        <v>29.31</v>
      </c>
      <c r="J2089" s="51">
        <v>0</v>
      </c>
      <c r="K2089" s="51">
        <v>0.28999999999999998</v>
      </c>
      <c r="L2089" s="51">
        <v>7.0000000000000007E-2</v>
      </c>
      <c r="M2089" s="51">
        <v>28.95</v>
      </c>
      <c r="N2089" s="51">
        <v>0.79</v>
      </c>
      <c r="O2089" s="51">
        <v>6.13</v>
      </c>
      <c r="P2089" s="45">
        <v>419.40748073341592</v>
      </c>
    </row>
    <row r="2090" spans="1:16" x14ac:dyDescent="0.2">
      <c r="A2090" s="5" t="s">
        <v>15</v>
      </c>
      <c r="B2090" s="71" t="s">
        <v>27</v>
      </c>
      <c r="C2090" s="5" t="s">
        <v>28</v>
      </c>
      <c r="D2090" s="5" t="s">
        <v>82</v>
      </c>
      <c r="E2090" s="5">
        <v>2009</v>
      </c>
      <c r="F2090" s="5">
        <v>3</v>
      </c>
      <c r="G2090" s="44">
        <v>16</v>
      </c>
      <c r="H2090" s="51">
        <v>0</v>
      </c>
      <c r="I2090" s="51">
        <v>6.2</v>
      </c>
      <c r="J2090" s="51">
        <v>0</v>
      </c>
      <c r="K2090" s="51">
        <v>0.06</v>
      </c>
      <c r="L2090" s="51">
        <v>0.02</v>
      </c>
      <c r="M2090" s="51">
        <v>6.12</v>
      </c>
      <c r="N2090" s="51">
        <v>0.17</v>
      </c>
      <c r="O2090" s="51">
        <v>1.3</v>
      </c>
      <c r="P2090" s="45">
        <v>387.14489200991704</v>
      </c>
    </row>
    <row r="2091" spans="1:16" x14ac:dyDescent="0.2">
      <c r="A2091" s="5" t="s">
        <v>15</v>
      </c>
      <c r="B2091" s="71" t="s">
        <v>27</v>
      </c>
      <c r="C2091" s="5" t="s">
        <v>28</v>
      </c>
      <c r="D2091" s="5" t="s">
        <v>82</v>
      </c>
      <c r="E2091" s="5">
        <v>2010</v>
      </c>
      <c r="F2091" s="5">
        <v>3</v>
      </c>
      <c r="G2091" s="44">
        <v>16</v>
      </c>
      <c r="H2091" s="51">
        <v>0</v>
      </c>
      <c r="I2091" s="51">
        <v>10.029999999999999</v>
      </c>
      <c r="J2091" s="51">
        <v>0</v>
      </c>
      <c r="K2091" s="51">
        <v>0</v>
      </c>
      <c r="L2091" s="51">
        <v>0</v>
      </c>
      <c r="M2091" s="51">
        <v>10.029999999999999</v>
      </c>
      <c r="N2091" s="51">
        <v>0.26</v>
      </c>
      <c r="O2091" s="51">
        <v>0.7</v>
      </c>
      <c r="P2091" s="45">
        <v>633.81382874982876</v>
      </c>
    </row>
    <row r="2092" spans="1:16" x14ac:dyDescent="0.2">
      <c r="A2092" s="5" t="s">
        <v>15</v>
      </c>
      <c r="B2092" s="71" t="s">
        <v>27</v>
      </c>
      <c r="C2092" s="5" t="s">
        <v>28</v>
      </c>
      <c r="D2092" s="5" t="s">
        <v>82</v>
      </c>
      <c r="E2092" s="5">
        <v>2011</v>
      </c>
      <c r="F2092" s="5">
        <v>3</v>
      </c>
      <c r="G2092" s="44">
        <v>5</v>
      </c>
      <c r="H2092" s="51">
        <v>0</v>
      </c>
      <c r="I2092" s="51">
        <v>2.17</v>
      </c>
      <c r="J2092" s="51">
        <v>0</v>
      </c>
      <c r="K2092" s="51">
        <v>0.02</v>
      </c>
      <c r="L2092" s="51">
        <v>0.01</v>
      </c>
      <c r="M2092" s="51">
        <v>2.14</v>
      </c>
      <c r="N2092" s="51">
        <v>0.06</v>
      </c>
      <c r="O2092" s="51">
        <v>0.45</v>
      </c>
      <c r="P2092" s="45">
        <v>412.78742559892549</v>
      </c>
    </row>
    <row r="2093" spans="1:16" x14ac:dyDescent="0.2">
      <c r="A2093" s="5" t="s">
        <v>15</v>
      </c>
      <c r="B2093" s="71" t="s">
        <v>27</v>
      </c>
      <c r="C2093" s="5" t="s">
        <v>28</v>
      </c>
      <c r="D2093" s="5" t="s">
        <v>82</v>
      </c>
      <c r="E2093" s="5">
        <v>2012</v>
      </c>
      <c r="F2093" s="5">
        <v>3</v>
      </c>
      <c r="G2093" s="44">
        <v>85</v>
      </c>
      <c r="H2093" s="51">
        <v>0.03</v>
      </c>
      <c r="I2093" s="51">
        <v>45.77</v>
      </c>
      <c r="J2093" s="51">
        <v>0.03</v>
      </c>
      <c r="K2093" s="51">
        <v>0.17</v>
      </c>
      <c r="L2093" s="51">
        <v>0.04</v>
      </c>
      <c r="M2093" s="51">
        <v>45.56</v>
      </c>
      <c r="N2093" s="51">
        <v>1.28</v>
      </c>
      <c r="O2093" s="51">
        <v>5.78</v>
      </c>
      <c r="P2093" s="45">
        <v>539.70060336464883</v>
      </c>
    </row>
    <row r="2094" spans="1:16" x14ac:dyDescent="0.2">
      <c r="A2094" s="5" t="s">
        <v>15</v>
      </c>
      <c r="B2094" s="71" t="s">
        <v>27</v>
      </c>
      <c r="C2094" s="5" t="s">
        <v>28</v>
      </c>
      <c r="D2094" s="5" t="s">
        <v>82</v>
      </c>
      <c r="E2094" s="5">
        <v>2013</v>
      </c>
      <c r="F2094" s="5">
        <v>2</v>
      </c>
      <c r="G2094" s="44">
        <v>3</v>
      </c>
      <c r="H2094" s="51">
        <v>0.15</v>
      </c>
      <c r="I2094" s="51">
        <v>1.41</v>
      </c>
      <c r="J2094" s="51">
        <v>0.15</v>
      </c>
      <c r="K2094" s="51">
        <v>0.01</v>
      </c>
      <c r="L2094" s="51">
        <v>1.4</v>
      </c>
      <c r="M2094" s="51">
        <v>0</v>
      </c>
      <c r="N2094" s="51">
        <v>0</v>
      </c>
      <c r="O2094" s="51">
        <v>0.06</v>
      </c>
      <c r="P2094" s="45">
        <v>548.46359947855228</v>
      </c>
    </row>
    <row r="2095" spans="1:16" x14ac:dyDescent="0.2">
      <c r="A2095" s="5" t="s">
        <v>15</v>
      </c>
      <c r="B2095" s="71" t="s">
        <v>27</v>
      </c>
      <c r="C2095" s="5" t="s">
        <v>28</v>
      </c>
      <c r="D2095" s="5" t="s">
        <v>82</v>
      </c>
      <c r="E2095" s="5">
        <v>2014</v>
      </c>
      <c r="F2095" s="5">
        <v>2</v>
      </c>
      <c r="G2095" s="44">
        <v>5</v>
      </c>
      <c r="H2095" s="51">
        <v>0.25</v>
      </c>
      <c r="I2095" s="51">
        <v>2.44</v>
      </c>
      <c r="J2095" s="51">
        <v>0.25</v>
      </c>
      <c r="K2095" s="51">
        <v>0.02</v>
      </c>
      <c r="L2095" s="51">
        <v>2.42</v>
      </c>
      <c r="M2095" s="51">
        <v>0</v>
      </c>
      <c r="N2095" s="51">
        <v>0</v>
      </c>
      <c r="O2095" s="51">
        <v>0.1</v>
      </c>
      <c r="P2095" s="45">
        <v>530.35826558446183</v>
      </c>
    </row>
    <row r="2096" spans="1:16" x14ac:dyDescent="0.2">
      <c r="A2096" s="5" t="s">
        <v>15</v>
      </c>
      <c r="B2096" s="71" t="s">
        <v>27</v>
      </c>
      <c r="C2096" s="5" t="s">
        <v>28</v>
      </c>
      <c r="D2096" s="5" t="s">
        <v>82</v>
      </c>
      <c r="E2096" s="5">
        <v>2015</v>
      </c>
      <c r="F2096" s="5">
        <v>2</v>
      </c>
      <c r="G2096" s="44">
        <v>60</v>
      </c>
      <c r="H2096" s="51">
        <v>0.13</v>
      </c>
      <c r="I2096" s="51">
        <v>41.49</v>
      </c>
      <c r="J2096" s="51">
        <v>0.13</v>
      </c>
      <c r="K2096" s="51">
        <v>0</v>
      </c>
      <c r="L2096" s="51">
        <v>41.49</v>
      </c>
      <c r="M2096" s="51">
        <v>0</v>
      </c>
      <c r="N2096" s="51">
        <v>0.03</v>
      </c>
      <c r="O2096" s="51">
        <v>2.56</v>
      </c>
      <c r="P2096" s="45">
        <v>698.50834988683948</v>
      </c>
    </row>
    <row r="2097" spans="1:16" x14ac:dyDescent="0.2">
      <c r="A2097" s="5" t="s">
        <v>15</v>
      </c>
      <c r="B2097" s="71" t="s">
        <v>27</v>
      </c>
      <c r="C2097" s="5" t="s">
        <v>28</v>
      </c>
      <c r="D2097" s="5" t="s">
        <v>82</v>
      </c>
      <c r="E2097" s="5">
        <v>2016</v>
      </c>
      <c r="F2097" s="5">
        <v>2</v>
      </c>
      <c r="G2097" s="44">
        <v>77</v>
      </c>
      <c r="H2097" s="51">
        <v>1.86</v>
      </c>
      <c r="I2097" s="51">
        <v>51.38</v>
      </c>
      <c r="J2097" s="51">
        <v>1.86</v>
      </c>
      <c r="K2097" s="51">
        <v>0.12</v>
      </c>
      <c r="L2097" s="51">
        <v>51.260000000000005</v>
      </c>
      <c r="M2097" s="51">
        <v>0</v>
      </c>
      <c r="N2097" s="51">
        <v>0.03</v>
      </c>
      <c r="O2097" s="51">
        <v>2.71</v>
      </c>
      <c r="P2097" s="45">
        <v>689.53685583323227</v>
      </c>
    </row>
    <row r="2098" spans="1:16" x14ac:dyDescent="0.2">
      <c r="A2098" s="5" t="s">
        <v>15</v>
      </c>
      <c r="B2098" s="71" t="s">
        <v>27</v>
      </c>
      <c r="C2098" s="5" t="s">
        <v>28</v>
      </c>
      <c r="D2098" s="5" t="s">
        <v>82</v>
      </c>
      <c r="E2098" s="5">
        <v>2017</v>
      </c>
      <c r="F2098" s="5">
        <v>2</v>
      </c>
      <c r="G2098" s="44">
        <v>134</v>
      </c>
      <c r="H2098" s="51">
        <v>6.3999999999999995</v>
      </c>
      <c r="I2098" s="51">
        <v>79.22</v>
      </c>
      <c r="J2098" s="51">
        <v>6.3999999999999995</v>
      </c>
      <c r="K2098" s="51">
        <v>0.43</v>
      </c>
      <c r="L2098" s="51">
        <v>78.789999999999992</v>
      </c>
      <c r="M2098" s="51">
        <v>0</v>
      </c>
      <c r="N2098" s="51">
        <v>0.04</v>
      </c>
      <c r="O2098" s="51">
        <v>3.6</v>
      </c>
      <c r="P2098" s="45">
        <v>642.42385432372555</v>
      </c>
    </row>
    <row r="2099" spans="1:16" x14ac:dyDescent="0.2">
      <c r="A2099" s="5" t="s">
        <v>15</v>
      </c>
      <c r="B2099" s="71" t="s">
        <v>27</v>
      </c>
      <c r="C2099" s="5" t="s">
        <v>28</v>
      </c>
      <c r="D2099" s="5" t="s">
        <v>82</v>
      </c>
      <c r="E2099" s="5">
        <v>2018</v>
      </c>
      <c r="F2099" s="5">
        <v>1</v>
      </c>
      <c r="G2099" s="44">
        <v>35</v>
      </c>
      <c r="H2099" s="51">
        <v>4.08</v>
      </c>
      <c r="I2099" s="51">
        <v>19.78</v>
      </c>
      <c r="J2099" s="51">
        <v>4.08</v>
      </c>
      <c r="K2099" s="51">
        <v>19.78</v>
      </c>
      <c r="L2099" s="51">
        <v>0</v>
      </c>
      <c r="M2099" s="51">
        <v>0</v>
      </c>
      <c r="N2099" s="51">
        <v>0.05</v>
      </c>
      <c r="O2099" s="51">
        <v>0.43000000000000005</v>
      </c>
      <c r="P2099" s="45">
        <v>699.73313659455164</v>
      </c>
    </row>
    <row r="2100" spans="1:16" x14ac:dyDescent="0.2">
      <c r="A2100" s="5" t="s">
        <v>15</v>
      </c>
      <c r="B2100" s="71" t="s">
        <v>27</v>
      </c>
      <c r="C2100" s="5" t="s">
        <v>28</v>
      </c>
      <c r="D2100" s="5" t="s">
        <v>82</v>
      </c>
      <c r="E2100" s="5">
        <v>2019</v>
      </c>
      <c r="F2100" s="5">
        <v>1</v>
      </c>
      <c r="G2100" s="44">
        <v>80</v>
      </c>
      <c r="H2100" s="51">
        <v>7.92</v>
      </c>
      <c r="I2100" s="51">
        <v>43.78</v>
      </c>
      <c r="J2100" s="51">
        <v>7.92</v>
      </c>
      <c r="K2100" s="51">
        <v>43.78</v>
      </c>
      <c r="L2100" s="51">
        <v>0</v>
      </c>
      <c r="M2100" s="51">
        <v>0</v>
      </c>
      <c r="N2100" s="51">
        <v>9.9999999999999992E-2</v>
      </c>
      <c r="O2100" s="51">
        <v>0.97</v>
      </c>
      <c r="P2100" s="45">
        <v>650.14826939220359</v>
      </c>
    </row>
    <row r="2101" spans="1:16" x14ac:dyDescent="0.2">
      <c r="A2101" s="5" t="s">
        <v>15</v>
      </c>
      <c r="B2101" s="71" t="s">
        <v>27</v>
      </c>
      <c r="C2101" s="5" t="s">
        <v>28</v>
      </c>
      <c r="D2101" s="5" t="s">
        <v>82</v>
      </c>
      <c r="E2101" s="5">
        <v>2020</v>
      </c>
      <c r="F2101" s="5">
        <v>1</v>
      </c>
      <c r="G2101" s="44">
        <v>81</v>
      </c>
      <c r="H2101" s="51">
        <v>6.36</v>
      </c>
      <c r="I2101" s="51">
        <v>49.449999999999996</v>
      </c>
      <c r="J2101" s="51">
        <v>6.36</v>
      </c>
      <c r="K2101" s="51">
        <v>49.449999999999996</v>
      </c>
      <c r="L2101" s="51">
        <v>0</v>
      </c>
      <c r="M2101" s="51">
        <v>0</v>
      </c>
      <c r="N2101" s="51">
        <v>0.09</v>
      </c>
      <c r="O2101" s="51">
        <v>1.0900000000000001</v>
      </c>
      <c r="P2101" s="45">
        <v>686.41245473396543</v>
      </c>
    </row>
    <row r="2102" spans="1:16" x14ac:dyDescent="0.2">
      <c r="A2102" s="5" t="s">
        <v>15</v>
      </c>
      <c r="B2102" s="71" t="s">
        <v>27</v>
      </c>
      <c r="C2102" s="5" t="s">
        <v>28</v>
      </c>
      <c r="D2102" s="5" t="s">
        <v>82</v>
      </c>
      <c r="E2102" s="5">
        <v>2021</v>
      </c>
      <c r="F2102" s="5">
        <v>0</v>
      </c>
      <c r="G2102" s="44">
        <v>227</v>
      </c>
      <c r="H2102" s="51">
        <v>136.21</v>
      </c>
      <c r="I2102" s="51">
        <v>0</v>
      </c>
      <c r="J2102" s="51">
        <v>136.21</v>
      </c>
      <c r="K2102" s="51">
        <v>0</v>
      </c>
      <c r="L2102" s="51">
        <v>0</v>
      </c>
      <c r="M2102" s="51">
        <v>0</v>
      </c>
      <c r="N2102" s="51">
        <v>10.039999999999999</v>
      </c>
      <c r="O2102" s="51">
        <v>2.4900000000000002</v>
      </c>
      <c r="P2102" s="45">
        <v>601.58206994926115</v>
      </c>
    </row>
    <row r="2103" spans="1:16" x14ac:dyDescent="0.2">
      <c r="A2103" s="5" t="s">
        <v>15</v>
      </c>
      <c r="B2103" s="71" t="s">
        <v>27</v>
      </c>
      <c r="C2103" s="5" t="s">
        <v>28</v>
      </c>
      <c r="D2103" s="5" t="s">
        <v>82</v>
      </c>
      <c r="E2103" s="5">
        <v>2022</v>
      </c>
      <c r="F2103" s="5">
        <v>0</v>
      </c>
      <c r="G2103" s="44">
        <v>77</v>
      </c>
      <c r="H2103" s="51">
        <v>42.4</v>
      </c>
      <c r="I2103" s="51">
        <v>0</v>
      </c>
      <c r="J2103" s="51">
        <v>42.4</v>
      </c>
      <c r="K2103" s="51">
        <v>0</v>
      </c>
      <c r="L2103" s="51">
        <v>0</v>
      </c>
      <c r="M2103" s="51">
        <v>0</v>
      </c>
      <c r="N2103" s="51">
        <v>0</v>
      </c>
      <c r="O2103" s="51">
        <v>0</v>
      </c>
      <c r="P2103" s="45">
        <v>551.28311144189888</v>
      </c>
    </row>
    <row r="2104" spans="1:16" x14ac:dyDescent="0.2">
      <c r="A2104" s="5" t="s">
        <v>15</v>
      </c>
      <c r="B2104" s="71" t="s">
        <v>27</v>
      </c>
      <c r="C2104" s="5" t="s">
        <v>28</v>
      </c>
      <c r="D2104" s="5" t="s">
        <v>83</v>
      </c>
      <c r="E2104" s="5">
        <v>2003</v>
      </c>
      <c r="F2104" s="5">
        <v>3</v>
      </c>
      <c r="G2104" s="44">
        <v>3</v>
      </c>
      <c r="H2104" s="51">
        <v>0</v>
      </c>
      <c r="I2104" s="51">
        <v>0.98</v>
      </c>
      <c r="J2104" s="51">
        <v>0</v>
      </c>
      <c r="K2104" s="51">
        <v>0.01</v>
      </c>
      <c r="L2104" s="51">
        <v>0</v>
      </c>
      <c r="M2104" s="51">
        <v>0.97</v>
      </c>
      <c r="N2104" s="51">
        <v>0.03</v>
      </c>
      <c r="O2104" s="51">
        <v>0.21</v>
      </c>
      <c r="P2104" s="45">
        <v>286.41046790960274</v>
      </c>
    </row>
    <row r="2105" spans="1:16" x14ac:dyDescent="0.2">
      <c r="A2105" s="5" t="s">
        <v>15</v>
      </c>
      <c r="B2105" s="71" t="s">
        <v>27</v>
      </c>
      <c r="C2105" s="5" t="s">
        <v>28</v>
      </c>
      <c r="D2105" s="5" t="s">
        <v>83</v>
      </c>
      <c r="E2105" s="5">
        <v>2004</v>
      </c>
      <c r="F2105" s="5">
        <v>3</v>
      </c>
      <c r="G2105" s="44">
        <v>10</v>
      </c>
      <c r="H2105" s="51">
        <v>0</v>
      </c>
      <c r="I2105" s="51">
        <v>3.9</v>
      </c>
      <c r="J2105" s="51">
        <v>0</v>
      </c>
      <c r="K2105" s="51">
        <v>0.04</v>
      </c>
      <c r="L2105" s="51">
        <v>0.01</v>
      </c>
      <c r="M2105" s="51">
        <v>3.85</v>
      </c>
      <c r="N2105" s="51">
        <v>0.11</v>
      </c>
      <c r="O2105" s="51">
        <v>0.82</v>
      </c>
      <c r="P2105" s="45">
        <v>380.82597264422037</v>
      </c>
    </row>
    <row r="2106" spans="1:16" x14ac:dyDescent="0.2">
      <c r="A2106" s="5" t="s">
        <v>15</v>
      </c>
      <c r="B2106" s="71" t="s">
        <v>27</v>
      </c>
      <c r="C2106" s="5" t="s">
        <v>28</v>
      </c>
      <c r="D2106" s="5" t="s">
        <v>83</v>
      </c>
      <c r="E2106" s="5">
        <v>2005</v>
      </c>
      <c r="F2106" s="5">
        <v>3</v>
      </c>
      <c r="G2106" s="44">
        <v>27</v>
      </c>
      <c r="H2106" s="51">
        <v>0</v>
      </c>
      <c r="I2106" s="51">
        <v>10.27</v>
      </c>
      <c r="J2106" s="51">
        <v>0</v>
      </c>
      <c r="K2106" s="51">
        <v>0.1</v>
      </c>
      <c r="L2106" s="51">
        <v>0.02</v>
      </c>
      <c r="M2106" s="51">
        <v>10.15</v>
      </c>
      <c r="N2106" s="51">
        <v>0.28000000000000003</v>
      </c>
      <c r="O2106" s="51">
        <v>2.15</v>
      </c>
      <c r="P2106" s="45">
        <v>375.18056130294747</v>
      </c>
    </row>
    <row r="2107" spans="1:16" x14ac:dyDescent="0.2">
      <c r="A2107" s="5" t="s">
        <v>15</v>
      </c>
      <c r="B2107" s="71" t="s">
        <v>27</v>
      </c>
      <c r="C2107" s="5" t="s">
        <v>28</v>
      </c>
      <c r="D2107" s="5" t="s">
        <v>83</v>
      </c>
      <c r="E2107" s="5">
        <v>2006</v>
      </c>
      <c r="F2107" s="5">
        <v>3</v>
      </c>
      <c r="G2107" s="44">
        <v>37</v>
      </c>
      <c r="H2107" s="51">
        <v>0</v>
      </c>
      <c r="I2107" s="51">
        <v>13.62</v>
      </c>
      <c r="J2107" s="51">
        <v>0</v>
      </c>
      <c r="K2107" s="51">
        <v>0.14000000000000001</v>
      </c>
      <c r="L2107" s="51">
        <v>0.03</v>
      </c>
      <c r="M2107" s="51">
        <v>13.45</v>
      </c>
      <c r="N2107" s="51">
        <v>0.37</v>
      </c>
      <c r="O2107" s="51">
        <v>2.85</v>
      </c>
      <c r="P2107" s="45">
        <v>366.07859559920161</v>
      </c>
    </row>
    <row r="2108" spans="1:16" x14ac:dyDescent="0.2">
      <c r="A2108" s="5" t="s">
        <v>15</v>
      </c>
      <c r="B2108" s="71" t="s">
        <v>27</v>
      </c>
      <c r="C2108" s="5" t="s">
        <v>28</v>
      </c>
      <c r="D2108" s="5" t="s">
        <v>83</v>
      </c>
      <c r="E2108" s="5">
        <v>2008</v>
      </c>
      <c r="F2108" s="5">
        <v>3</v>
      </c>
      <c r="G2108" s="44">
        <v>45</v>
      </c>
      <c r="H2108" s="51">
        <v>0</v>
      </c>
      <c r="I2108" s="51">
        <v>17.649999999999999</v>
      </c>
      <c r="J2108" s="51">
        <v>0</v>
      </c>
      <c r="K2108" s="51">
        <v>0.18</v>
      </c>
      <c r="L2108" s="51">
        <v>0.04</v>
      </c>
      <c r="M2108" s="51">
        <v>17.43</v>
      </c>
      <c r="N2108" s="51">
        <v>0.48</v>
      </c>
      <c r="O2108" s="51">
        <v>3.69</v>
      </c>
      <c r="P2108" s="45">
        <v>394.16694203995587</v>
      </c>
    </row>
    <row r="2109" spans="1:16" x14ac:dyDescent="0.2">
      <c r="A2109" s="5" t="s">
        <v>15</v>
      </c>
      <c r="B2109" s="71" t="s">
        <v>27</v>
      </c>
      <c r="C2109" s="5" t="s">
        <v>28</v>
      </c>
      <c r="D2109" s="5" t="s">
        <v>83</v>
      </c>
      <c r="E2109" s="5">
        <v>2009</v>
      </c>
      <c r="F2109" s="5">
        <v>3</v>
      </c>
      <c r="G2109" s="44">
        <v>24</v>
      </c>
      <c r="H2109" s="51">
        <v>0</v>
      </c>
      <c r="I2109" s="51">
        <v>9.85</v>
      </c>
      <c r="J2109" s="51">
        <v>0</v>
      </c>
      <c r="K2109" s="51">
        <v>0.1</v>
      </c>
      <c r="L2109" s="51">
        <v>0.02</v>
      </c>
      <c r="M2109" s="51">
        <v>9.73</v>
      </c>
      <c r="N2109" s="51">
        <v>0.27</v>
      </c>
      <c r="O2109" s="51">
        <v>2.06</v>
      </c>
      <c r="P2109" s="45">
        <v>403.20421225546772</v>
      </c>
    </row>
    <row r="2110" spans="1:16" x14ac:dyDescent="0.2">
      <c r="A2110" s="5" t="s">
        <v>15</v>
      </c>
      <c r="B2110" s="71" t="s">
        <v>27</v>
      </c>
      <c r="C2110" s="5" t="s">
        <v>28</v>
      </c>
      <c r="D2110" s="5" t="s">
        <v>83</v>
      </c>
      <c r="E2110" s="5">
        <v>2011</v>
      </c>
      <c r="F2110" s="5">
        <v>3</v>
      </c>
      <c r="G2110" s="44">
        <v>21</v>
      </c>
      <c r="H2110" s="51">
        <v>0</v>
      </c>
      <c r="I2110" s="51">
        <v>8.2899999999999991</v>
      </c>
      <c r="J2110" s="51">
        <v>0</v>
      </c>
      <c r="K2110" s="51">
        <v>0.08</v>
      </c>
      <c r="L2110" s="51">
        <v>0.02</v>
      </c>
      <c r="M2110" s="51">
        <v>8.19</v>
      </c>
      <c r="N2110" s="51">
        <v>0.22</v>
      </c>
      <c r="O2110" s="51">
        <v>1.74</v>
      </c>
      <c r="P2110" s="45">
        <v>392.08916237687475</v>
      </c>
    </row>
    <row r="2111" spans="1:16" x14ac:dyDescent="0.2">
      <c r="A2111" s="5" t="s">
        <v>15</v>
      </c>
      <c r="B2111" s="71" t="s">
        <v>27</v>
      </c>
      <c r="C2111" s="5" t="s">
        <v>28</v>
      </c>
      <c r="D2111" s="5" t="s">
        <v>83</v>
      </c>
      <c r="E2111" s="5">
        <v>2012</v>
      </c>
      <c r="F2111" s="5">
        <v>3</v>
      </c>
      <c r="G2111" s="44">
        <v>7</v>
      </c>
      <c r="H2111" s="51">
        <v>0</v>
      </c>
      <c r="I2111" s="51">
        <v>3.3</v>
      </c>
      <c r="J2111" s="51">
        <v>0</v>
      </c>
      <c r="K2111" s="51">
        <v>0.03</v>
      </c>
      <c r="L2111" s="51">
        <v>0.01</v>
      </c>
      <c r="M2111" s="51">
        <v>3.26</v>
      </c>
      <c r="N2111" s="51">
        <v>0.09</v>
      </c>
      <c r="O2111" s="51">
        <v>0.69</v>
      </c>
      <c r="P2111" s="45">
        <v>485.08548366506858</v>
      </c>
    </row>
    <row r="2112" spans="1:16" x14ac:dyDescent="0.2">
      <c r="A2112" s="5" t="s">
        <v>15</v>
      </c>
      <c r="B2112" s="71" t="s">
        <v>27</v>
      </c>
      <c r="C2112" s="5" t="s">
        <v>28</v>
      </c>
      <c r="D2112" s="5" t="s">
        <v>83</v>
      </c>
      <c r="E2112" s="5">
        <v>2013</v>
      </c>
      <c r="F2112" s="5">
        <v>2</v>
      </c>
      <c r="G2112" s="44">
        <v>1</v>
      </c>
      <c r="H2112" s="51">
        <v>7.0000000000000007E-2</v>
      </c>
      <c r="I2112" s="51">
        <v>0.66</v>
      </c>
      <c r="J2112" s="51">
        <v>7.0000000000000007E-2</v>
      </c>
      <c r="K2112" s="51">
        <v>0</v>
      </c>
      <c r="L2112" s="51">
        <v>0.66</v>
      </c>
      <c r="M2112" s="51">
        <v>0</v>
      </c>
      <c r="N2112" s="51">
        <v>0</v>
      </c>
      <c r="O2112" s="51">
        <v>0.03</v>
      </c>
      <c r="P2112" s="45">
        <v>563.68195759595153</v>
      </c>
    </row>
    <row r="2113" spans="1:16" x14ac:dyDescent="0.2">
      <c r="A2113" s="5" t="s">
        <v>15</v>
      </c>
      <c r="B2113" s="71" t="s">
        <v>27</v>
      </c>
      <c r="C2113" s="5" t="s">
        <v>28</v>
      </c>
      <c r="D2113" s="5" t="s">
        <v>83</v>
      </c>
      <c r="E2113" s="5">
        <v>2015</v>
      </c>
      <c r="F2113" s="5">
        <v>2</v>
      </c>
      <c r="G2113" s="44">
        <v>0</v>
      </c>
      <c r="H2113" s="51">
        <v>0.02</v>
      </c>
      <c r="I2113" s="51">
        <v>0.23</v>
      </c>
      <c r="J2113" s="51">
        <v>0.02</v>
      </c>
      <c r="K2113" s="51">
        <v>0</v>
      </c>
      <c r="L2113" s="51">
        <v>0.23</v>
      </c>
      <c r="M2113" s="51">
        <v>0</v>
      </c>
      <c r="N2113" s="51">
        <v>0</v>
      </c>
      <c r="O2113" s="51">
        <v>0.01</v>
      </c>
      <c r="P2113" s="45">
        <v>620.39780068350876</v>
      </c>
    </row>
    <row r="2114" spans="1:16" x14ac:dyDescent="0.2">
      <c r="A2114" s="5" t="s">
        <v>15</v>
      </c>
      <c r="B2114" s="71" t="s">
        <v>27</v>
      </c>
      <c r="C2114" s="5" t="s">
        <v>28</v>
      </c>
      <c r="D2114" s="5" t="s">
        <v>83</v>
      </c>
      <c r="E2114" s="5">
        <v>2016</v>
      </c>
      <c r="F2114" s="5">
        <v>2</v>
      </c>
      <c r="G2114" s="44">
        <v>37</v>
      </c>
      <c r="H2114" s="51">
        <v>2.4500000000000002</v>
      </c>
      <c r="I2114" s="51">
        <v>23.560000000000002</v>
      </c>
      <c r="J2114" s="51">
        <v>2.4500000000000002</v>
      </c>
      <c r="K2114" s="51">
        <v>0.17</v>
      </c>
      <c r="L2114" s="51">
        <v>23.39</v>
      </c>
      <c r="M2114" s="51">
        <v>0</v>
      </c>
      <c r="N2114" s="51">
        <v>0.01</v>
      </c>
      <c r="O2114" s="51">
        <v>0.96</v>
      </c>
      <c r="P2114" s="45">
        <v>694.00874485978397</v>
      </c>
    </row>
    <row r="2115" spans="1:16" x14ac:dyDescent="0.2">
      <c r="A2115" s="5" t="s">
        <v>15</v>
      </c>
      <c r="B2115" s="71" t="s">
        <v>27</v>
      </c>
      <c r="C2115" s="5" t="s">
        <v>28</v>
      </c>
      <c r="D2115" s="5" t="s">
        <v>83</v>
      </c>
      <c r="E2115" s="5">
        <v>2017</v>
      </c>
      <c r="F2115" s="5">
        <v>2</v>
      </c>
      <c r="G2115" s="44">
        <v>11</v>
      </c>
      <c r="H2115" s="51">
        <v>0.87000000000000011</v>
      </c>
      <c r="I2115" s="51">
        <v>8.42</v>
      </c>
      <c r="J2115" s="51">
        <v>0.87000000000000011</v>
      </c>
      <c r="K2115" s="51">
        <v>0.06</v>
      </c>
      <c r="L2115" s="51">
        <v>8.3600000000000012</v>
      </c>
      <c r="M2115" s="51">
        <v>0</v>
      </c>
      <c r="N2115" s="51">
        <v>0</v>
      </c>
      <c r="O2115" s="51">
        <v>0.34</v>
      </c>
      <c r="P2115" s="45">
        <v>851.93333145297743</v>
      </c>
    </row>
    <row r="2116" spans="1:16" x14ac:dyDescent="0.2">
      <c r="A2116" s="5" t="s">
        <v>15</v>
      </c>
      <c r="B2116" s="71" t="s">
        <v>27</v>
      </c>
      <c r="C2116" s="5" t="s">
        <v>28</v>
      </c>
      <c r="D2116" s="5" t="s">
        <v>83</v>
      </c>
      <c r="E2116" s="5">
        <v>2018</v>
      </c>
      <c r="F2116" s="5">
        <v>1</v>
      </c>
      <c r="G2116" s="44">
        <v>7</v>
      </c>
      <c r="H2116" s="51">
        <v>0.53</v>
      </c>
      <c r="I2116" s="51">
        <v>2.56</v>
      </c>
      <c r="J2116" s="51">
        <v>0.53</v>
      </c>
      <c r="K2116" s="51">
        <v>2.56</v>
      </c>
      <c r="L2116" s="51">
        <v>0</v>
      </c>
      <c r="M2116" s="51">
        <v>0</v>
      </c>
      <c r="N2116" s="51">
        <v>0.01</v>
      </c>
      <c r="O2116" s="51">
        <v>6.0000000000000005E-2</v>
      </c>
      <c r="P2116" s="45">
        <v>462.13933214865642</v>
      </c>
    </row>
    <row r="2117" spans="1:16" x14ac:dyDescent="0.2">
      <c r="A2117" s="5" t="s">
        <v>15</v>
      </c>
      <c r="B2117" s="71" t="s">
        <v>27</v>
      </c>
      <c r="C2117" s="5" t="s">
        <v>28</v>
      </c>
      <c r="D2117" s="5" t="s">
        <v>83</v>
      </c>
      <c r="E2117" s="5">
        <v>2019</v>
      </c>
      <c r="F2117" s="5">
        <v>1</v>
      </c>
      <c r="G2117" s="44">
        <v>27</v>
      </c>
      <c r="H2117" s="51">
        <v>3.21</v>
      </c>
      <c r="I2117" s="51">
        <v>15.549999999999999</v>
      </c>
      <c r="J2117" s="51">
        <v>3.21</v>
      </c>
      <c r="K2117" s="51">
        <v>15.549999999999999</v>
      </c>
      <c r="L2117" s="51">
        <v>0</v>
      </c>
      <c r="M2117" s="51">
        <v>0</v>
      </c>
      <c r="N2117" s="51">
        <v>0.04</v>
      </c>
      <c r="O2117" s="51">
        <v>0.34</v>
      </c>
      <c r="P2117" s="45">
        <v>678.73067689233767</v>
      </c>
    </row>
    <row r="2118" spans="1:16" x14ac:dyDescent="0.2">
      <c r="A2118" s="5" t="s">
        <v>15</v>
      </c>
      <c r="B2118" s="71" t="s">
        <v>27</v>
      </c>
      <c r="C2118" s="5" t="s">
        <v>28</v>
      </c>
      <c r="D2118" s="5" t="s">
        <v>83</v>
      </c>
      <c r="E2118" s="5">
        <v>2020</v>
      </c>
      <c r="F2118" s="5">
        <v>1</v>
      </c>
      <c r="G2118" s="44">
        <v>52</v>
      </c>
      <c r="H2118" s="51">
        <v>5.75</v>
      </c>
      <c r="I2118" s="51">
        <v>27.85</v>
      </c>
      <c r="J2118" s="51">
        <v>5.75</v>
      </c>
      <c r="K2118" s="51">
        <v>27.85</v>
      </c>
      <c r="L2118" s="51">
        <v>0</v>
      </c>
      <c r="M2118" s="51">
        <v>0</v>
      </c>
      <c r="N2118" s="51">
        <v>6.9999999999999993E-2</v>
      </c>
      <c r="O2118" s="51">
        <v>0.61</v>
      </c>
      <c r="P2118" s="45">
        <v>648.18926606131174</v>
      </c>
    </row>
    <row r="2119" spans="1:16" x14ac:dyDescent="0.2">
      <c r="A2119" s="5" t="s">
        <v>15</v>
      </c>
      <c r="B2119" s="71" t="s">
        <v>27</v>
      </c>
      <c r="C2119" s="5" t="s">
        <v>28</v>
      </c>
      <c r="D2119" s="5" t="s">
        <v>83</v>
      </c>
      <c r="E2119" s="5">
        <v>2022</v>
      </c>
      <c r="F2119" s="5">
        <v>0</v>
      </c>
      <c r="G2119" s="44">
        <v>19</v>
      </c>
      <c r="H2119" s="51">
        <v>10.52</v>
      </c>
      <c r="I2119" s="51">
        <v>0</v>
      </c>
      <c r="J2119" s="51">
        <v>10.52</v>
      </c>
      <c r="K2119" s="51">
        <v>0</v>
      </c>
      <c r="L2119" s="51">
        <v>0</v>
      </c>
      <c r="M2119" s="51">
        <v>0</v>
      </c>
      <c r="N2119" s="51">
        <v>0</v>
      </c>
      <c r="O2119" s="51">
        <v>0</v>
      </c>
      <c r="P2119" s="45">
        <v>551.28311144189888</v>
      </c>
    </row>
    <row r="2120" spans="1:16" x14ac:dyDescent="0.2">
      <c r="A2120" s="5" t="s">
        <v>15</v>
      </c>
      <c r="B2120" s="71" t="s">
        <v>27</v>
      </c>
      <c r="C2120" s="5" t="s">
        <v>29</v>
      </c>
      <c r="D2120" s="5" t="s">
        <v>90</v>
      </c>
      <c r="E2120" s="5">
        <v>2015</v>
      </c>
      <c r="F2120" s="5">
        <v>2</v>
      </c>
      <c r="G2120" s="44">
        <v>70</v>
      </c>
      <c r="H2120" s="51">
        <v>0.51</v>
      </c>
      <c r="I2120" s="51">
        <v>45.17</v>
      </c>
      <c r="J2120" s="51">
        <v>0.51</v>
      </c>
      <c r="K2120" s="51">
        <v>0</v>
      </c>
      <c r="L2120" s="51">
        <v>45.17</v>
      </c>
      <c r="M2120" s="51">
        <v>0</v>
      </c>
      <c r="N2120" s="51">
        <v>0.02</v>
      </c>
      <c r="O2120" s="51">
        <v>0.56999999999999995</v>
      </c>
      <c r="P2120" s="45">
        <v>652.75708397849723</v>
      </c>
    </row>
    <row r="2121" spans="1:16" x14ac:dyDescent="0.2">
      <c r="A2121" s="5" t="s">
        <v>15</v>
      </c>
      <c r="B2121" s="71" t="s">
        <v>27</v>
      </c>
      <c r="C2121" s="5" t="s">
        <v>29</v>
      </c>
      <c r="D2121" s="5" t="s">
        <v>90</v>
      </c>
      <c r="E2121" s="5">
        <v>2016</v>
      </c>
      <c r="F2121" s="5">
        <v>2</v>
      </c>
      <c r="G2121" s="44">
        <v>31</v>
      </c>
      <c r="H2121" s="51">
        <v>0.28000000000000003</v>
      </c>
      <c r="I2121" s="51">
        <v>22.44</v>
      </c>
      <c r="J2121" s="51">
        <v>0.28000000000000003</v>
      </c>
      <c r="K2121" s="51">
        <v>0</v>
      </c>
      <c r="L2121" s="51">
        <v>22.44</v>
      </c>
      <c r="M2121" s="51">
        <v>0</v>
      </c>
      <c r="N2121" s="51">
        <v>0.01</v>
      </c>
      <c r="O2121" s="51">
        <v>0.28000000000000003</v>
      </c>
      <c r="P2121" s="45">
        <v>721.40746210452642</v>
      </c>
    </row>
    <row r="2122" spans="1:16" x14ac:dyDescent="0.2">
      <c r="A2122" s="5" t="s">
        <v>15</v>
      </c>
      <c r="B2122" s="71" t="s">
        <v>27</v>
      </c>
      <c r="C2122" s="5" t="s">
        <v>29</v>
      </c>
      <c r="D2122" s="5" t="s">
        <v>90</v>
      </c>
      <c r="E2122" s="5">
        <v>2017</v>
      </c>
      <c r="F2122" s="5">
        <v>2</v>
      </c>
      <c r="G2122" s="44">
        <v>16</v>
      </c>
      <c r="H2122" s="51">
        <v>0.03</v>
      </c>
      <c r="I2122" s="51">
        <v>11.8</v>
      </c>
      <c r="J2122" s="51">
        <v>0.03</v>
      </c>
      <c r="K2122" s="51">
        <v>0.22999999999999998</v>
      </c>
      <c r="L2122" s="51">
        <v>11.569999999999999</v>
      </c>
      <c r="M2122" s="51">
        <v>0</v>
      </c>
      <c r="N2122" s="51">
        <v>0</v>
      </c>
      <c r="O2122" s="51">
        <v>0.39</v>
      </c>
      <c r="P2122" s="45">
        <v>692.56524007290898</v>
      </c>
    </row>
    <row r="2123" spans="1:16" x14ac:dyDescent="0.2">
      <c r="A2123" s="5" t="s">
        <v>15</v>
      </c>
      <c r="B2123" s="71" t="s">
        <v>27</v>
      </c>
      <c r="C2123" s="5" t="s">
        <v>29</v>
      </c>
      <c r="D2123" s="5" t="s">
        <v>90</v>
      </c>
      <c r="E2123" s="5">
        <v>2018</v>
      </c>
      <c r="F2123" s="5">
        <v>1</v>
      </c>
      <c r="G2123" s="44">
        <v>26</v>
      </c>
      <c r="H2123" s="51">
        <v>0.56999999999999995</v>
      </c>
      <c r="I2123" s="51">
        <v>18.61</v>
      </c>
      <c r="J2123" s="51">
        <v>0.56999999999999995</v>
      </c>
      <c r="K2123" s="51">
        <v>18.61</v>
      </c>
      <c r="L2123" s="51">
        <v>0</v>
      </c>
      <c r="M2123" s="51">
        <v>0</v>
      </c>
      <c r="N2123" s="51">
        <v>0.04</v>
      </c>
      <c r="O2123" s="51">
        <v>1.32</v>
      </c>
      <c r="P2123" s="45">
        <v>737.32698589150459</v>
      </c>
    </row>
    <row r="2124" spans="1:16" x14ac:dyDescent="0.2">
      <c r="A2124" s="5" t="s">
        <v>15</v>
      </c>
      <c r="B2124" s="71" t="s">
        <v>27</v>
      </c>
      <c r="C2124" s="5" t="s">
        <v>29</v>
      </c>
      <c r="D2124" s="5" t="s">
        <v>90</v>
      </c>
      <c r="E2124" s="5">
        <v>2020</v>
      </c>
      <c r="F2124" s="5">
        <v>1</v>
      </c>
      <c r="G2124" s="44">
        <v>47</v>
      </c>
      <c r="H2124" s="51">
        <v>0.56999999999999995</v>
      </c>
      <c r="I2124" s="51">
        <v>30.24</v>
      </c>
      <c r="J2124" s="51">
        <v>0.56999999999999995</v>
      </c>
      <c r="K2124" s="51">
        <v>30.24</v>
      </c>
      <c r="L2124" s="51">
        <v>0</v>
      </c>
      <c r="M2124" s="51">
        <v>0</v>
      </c>
      <c r="N2124" s="51">
        <v>0.05</v>
      </c>
      <c r="O2124" s="51">
        <v>2.21</v>
      </c>
      <c r="P2124" s="45">
        <v>661.49311384988937</v>
      </c>
    </row>
    <row r="2125" spans="1:16" x14ac:dyDescent="0.2">
      <c r="A2125" s="5" t="s">
        <v>15</v>
      </c>
      <c r="B2125" s="71" t="s">
        <v>27</v>
      </c>
      <c r="C2125" s="5" t="s">
        <v>29</v>
      </c>
      <c r="D2125" s="5" t="s">
        <v>90</v>
      </c>
      <c r="E2125" s="5">
        <v>2021</v>
      </c>
      <c r="F2125" s="5">
        <v>0</v>
      </c>
      <c r="G2125" s="44">
        <v>79</v>
      </c>
      <c r="H2125" s="51">
        <v>42.5</v>
      </c>
      <c r="I2125" s="51">
        <v>0</v>
      </c>
      <c r="J2125" s="51">
        <v>42.5</v>
      </c>
      <c r="K2125" s="51">
        <v>0</v>
      </c>
      <c r="L2125" s="51">
        <v>0</v>
      </c>
      <c r="M2125" s="51">
        <v>0</v>
      </c>
      <c r="N2125" s="51">
        <v>0.04</v>
      </c>
      <c r="O2125" s="51">
        <v>1.5</v>
      </c>
      <c r="P2125" s="45">
        <v>538.37915995576759</v>
      </c>
    </row>
    <row r="2126" spans="1:16" x14ac:dyDescent="0.2">
      <c r="A2126" s="5" t="s">
        <v>15</v>
      </c>
      <c r="B2126" s="71" t="s">
        <v>27</v>
      </c>
      <c r="C2126" s="5" t="s">
        <v>29</v>
      </c>
      <c r="D2126" s="5" t="s">
        <v>84</v>
      </c>
      <c r="E2126" s="5">
        <v>2010</v>
      </c>
      <c r="F2126" s="5">
        <v>3</v>
      </c>
      <c r="G2126" s="44">
        <v>44</v>
      </c>
      <c r="H2126" s="51">
        <v>0</v>
      </c>
      <c r="I2126" s="51">
        <v>31.28</v>
      </c>
      <c r="J2126" s="51">
        <v>0</v>
      </c>
      <c r="K2126" s="51">
        <v>0</v>
      </c>
      <c r="L2126" s="51">
        <v>0</v>
      </c>
      <c r="M2126" s="51">
        <v>31.28</v>
      </c>
      <c r="N2126" s="51">
        <v>0.08</v>
      </c>
      <c r="O2126" s="51">
        <v>1.51</v>
      </c>
      <c r="P2126" s="45">
        <v>713.42570110850693</v>
      </c>
    </row>
    <row r="2127" spans="1:16" x14ac:dyDescent="0.2">
      <c r="A2127" s="5" t="s">
        <v>15</v>
      </c>
      <c r="B2127" s="71" t="s">
        <v>27</v>
      </c>
      <c r="C2127" s="5" t="s">
        <v>29</v>
      </c>
      <c r="D2127" s="5" t="s">
        <v>84</v>
      </c>
      <c r="E2127" s="5">
        <v>2011</v>
      </c>
      <c r="F2127" s="5">
        <v>3</v>
      </c>
      <c r="G2127" s="44">
        <v>255</v>
      </c>
      <c r="H2127" s="51">
        <v>0.18</v>
      </c>
      <c r="I2127" s="51">
        <v>156.07</v>
      </c>
      <c r="J2127" s="51">
        <v>0.18</v>
      </c>
      <c r="K2127" s="51">
        <v>0</v>
      </c>
      <c r="L2127" s="51">
        <v>0</v>
      </c>
      <c r="M2127" s="51">
        <v>156.07</v>
      </c>
      <c r="N2127" s="51">
        <v>0.41</v>
      </c>
      <c r="O2127" s="51">
        <v>8.2100000000000009</v>
      </c>
      <c r="P2127" s="45">
        <v>611.813708120981</v>
      </c>
    </row>
    <row r="2128" spans="1:16" x14ac:dyDescent="0.2">
      <c r="A2128" s="5" t="s">
        <v>15</v>
      </c>
      <c r="B2128" s="71" t="s">
        <v>27</v>
      </c>
      <c r="C2128" s="5" t="s">
        <v>29</v>
      </c>
      <c r="D2128" s="5" t="s">
        <v>84</v>
      </c>
      <c r="E2128" s="5">
        <v>2012</v>
      </c>
      <c r="F2128" s="5">
        <v>3</v>
      </c>
      <c r="G2128" s="44">
        <v>125</v>
      </c>
      <c r="H2128" s="51">
        <v>0.23</v>
      </c>
      <c r="I2128" s="51">
        <v>74.06</v>
      </c>
      <c r="J2128" s="51">
        <v>0.23</v>
      </c>
      <c r="K2128" s="51">
        <v>0</v>
      </c>
      <c r="L2128" s="51">
        <v>0</v>
      </c>
      <c r="M2128" s="51">
        <v>74.06</v>
      </c>
      <c r="N2128" s="51">
        <v>0.2</v>
      </c>
      <c r="O2128" s="51">
        <v>3.9</v>
      </c>
      <c r="P2128" s="45">
        <v>592.4242135804941</v>
      </c>
    </row>
    <row r="2129" spans="1:16" x14ac:dyDescent="0.2">
      <c r="A2129" s="5" t="s">
        <v>15</v>
      </c>
      <c r="B2129" s="71" t="s">
        <v>27</v>
      </c>
      <c r="C2129" s="5" t="s">
        <v>29</v>
      </c>
      <c r="D2129" s="5" t="s">
        <v>84</v>
      </c>
      <c r="E2129" s="5">
        <v>2014</v>
      </c>
      <c r="F2129" s="5">
        <v>2</v>
      </c>
      <c r="G2129" s="44">
        <v>12</v>
      </c>
      <c r="H2129" s="51">
        <v>0</v>
      </c>
      <c r="I2129" s="51">
        <v>4.41</v>
      </c>
      <c r="J2129" s="51">
        <v>0</v>
      </c>
      <c r="K2129" s="51">
        <v>0</v>
      </c>
      <c r="L2129" s="51">
        <v>4.41</v>
      </c>
      <c r="M2129" s="51">
        <v>0</v>
      </c>
      <c r="N2129" s="51">
        <v>0</v>
      </c>
      <c r="O2129" s="51">
        <v>0.09</v>
      </c>
      <c r="P2129" s="45">
        <v>362.79100491212228</v>
      </c>
    </row>
    <row r="2130" spans="1:16" x14ac:dyDescent="0.2">
      <c r="A2130" s="5" t="s">
        <v>15</v>
      </c>
      <c r="B2130" s="71" t="s">
        <v>27</v>
      </c>
      <c r="C2130" s="5" t="s">
        <v>29</v>
      </c>
      <c r="D2130" s="5" t="s">
        <v>84</v>
      </c>
      <c r="E2130" s="5">
        <v>2016</v>
      </c>
      <c r="F2130" s="5">
        <v>2</v>
      </c>
      <c r="G2130" s="44">
        <v>14</v>
      </c>
      <c r="H2130" s="51">
        <v>0.05</v>
      </c>
      <c r="I2130" s="51">
        <v>9.75</v>
      </c>
      <c r="J2130" s="51">
        <v>0.05</v>
      </c>
      <c r="K2130" s="51">
        <v>0</v>
      </c>
      <c r="L2130" s="51">
        <v>9.75</v>
      </c>
      <c r="M2130" s="51">
        <v>0</v>
      </c>
      <c r="N2130" s="51">
        <v>0</v>
      </c>
      <c r="O2130" s="51">
        <v>0.11</v>
      </c>
      <c r="P2130" s="45">
        <v>711.2508862300873</v>
      </c>
    </row>
    <row r="2131" spans="1:16" x14ac:dyDescent="0.2">
      <c r="A2131" s="5" t="s">
        <v>15</v>
      </c>
      <c r="B2131" s="71" t="s">
        <v>27</v>
      </c>
      <c r="C2131" s="5" t="s">
        <v>29</v>
      </c>
      <c r="D2131" s="5" t="s">
        <v>84</v>
      </c>
      <c r="E2131" s="5">
        <v>2017</v>
      </c>
      <c r="F2131" s="5">
        <v>2</v>
      </c>
      <c r="G2131" s="44">
        <v>128</v>
      </c>
      <c r="H2131" s="51">
        <v>1.65</v>
      </c>
      <c r="I2131" s="51">
        <v>100.38</v>
      </c>
      <c r="J2131" s="51">
        <v>1.65</v>
      </c>
      <c r="K2131" s="51">
        <v>0</v>
      </c>
      <c r="L2131" s="51">
        <v>100.38</v>
      </c>
      <c r="M2131" s="51">
        <v>0</v>
      </c>
      <c r="N2131" s="51">
        <v>0.05</v>
      </c>
      <c r="O2131" s="51">
        <v>1.25</v>
      </c>
      <c r="P2131" s="45">
        <v>799.15799488139248</v>
      </c>
    </row>
    <row r="2132" spans="1:16" x14ac:dyDescent="0.2">
      <c r="A2132" s="5" t="s">
        <v>15</v>
      </c>
      <c r="B2132" s="71" t="s">
        <v>27</v>
      </c>
      <c r="C2132" s="5" t="s">
        <v>29</v>
      </c>
      <c r="D2132" s="5" t="s">
        <v>84</v>
      </c>
      <c r="E2132" s="5">
        <v>2018</v>
      </c>
      <c r="F2132" s="5">
        <v>1</v>
      </c>
      <c r="G2132" s="44">
        <v>181</v>
      </c>
      <c r="H2132" s="51">
        <v>7.44</v>
      </c>
      <c r="I2132" s="51">
        <v>120.14</v>
      </c>
      <c r="J2132" s="51">
        <v>7.44</v>
      </c>
      <c r="K2132" s="51">
        <v>120.14</v>
      </c>
      <c r="L2132" s="51">
        <v>0</v>
      </c>
      <c r="M2132" s="51">
        <v>0</v>
      </c>
      <c r="N2132" s="51">
        <v>0.31</v>
      </c>
      <c r="O2132" s="51">
        <v>9.7100000000000009</v>
      </c>
      <c r="P2132" s="45">
        <v>703.29336450549181</v>
      </c>
    </row>
    <row r="2133" spans="1:16" x14ac:dyDescent="0.2">
      <c r="A2133" s="5" t="s">
        <v>15</v>
      </c>
      <c r="B2133" s="71" t="s">
        <v>27</v>
      </c>
      <c r="C2133" s="5" t="s">
        <v>29</v>
      </c>
      <c r="D2133" s="5" t="s">
        <v>84</v>
      </c>
      <c r="E2133" s="5">
        <v>2019</v>
      </c>
      <c r="F2133" s="5">
        <v>1</v>
      </c>
      <c r="G2133" s="44">
        <v>60</v>
      </c>
      <c r="H2133" s="51">
        <v>32.450000000000003</v>
      </c>
      <c r="I2133" s="51">
        <v>10.82</v>
      </c>
      <c r="J2133" s="51">
        <v>32.450000000000003</v>
      </c>
      <c r="K2133" s="51">
        <v>10.82</v>
      </c>
      <c r="L2133" s="51">
        <v>0</v>
      </c>
      <c r="M2133" s="51">
        <v>0</v>
      </c>
      <c r="N2133" s="51">
        <v>0.1</v>
      </c>
      <c r="O2133" s="51">
        <v>3.12</v>
      </c>
      <c r="P2133" s="45">
        <v>717.62350761009577</v>
      </c>
    </row>
    <row r="2134" spans="1:16" x14ac:dyDescent="0.2">
      <c r="A2134" s="5" t="s">
        <v>15</v>
      </c>
      <c r="B2134" s="71" t="s">
        <v>27</v>
      </c>
      <c r="C2134" s="5" t="s">
        <v>29</v>
      </c>
      <c r="D2134" s="5" t="s">
        <v>84</v>
      </c>
      <c r="E2134" s="5">
        <v>2020</v>
      </c>
      <c r="F2134" s="5">
        <v>1</v>
      </c>
      <c r="G2134" s="44">
        <v>138</v>
      </c>
      <c r="H2134" s="51">
        <v>0</v>
      </c>
      <c r="I2134" s="51">
        <v>92.75</v>
      </c>
      <c r="J2134" s="51">
        <v>0</v>
      </c>
      <c r="K2134" s="51">
        <v>92.75</v>
      </c>
      <c r="L2134" s="51">
        <v>0</v>
      </c>
      <c r="M2134" s="51">
        <v>0</v>
      </c>
      <c r="N2134" s="51">
        <v>0.22</v>
      </c>
      <c r="O2134" s="51">
        <v>6.76</v>
      </c>
      <c r="P2134" s="45">
        <v>670.79011490351968</v>
      </c>
    </row>
    <row r="2135" spans="1:16" x14ac:dyDescent="0.2">
      <c r="A2135" s="5" t="s">
        <v>15</v>
      </c>
      <c r="B2135" s="71" t="s">
        <v>27</v>
      </c>
      <c r="C2135" s="5" t="s">
        <v>29</v>
      </c>
      <c r="D2135" s="5" t="s">
        <v>84</v>
      </c>
      <c r="E2135" s="5">
        <v>2021</v>
      </c>
      <c r="F2135" s="5">
        <v>0</v>
      </c>
      <c r="G2135" s="44">
        <v>10</v>
      </c>
      <c r="H2135" s="51">
        <v>6.42</v>
      </c>
      <c r="I2135" s="51">
        <v>0</v>
      </c>
      <c r="J2135" s="51">
        <v>6.42</v>
      </c>
      <c r="K2135" s="51">
        <v>0</v>
      </c>
      <c r="L2135" s="51">
        <v>0</v>
      </c>
      <c r="M2135" s="51">
        <v>0</v>
      </c>
      <c r="N2135" s="51">
        <v>0.02</v>
      </c>
      <c r="O2135" s="51">
        <v>0.56000000000000005</v>
      </c>
      <c r="P2135" s="45">
        <v>659.00699472776887</v>
      </c>
    </row>
    <row r="2136" spans="1:16" x14ac:dyDescent="0.2">
      <c r="A2136" s="5" t="s">
        <v>15</v>
      </c>
      <c r="B2136" s="71" t="s">
        <v>27</v>
      </c>
      <c r="C2136" s="5" t="s">
        <v>29</v>
      </c>
      <c r="D2136" s="5" t="s">
        <v>89</v>
      </c>
      <c r="E2136" s="5">
        <v>2000</v>
      </c>
      <c r="F2136" s="5">
        <v>3</v>
      </c>
      <c r="G2136" s="44">
        <v>1</v>
      </c>
      <c r="H2136" s="51">
        <v>0.01</v>
      </c>
      <c r="I2136" s="51">
        <v>0.53</v>
      </c>
      <c r="J2136" s="51">
        <v>0.01</v>
      </c>
      <c r="K2136" s="51">
        <v>0.04</v>
      </c>
      <c r="L2136" s="51">
        <v>0.01</v>
      </c>
      <c r="M2136" s="51">
        <v>0.48</v>
      </c>
      <c r="N2136" s="51">
        <v>0</v>
      </c>
      <c r="O2136" s="51">
        <v>0.01</v>
      </c>
      <c r="P2136" s="45">
        <v>509.90131021958103</v>
      </c>
    </row>
    <row r="2137" spans="1:16" x14ac:dyDescent="0.2">
      <c r="A2137" s="5" t="s">
        <v>15</v>
      </c>
      <c r="B2137" s="71" t="s">
        <v>27</v>
      </c>
      <c r="C2137" s="5" t="s">
        <v>29</v>
      </c>
      <c r="D2137" s="5" t="s">
        <v>85</v>
      </c>
      <c r="E2137" s="5">
        <v>2000</v>
      </c>
      <c r="F2137" s="5">
        <v>3</v>
      </c>
      <c r="G2137" s="44">
        <v>1</v>
      </c>
      <c r="H2137" s="51">
        <v>0.01</v>
      </c>
      <c r="I2137" s="51">
        <v>0.41000000000000003</v>
      </c>
      <c r="J2137" s="51">
        <v>0.01</v>
      </c>
      <c r="K2137" s="51">
        <v>0.03</v>
      </c>
      <c r="L2137" s="51">
        <v>0</v>
      </c>
      <c r="M2137" s="51">
        <v>0.38</v>
      </c>
      <c r="N2137" s="51">
        <v>0</v>
      </c>
      <c r="O2137" s="51">
        <v>0.01</v>
      </c>
      <c r="P2137" s="45">
        <v>552.05277682028498</v>
      </c>
    </row>
    <row r="2138" spans="1:16" x14ac:dyDescent="0.2">
      <c r="A2138" s="5" t="s">
        <v>15</v>
      </c>
      <c r="B2138" s="71" t="s">
        <v>27</v>
      </c>
      <c r="C2138" s="5" t="s">
        <v>29</v>
      </c>
      <c r="D2138" s="5" t="s">
        <v>85</v>
      </c>
      <c r="E2138" s="5">
        <v>2005</v>
      </c>
      <c r="F2138" s="5">
        <v>3</v>
      </c>
      <c r="G2138" s="44">
        <v>14</v>
      </c>
      <c r="H2138" s="51">
        <v>0.09</v>
      </c>
      <c r="I2138" s="51">
        <v>6.15</v>
      </c>
      <c r="J2138" s="51">
        <v>0.09</v>
      </c>
      <c r="K2138" s="51">
        <v>0.51</v>
      </c>
      <c r="L2138" s="51">
        <v>0.06</v>
      </c>
      <c r="M2138" s="51">
        <v>5.58</v>
      </c>
      <c r="N2138" s="51">
        <v>0</v>
      </c>
      <c r="O2138" s="51">
        <v>0.12</v>
      </c>
      <c r="P2138" s="45">
        <v>454.19222124927592</v>
      </c>
    </row>
    <row r="2139" spans="1:16" x14ac:dyDescent="0.2">
      <c r="A2139" s="5" t="s">
        <v>15</v>
      </c>
      <c r="B2139" s="71" t="s">
        <v>27</v>
      </c>
      <c r="C2139" s="5" t="s">
        <v>29</v>
      </c>
      <c r="D2139" s="5" t="s">
        <v>85</v>
      </c>
      <c r="E2139" s="5">
        <v>2007</v>
      </c>
      <c r="F2139" s="5">
        <v>3</v>
      </c>
      <c r="G2139" s="44">
        <v>4</v>
      </c>
      <c r="H2139" s="51">
        <v>0.03</v>
      </c>
      <c r="I2139" s="51">
        <v>2.09</v>
      </c>
      <c r="J2139" s="51">
        <v>0.03</v>
      </c>
      <c r="K2139" s="51">
        <v>0.17</v>
      </c>
      <c r="L2139" s="51">
        <v>0.02</v>
      </c>
      <c r="M2139" s="51">
        <v>1.9</v>
      </c>
      <c r="N2139" s="51">
        <v>0</v>
      </c>
      <c r="O2139" s="51">
        <v>0.04</v>
      </c>
      <c r="P2139" s="45">
        <v>509.90131021958086</v>
      </c>
    </row>
    <row r="2140" spans="1:16" x14ac:dyDescent="0.2">
      <c r="A2140" s="5" t="s">
        <v>15</v>
      </c>
      <c r="B2140" s="71" t="s">
        <v>27</v>
      </c>
      <c r="C2140" s="5" t="s">
        <v>29</v>
      </c>
      <c r="D2140" s="5" t="s">
        <v>85</v>
      </c>
      <c r="E2140" s="5">
        <v>2008</v>
      </c>
      <c r="F2140" s="5">
        <v>3</v>
      </c>
      <c r="G2140" s="44">
        <v>35</v>
      </c>
      <c r="H2140" s="51">
        <v>0.26</v>
      </c>
      <c r="I2140" s="51">
        <v>18.25</v>
      </c>
      <c r="J2140" s="51">
        <v>0.26</v>
      </c>
      <c r="K2140" s="51">
        <v>1.52</v>
      </c>
      <c r="L2140" s="51">
        <v>0.19</v>
      </c>
      <c r="M2140" s="51">
        <v>16.54</v>
      </c>
      <c r="N2140" s="51">
        <v>0.01</v>
      </c>
      <c r="O2140" s="51">
        <v>0.37</v>
      </c>
      <c r="P2140" s="45">
        <v>529.40804340748059</v>
      </c>
    </row>
    <row r="2141" spans="1:16" x14ac:dyDescent="0.2">
      <c r="A2141" s="5" t="s">
        <v>15</v>
      </c>
      <c r="B2141" s="71" t="s">
        <v>27</v>
      </c>
      <c r="C2141" s="5" t="s">
        <v>29</v>
      </c>
      <c r="D2141" s="5" t="s">
        <v>85</v>
      </c>
      <c r="E2141" s="5">
        <v>2010</v>
      </c>
      <c r="F2141" s="5">
        <v>3</v>
      </c>
      <c r="G2141" s="44">
        <v>14</v>
      </c>
      <c r="H2141" s="51">
        <v>0.1</v>
      </c>
      <c r="I2141" s="51">
        <v>7.2</v>
      </c>
      <c r="J2141" s="51">
        <v>0.1</v>
      </c>
      <c r="K2141" s="51">
        <v>0.6</v>
      </c>
      <c r="L2141" s="51">
        <v>7.0000000000000007E-2</v>
      </c>
      <c r="M2141" s="51">
        <v>6.53</v>
      </c>
      <c r="N2141" s="51">
        <v>0</v>
      </c>
      <c r="O2141" s="51">
        <v>0.14000000000000001</v>
      </c>
      <c r="P2141" s="45">
        <v>513.48707956018234</v>
      </c>
    </row>
    <row r="2142" spans="1:16" x14ac:dyDescent="0.2">
      <c r="A2142" s="5" t="s">
        <v>15</v>
      </c>
      <c r="B2142" s="71" t="s">
        <v>27</v>
      </c>
      <c r="C2142" s="5" t="s">
        <v>29</v>
      </c>
      <c r="D2142" s="5" t="s">
        <v>85</v>
      </c>
      <c r="E2142" s="5">
        <v>2012</v>
      </c>
      <c r="F2142" s="5">
        <v>3</v>
      </c>
      <c r="G2142" s="44">
        <v>83</v>
      </c>
      <c r="H2142" s="51">
        <v>0.77</v>
      </c>
      <c r="I2142" s="51">
        <v>54.480000000000004</v>
      </c>
      <c r="J2142" s="51">
        <v>0.77</v>
      </c>
      <c r="K2142" s="51">
        <v>4.54</v>
      </c>
      <c r="L2142" s="51">
        <v>0.56000000000000005</v>
      </c>
      <c r="M2142" s="51">
        <v>49.38</v>
      </c>
      <c r="N2142" s="51">
        <v>0.02</v>
      </c>
      <c r="O2142" s="51">
        <v>1.0900000000000001</v>
      </c>
      <c r="P2142" s="45">
        <v>664.31286376478909</v>
      </c>
    </row>
    <row r="2143" spans="1:16" x14ac:dyDescent="0.2">
      <c r="A2143" s="5" t="s">
        <v>15</v>
      </c>
      <c r="B2143" s="71" t="s">
        <v>27</v>
      </c>
      <c r="C2143" s="5" t="s">
        <v>29</v>
      </c>
      <c r="D2143" s="5" t="s">
        <v>85</v>
      </c>
      <c r="E2143" s="5">
        <v>2014</v>
      </c>
      <c r="F2143" s="5">
        <v>2</v>
      </c>
      <c r="G2143" s="44">
        <v>13</v>
      </c>
      <c r="H2143" s="51">
        <v>0.08</v>
      </c>
      <c r="I2143" s="51">
        <v>6.86</v>
      </c>
      <c r="J2143" s="51">
        <v>0.08</v>
      </c>
      <c r="K2143" s="51">
        <v>0</v>
      </c>
      <c r="L2143" s="51">
        <v>6.86</v>
      </c>
      <c r="M2143" s="51">
        <v>0</v>
      </c>
      <c r="N2143" s="51">
        <v>0</v>
      </c>
      <c r="O2143" s="51">
        <v>0.09</v>
      </c>
      <c r="P2143" s="45">
        <v>532.28045314073609</v>
      </c>
    </row>
    <row r="2144" spans="1:16" x14ac:dyDescent="0.2">
      <c r="A2144" s="5" t="s">
        <v>15</v>
      </c>
      <c r="B2144" s="71" t="s">
        <v>27</v>
      </c>
      <c r="C2144" s="5" t="s">
        <v>29</v>
      </c>
      <c r="D2144" s="5" t="s">
        <v>85</v>
      </c>
      <c r="E2144" s="5">
        <v>2015</v>
      </c>
      <c r="F2144" s="5">
        <v>2</v>
      </c>
      <c r="G2144" s="44">
        <v>81</v>
      </c>
      <c r="H2144" s="51">
        <v>0.63</v>
      </c>
      <c r="I2144" s="51">
        <v>53.48</v>
      </c>
      <c r="J2144" s="51">
        <v>0.63</v>
      </c>
      <c r="K2144" s="51">
        <v>0</v>
      </c>
      <c r="L2144" s="51">
        <v>53.48</v>
      </c>
      <c r="M2144" s="51">
        <v>0</v>
      </c>
      <c r="N2144" s="51">
        <v>0.02</v>
      </c>
      <c r="O2144" s="51">
        <v>0.66</v>
      </c>
      <c r="P2144" s="45">
        <v>667.21001079207701</v>
      </c>
    </row>
    <row r="2145" spans="1:16" x14ac:dyDescent="0.2">
      <c r="A2145" s="5" t="s">
        <v>15</v>
      </c>
      <c r="B2145" s="71" t="s">
        <v>27</v>
      </c>
      <c r="C2145" s="5" t="s">
        <v>29</v>
      </c>
      <c r="D2145" s="5" t="s">
        <v>85</v>
      </c>
      <c r="E2145" s="5">
        <v>2016</v>
      </c>
      <c r="F2145" s="5">
        <v>2</v>
      </c>
      <c r="G2145" s="44">
        <v>42</v>
      </c>
      <c r="H2145" s="51">
        <v>0.15000000000000002</v>
      </c>
      <c r="I2145" s="51">
        <v>33.44</v>
      </c>
      <c r="J2145" s="51">
        <v>0.15000000000000002</v>
      </c>
      <c r="K2145" s="51">
        <v>0.06</v>
      </c>
      <c r="L2145" s="51">
        <v>33.380000000000003</v>
      </c>
      <c r="M2145" s="51">
        <v>0</v>
      </c>
      <c r="N2145" s="51">
        <v>0.01</v>
      </c>
      <c r="O2145" s="51">
        <v>0.42</v>
      </c>
      <c r="P2145" s="45">
        <v>802.10708629966166</v>
      </c>
    </row>
    <row r="2146" spans="1:16" x14ac:dyDescent="0.2">
      <c r="A2146" s="5" t="s">
        <v>15</v>
      </c>
      <c r="B2146" s="71" t="s">
        <v>27</v>
      </c>
      <c r="C2146" s="5" t="s">
        <v>29</v>
      </c>
      <c r="D2146" s="5" t="s">
        <v>85</v>
      </c>
      <c r="E2146" s="5">
        <v>2017</v>
      </c>
      <c r="F2146" s="5">
        <v>2</v>
      </c>
      <c r="G2146" s="44">
        <v>39</v>
      </c>
      <c r="H2146" s="51">
        <v>0.22</v>
      </c>
      <c r="I2146" s="51">
        <v>30.44</v>
      </c>
      <c r="J2146" s="51">
        <v>0.22</v>
      </c>
      <c r="K2146" s="51">
        <v>0.27</v>
      </c>
      <c r="L2146" s="51">
        <v>30.17</v>
      </c>
      <c r="M2146" s="51">
        <v>0</v>
      </c>
      <c r="N2146" s="51">
        <v>0.01</v>
      </c>
      <c r="O2146" s="51">
        <v>0.64999999999999991</v>
      </c>
      <c r="P2146" s="45">
        <v>806.34278654786317</v>
      </c>
    </row>
    <row r="2147" spans="1:16" x14ac:dyDescent="0.2">
      <c r="A2147" s="5" t="s">
        <v>15</v>
      </c>
      <c r="B2147" s="71" t="s">
        <v>27</v>
      </c>
      <c r="C2147" s="5" t="s">
        <v>29</v>
      </c>
      <c r="D2147" s="5" t="s">
        <v>85</v>
      </c>
      <c r="E2147" s="5">
        <v>2018</v>
      </c>
      <c r="F2147" s="5">
        <v>1</v>
      </c>
      <c r="G2147" s="44">
        <v>223</v>
      </c>
      <c r="H2147" s="51">
        <v>8.6999999999999993</v>
      </c>
      <c r="I2147" s="51">
        <v>167.41</v>
      </c>
      <c r="J2147" s="51">
        <v>8.6999999999999993</v>
      </c>
      <c r="K2147" s="51">
        <v>167.41</v>
      </c>
      <c r="L2147" s="51">
        <v>0</v>
      </c>
      <c r="M2147" s="51">
        <v>0</v>
      </c>
      <c r="N2147" s="51">
        <v>0.43</v>
      </c>
      <c r="O2147" s="51">
        <v>13.59</v>
      </c>
      <c r="P2147" s="45">
        <v>791.39531457965904</v>
      </c>
    </row>
    <row r="2148" spans="1:16" x14ac:dyDescent="0.2">
      <c r="A2148" s="5" t="s">
        <v>15</v>
      </c>
      <c r="B2148" s="71" t="s">
        <v>27</v>
      </c>
      <c r="C2148" s="5" t="s">
        <v>29</v>
      </c>
      <c r="D2148" s="5" t="s">
        <v>85</v>
      </c>
      <c r="E2148" s="5">
        <v>2019</v>
      </c>
      <c r="F2148" s="5">
        <v>1</v>
      </c>
      <c r="G2148" s="44">
        <v>169</v>
      </c>
      <c r="H2148" s="51">
        <v>83.06</v>
      </c>
      <c r="I2148" s="51">
        <v>29.4</v>
      </c>
      <c r="J2148" s="51">
        <v>83.06</v>
      </c>
      <c r="K2148" s="51">
        <v>29.4</v>
      </c>
      <c r="L2148" s="51">
        <v>0</v>
      </c>
      <c r="M2148" s="51">
        <v>0</v>
      </c>
      <c r="N2148" s="51">
        <v>0.28000000000000003</v>
      </c>
      <c r="O2148" s="51">
        <v>8.93</v>
      </c>
      <c r="P2148" s="45">
        <v>665.94185999713466</v>
      </c>
    </row>
    <row r="2149" spans="1:16" x14ac:dyDescent="0.2">
      <c r="A2149" s="5" t="s">
        <v>15</v>
      </c>
      <c r="B2149" s="71" t="s">
        <v>27</v>
      </c>
      <c r="C2149" s="5" t="s">
        <v>29</v>
      </c>
      <c r="D2149" s="5" t="s">
        <v>85</v>
      </c>
      <c r="E2149" s="5">
        <v>2020</v>
      </c>
      <c r="F2149" s="5">
        <v>1</v>
      </c>
      <c r="G2149" s="44">
        <v>47</v>
      </c>
      <c r="H2149" s="51">
        <v>1.2</v>
      </c>
      <c r="I2149" s="51">
        <v>26.979999999999997</v>
      </c>
      <c r="J2149" s="51">
        <v>1.2</v>
      </c>
      <c r="K2149" s="51">
        <v>26.979999999999997</v>
      </c>
      <c r="L2149" s="51">
        <v>0</v>
      </c>
      <c r="M2149" s="51">
        <v>0</v>
      </c>
      <c r="N2149" s="51">
        <v>0.02</v>
      </c>
      <c r="O2149" s="51">
        <v>2.0499999999999998</v>
      </c>
      <c r="P2149" s="45">
        <v>590.52591146936788</v>
      </c>
    </row>
    <row r="2150" spans="1:16" x14ac:dyDescent="0.2">
      <c r="A2150" s="5" t="s">
        <v>15</v>
      </c>
      <c r="B2150" s="71" t="s">
        <v>27</v>
      </c>
      <c r="C2150" s="5" t="s">
        <v>29</v>
      </c>
      <c r="D2150" s="5" t="s">
        <v>85</v>
      </c>
      <c r="E2150" s="5">
        <v>2021</v>
      </c>
      <c r="F2150" s="5">
        <v>0</v>
      </c>
      <c r="G2150" s="44">
        <v>61</v>
      </c>
      <c r="H2150" s="51">
        <v>33.01</v>
      </c>
      <c r="I2150" s="51">
        <v>0</v>
      </c>
      <c r="J2150" s="51">
        <v>33.01</v>
      </c>
      <c r="K2150" s="51">
        <v>0</v>
      </c>
      <c r="L2150" s="51">
        <v>0</v>
      </c>
      <c r="M2150" s="51">
        <v>0</v>
      </c>
      <c r="N2150" s="51">
        <v>0.02</v>
      </c>
      <c r="O2150" s="51">
        <v>1.1700000000000002</v>
      </c>
      <c r="P2150" s="45">
        <v>538.37915995576736</v>
      </c>
    </row>
    <row r="2151" spans="1:16" x14ac:dyDescent="0.2">
      <c r="A2151" s="5" t="s">
        <v>15</v>
      </c>
      <c r="B2151" s="71" t="s">
        <v>27</v>
      </c>
      <c r="C2151" s="5" t="s">
        <v>29</v>
      </c>
      <c r="D2151" s="5" t="s">
        <v>85</v>
      </c>
      <c r="E2151" s="5">
        <v>2022</v>
      </c>
      <c r="F2151" s="5">
        <v>0</v>
      </c>
      <c r="G2151" s="44">
        <v>1</v>
      </c>
      <c r="H2151" s="51">
        <v>0.8</v>
      </c>
      <c r="I2151" s="51">
        <v>0</v>
      </c>
      <c r="J2151" s="51">
        <v>0.8</v>
      </c>
      <c r="K2151" s="51">
        <v>0</v>
      </c>
      <c r="L2151" s="51">
        <v>0</v>
      </c>
      <c r="M2151" s="51">
        <v>0</v>
      </c>
      <c r="N2151" s="51">
        <v>0</v>
      </c>
      <c r="O2151" s="51">
        <v>0</v>
      </c>
      <c r="P2151" s="45">
        <v>540.37059347678553</v>
      </c>
    </row>
    <row r="2152" spans="1:16" x14ac:dyDescent="0.2">
      <c r="A2152" s="5" t="s">
        <v>15</v>
      </c>
      <c r="B2152" s="71" t="s">
        <v>27</v>
      </c>
      <c r="C2152" s="5" t="s">
        <v>30</v>
      </c>
      <c r="D2152" s="5" t="s">
        <v>86</v>
      </c>
      <c r="E2152" s="5">
        <v>1981</v>
      </c>
      <c r="F2152" s="5">
        <v>3</v>
      </c>
      <c r="G2152" s="44">
        <v>3</v>
      </c>
      <c r="H2152" s="51">
        <v>0.02</v>
      </c>
      <c r="I2152" s="51">
        <v>1.3800000000000001</v>
      </c>
      <c r="J2152" s="51">
        <v>0.02</v>
      </c>
      <c r="K2152" s="51">
        <v>0.04</v>
      </c>
      <c r="L2152" s="51">
        <v>0</v>
      </c>
      <c r="M2152" s="51">
        <v>1.34</v>
      </c>
      <c r="N2152" s="51">
        <v>0.03</v>
      </c>
      <c r="O2152" s="51">
        <v>0.11</v>
      </c>
      <c r="P2152" s="45">
        <v>516.41260521572406</v>
      </c>
    </row>
    <row r="2153" spans="1:16" x14ac:dyDescent="0.2">
      <c r="A2153" s="5" t="s">
        <v>15</v>
      </c>
      <c r="B2153" s="71" t="s">
        <v>27</v>
      </c>
      <c r="C2153" s="5" t="s">
        <v>30</v>
      </c>
      <c r="D2153" s="5" t="s">
        <v>86</v>
      </c>
      <c r="E2153" s="5">
        <v>1984</v>
      </c>
      <c r="F2153" s="5">
        <v>3</v>
      </c>
      <c r="G2153" s="44">
        <v>19</v>
      </c>
      <c r="H2153" s="51">
        <v>0.18</v>
      </c>
      <c r="I2153" s="51">
        <v>9.870000000000001</v>
      </c>
      <c r="J2153" s="51">
        <v>0.18</v>
      </c>
      <c r="K2153" s="51">
        <v>0.3</v>
      </c>
      <c r="L2153" s="51">
        <v>0.02</v>
      </c>
      <c r="M2153" s="51">
        <v>9.5500000000000007</v>
      </c>
      <c r="N2153" s="51">
        <v>0.18</v>
      </c>
      <c r="O2153" s="51">
        <v>0.79</v>
      </c>
      <c r="P2153" s="45">
        <v>516.41260521572394</v>
      </c>
    </row>
    <row r="2154" spans="1:16" x14ac:dyDescent="0.2">
      <c r="A2154" s="5" t="s">
        <v>15</v>
      </c>
      <c r="B2154" s="71" t="s">
        <v>27</v>
      </c>
      <c r="C2154" s="5" t="s">
        <v>30</v>
      </c>
      <c r="D2154" s="5" t="s">
        <v>86</v>
      </c>
      <c r="E2154" s="5">
        <v>1986</v>
      </c>
      <c r="F2154" s="5">
        <v>3</v>
      </c>
      <c r="G2154" s="44">
        <v>10</v>
      </c>
      <c r="H2154" s="51">
        <v>0.09</v>
      </c>
      <c r="I2154" s="51">
        <v>5.13</v>
      </c>
      <c r="J2154" s="51">
        <v>0.09</v>
      </c>
      <c r="K2154" s="51">
        <v>0.16</v>
      </c>
      <c r="L2154" s="51">
        <v>0.01</v>
      </c>
      <c r="M2154" s="51">
        <v>4.96</v>
      </c>
      <c r="N2154" s="51">
        <v>0.1</v>
      </c>
      <c r="O2154" s="51">
        <v>0.41</v>
      </c>
      <c r="P2154" s="45">
        <v>516.41260521572406</v>
      </c>
    </row>
    <row r="2155" spans="1:16" x14ac:dyDescent="0.2">
      <c r="A2155" s="5" t="s">
        <v>15</v>
      </c>
      <c r="B2155" s="71" t="s">
        <v>27</v>
      </c>
      <c r="C2155" s="5" t="s">
        <v>30</v>
      </c>
      <c r="D2155" s="5" t="s">
        <v>86</v>
      </c>
      <c r="E2155" s="5">
        <v>1988</v>
      </c>
      <c r="F2155" s="5">
        <v>3</v>
      </c>
      <c r="G2155" s="44">
        <v>20</v>
      </c>
      <c r="H2155" s="51">
        <v>0.18</v>
      </c>
      <c r="I2155" s="51">
        <v>9.89</v>
      </c>
      <c r="J2155" s="51">
        <v>0.18</v>
      </c>
      <c r="K2155" s="51">
        <v>0.3</v>
      </c>
      <c r="L2155" s="51">
        <v>0.02</v>
      </c>
      <c r="M2155" s="51">
        <v>9.57</v>
      </c>
      <c r="N2155" s="51">
        <v>0.18</v>
      </c>
      <c r="O2155" s="51">
        <v>0.79</v>
      </c>
      <c r="P2155" s="45">
        <v>516.41260521572394</v>
      </c>
    </row>
    <row r="2156" spans="1:16" x14ac:dyDescent="0.2">
      <c r="A2156" s="5" t="s">
        <v>15</v>
      </c>
      <c r="B2156" s="71" t="s">
        <v>27</v>
      </c>
      <c r="C2156" s="5" t="s">
        <v>30</v>
      </c>
      <c r="D2156" s="5" t="s">
        <v>86</v>
      </c>
      <c r="E2156" s="5">
        <v>1990</v>
      </c>
      <c r="F2156" s="5">
        <v>3</v>
      </c>
      <c r="G2156" s="44">
        <v>28</v>
      </c>
      <c r="H2156" s="51">
        <v>0.16</v>
      </c>
      <c r="I2156" s="51">
        <v>9.2000000000000011</v>
      </c>
      <c r="J2156" s="51">
        <v>0.16</v>
      </c>
      <c r="K2156" s="51">
        <v>0.28000000000000003</v>
      </c>
      <c r="L2156" s="51">
        <v>0.02</v>
      </c>
      <c r="M2156" s="51">
        <v>8.9</v>
      </c>
      <c r="N2156" s="51">
        <v>0.17</v>
      </c>
      <c r="O2156" s="51">
        <v>0.74</v>
      </c>
      <c r="P2156" s="45">
        <v>339.2611663640173</v>
      </c>
    </row>
    <row r="2157" spans="1:16" x14ac:dyDescent="0.2">
      <c r="A2157" s="5" t="s">
        <v>15</v>
      </c>
      <c r="B2157" s="71" t="s">
        <v>27</v>
      </c>
      <c r="C2157" s="5" t="s">
        <v>30</v>
      </c>
      <c r="D2157" s="5" t="s">
        <v>86</v>
      </c>
      <c r="E2157" s="5">
        <v>1992</v>
      </c>
      <c r="F2157" s="5">
        <v>3</v>
      </c>
      <c r="G2157" s="44">
        <v>45</v>
      </c>
      <c r="H2157" s="51">
        <v>0.33</v>
      </c>
      <c r="I2157" s="51">
        <v>18.350000000000001</v>
      </c>
      <c r="J2157" s="51">
        <v>0.33</v>
      </c>
      <c r="K2157" s="51">
        <v>0.56000000000000005</v>
      </c>
      <c r="L2157" s="51">
        <v>0.04</v>
      </c>
      <c r="M2157" s="51">
        <v>17.75</v>
      </c>
      <c r="N2157" s="51">
        <v>0.34</v>
      </c>
      <c r="O2157" s="51">
        <v>1.47</v>
      </c>
      <c r="P2157" s="45">
        <v>417.93053055359866</v>
      </c>
    </row>
    <row r="2158" spans="1:16" x14ac:dyDescent="0.2">
      <c r="A2158" s="5" t="s">
        <v>15</v>
      </c>
      <c r="B2158" s="71" t="s">
        <v>27</v>
      </c>
      <c r="C2158" s="5" t="s">
        <v>30</v>
      </c>
      <c r="D2158" s="5" t="s">
        <v>86</v>
      </c>
      <c r="E2158" s="5">
        <v>1993</v>
      </c>
      <c r="F2158" s="5">
        <v>3</v>
      </c>
      <c r="G2158" s="44">
        <v>45</v>
      </c>
      <c r="H2158" s="51">
        <v>0.27</v>
      </c>
      <c r="I2158" s="51">
        <v>15.28</v>
      </c>
      <c r="J2158" s="51">
        <v>0.27</v>
      </c>
      <c r="K2158" s="51">
        <v>0.46</v>
      </c>
      <c r="L2158" s="51">
        <v>0.03</v>
      </c>
      <c r="M2158" s="51">
        <v>14.79</v>
      </c>
      <c r="N2158" s="51">
        <v>0.28000000000000003</v>
      </c>
      <c r="O2158" s="51">
        <v>1.22</v>
      </c>
      <c r="P2158" s="45">
        <v>342.6631781064014</v>
      </c>
    </row>
    <row r="2159" spans="1:16" x14ac:dyDescent="0.2">
      <c r="A2159" s="5" t="s">
        <v>15</v>
      </c>
      <c r="B2159" s="71" t="s">
        <v>27</v>
      </c>
      <c r="C2159" s="5" t="s">
        <v>30</v>
      </c>
      <c r="D2159" s="5" t="s">
        <v>86</v>
      </c>
      <c r="E2159" s="5">
        <v>1994</v>
      </c>
      <c r="F2159" s="5">
        <v>3</v>
      </c>
      <c r="G2159" s="44">
        <v>12</v>
      </c>
      <c r="H2159" s="51">
        <v>0.1</v>
      </c>
      <c r="I2159" s="51">
        <v>5.41</v>
      </c>
      <c r="J2159" s="51">
        <v>0.1</v>
      </c>
      <c r="K2159" s="51">
        <v>0.16</v>
      </c>
      <c r="L2159" s="51">
        <v>0.01</v>
      </c>
      <c r="M2159" s="51">
        <v>5.24</v>
      </c>
      <c r="N2159" s="51">
        <v>0.1</v>
      </c>
      <c r="O2159" s="51">
        <v>0.43</v>
      </c>
      <c r="P2159" s="45">
        <v>462.02561937320644</v>
      </c>
    </row>
    <row r="2160" spans="1:16" x14ac:dyDescent="0.2">
      <c r="A2160" s="5" t="s">
        <v>15</v>
      </c>
      <c r="B2160" s="71" t="s">
        <v>27</v>
      </c>
      <c r="C2160" s="5" t="s">
        <v>30</v>
      </c>
      <c r="D2160" s="5" t="s">
        <v>86</v>
      </c>
      <c r="E2160" s="5">
        <v>1995</v>
      </c>
      <c r="F2160" s="5">
        <v>3</v>
      </c>
      <c r="G2160" s="44">
        <v>7</v>
      </c>
      <c r="H2160" s="51">
        <v>0.06</v>
      </c>
      <c r="I2160" s="51">
        <v>3.34</v>
      </c>
      <c r="J2160" s="51">
        <v>0.06</v>
      </c>
      <c r="K2160" s="51">
        <v>0.1</v>
      </c>
      <c r="L2160" s="51">
        <v>0.01</v>
      </c>
      <c r="M2160" s="51">
        <v>3.23</v>
      </c>
      <c r="N2160" s="51">
        <v>0.06</v>
      </c>
      <c r="O2160" s="51">
        <v>0.27</v>
      </c>
      <c r="P2160" s="45">
        <v>516.41260521572394</v>
      </c>
    </row>
    <row r="2161" spans="1:16" x14ac:dyDescent="0.2">
      <c r="A2161" s="5" t="s">
        <v>15</v>
      </c>
      <c r="B2161" s="71" t="s">
        <v>27</v>
      </c>
      <c r="C2161" s="5" t="s">
        <v>30</v>
      </c>
      <c r="D2161" s="5" t="s">
        <v>86</v>
      </c>
      <c r="E2161" s="5">
        <v>1996</v>
      </c>
      <c r="F2161" s="5">
        <v>3</v>
      </c>
      <c r="G2161" s="44">
        <v>6</v>
      </c>
      <c r="H2161" s="51">
        <v>0.04</v>
      </c>
      <c r="I2161" s="51">
        <v>2.3299999999999996</v>
      </c>
      <c r="J2161" s="51">
        <v>0.04</v>
      </c>
      <c r="K2161" s="51">
        <v>7.0000000000000007E-2</v>
      </c>
      <c r="L2161" s="51">
        <v>0</v>
      </c>
      <c r="M2161" s="51">
        <v>2.2599999999999998</v>
      </c>
      <c r="N2161" s="51">
        <v>0.04</v>
      </c>
      <c r="O2161" s="51">
        <v>0.19</v>
      </c>
      <c r="P2161" s="45">
        <v>423.96089059320724</v>
      </c>
    </row>
    <row r="2162" spans="1:16" x14ac:dyDescent="0.2">
      <c r="A2162" s="5" t="s">
        <v>15</v>
      </c>
      <c r="B2162" s="71" t="s">
        <v>27</v>
      </c>
      <c r="C2162" s="5" t="s">
        <v>30</v>
      </c>
      <c r="D2162" s="5" t="s">
        <v>86</v>
      </c>
      <c r="E2162" s="5">
        <v>1997</v>
      </c>
      <c r="F2162" s="5">
        <v>3</v>
      </c>
      <c r="G2162" s="44">
        <v>8</v>
      </c>
      <c r="H2162" s="51">
        <v>0.06</v>
      </c>
      <c r="I2162" s="51">
        <v>3.4499999999999997</v>
      </c>
      <c r="J2162" s="51">
        <v>0.06</v>
      </c>
      <c r="K2162" s="51">
        <v>0.1</v>
      </c>
      <c r="L2162" s="51">
        <v>0.01</v>
      </c>
      <c r="M2162" s="51">
        <v>3.34</v>
      </c>
      <c r="N2162" s="51">
        <v>0.06</v>
      </c>
      <c r="O2162" s="51">
        <v>0.28000000000000003</v>
      </c>
      <c r="P2162" s="45">
        <v>416.0825326081623</v>
      </c>
    </row>
    <row r="2163" spans="1:16" x14ac:dyDescent="0.2">
      <c r="A2163" s="5" t="s">
        <v>15</v>
      </c>
      <c r="B2163" s="71" t="s">
        <v>27</v>
      </c>
      <c r="C2163" s="5" t="s">
        <v>30</v>
      </c>
      <c r="D2163" s="5" t="s">
        <v>86</v>
      </c>
      <c r="E2163" s="5">
        <v>1998</v>
      </c>
      <c r="F2163" s="5">
        <v>3</v>
      </c>
      <c r="G2163" s="44">
        <v>33</v>
      </c>
      <c r="H2163" s="51">
        <v>0.12</v>
      </c>
      <c r="I2163" s="51">
        <v>15.45</v>
      </c>
      <c r="J2163" s="51">
        <v>0.12</v>
      </c>
      <c r="K2163" s="51">
        <v>0.21</v>
      </c>
      <c r="L2163" s="51">
        <v>0.01</v>
      </c>
      <c r="M2163" s="51">
        <v>15.23</v>
      </c>
      <c r="N2163" s="51">
        <v>0.74</v>
      </c>
      <c r="O2163" s="51">
        <v>1.1099999999999999</v>
      </c>
      <c r="P2163" s="45">
        <v>474.28007768533166</v>
      </c>
    </row>
    <row r="2164" spans="1:16" x14ac:dyDescent="0.2">
      <c r="A2164" s="5" t="s">
        <v>15</v>
      </c>
      <c r="B2164" s="71" t="s">
        <v>27</v>
      </c>
      <c r="C2164" s="5" t="s">
        <v>30</v>
      </c>
      <c r="D2164" s="5" t="s">
        <v>86</v>
      </c>
      <c r="E2164" s="5">
        <v>1999</v>
      </c>
      <c r="F2164" s="5">
        <v>3</v>
      </c>
      <c r="G2164" s="44">
        <v>23</v>
      </c>
      <c r="H2164" s="51">
        <v>0.21</v>
      </c>
      <c r="I2164" s="51">
        <v>11.489999999999998</v>
      </c>
      <c r="J2164" s="51">
        <v>0.21</v>
      </c>
      <c r="K2164" s="51">
        <v>0.35</v>
      </c>
      <c r="L2164" s="51">
        <v>0.02</v>
      </c>
      <c r="M2164" s="51">
        <v>11.12</v>
      </c>
      <c r="N2164" s="51">
        <v>0.21</v>
      </c>
      <c r="O2164" s="51">
        <v>0.92</v>
      </c>
      <c r="P2164" s="45">
        <v>502.71334279780041</v>
      </c>
    </row>
    <row r="2165" spans="1:16" x14ac:dyDescent="0.2">
      <c r="A2165" s="5" t="s">
        <v>15</v>
      </c>
      <c r="B2165" s="71" t="s">
        <v>27</v>
      </c>
      <c r="C2165" s="5" t="s">
        <v>30</v>
      </c>
      <c r="D2165" s="5" t="s">
        <v>86</v>
      </c>
      <c r="E2165" s="5">
        <v>2000</v>
      </c>
      <c r="F2165" s="5">
        <v>3</v>
      </c>
      <c r="G2165" s="44">
        <v>65</v>
      </c>
      <c r="H2165" s="51">
        <v>0.55000000000000004</v>
      </c>
      <c r="I2165" s="51">
        <v>30.47</v>
      </c>
      <c r="J2165" s="51">
        <v>0.55000000000000004</v>
      </c>
      <c r="K2165" s="51">
        <v>0.93</v>
      </c>
      <c r="L2165" s="51">
        <v>0.06</v>
      </c>
      <c r="M2165" s="51">
        <v>29.48</v>
      </c>
      <c r="N2165" s="51">
        <v>0.56999999999999995</v>
      </c>
      <c r="O2165" s="51">
        <v>2.44</v>
      </c>
      <c r="P2165" s="45">
        <v>478.27988200502557</v>
      </c>
    </row>
    <row r="2166" spans="1:16" x14ac:dyDescent="0.2">
      <c r="A2166" s="5" t="s">
        <v>15</v>
      </c>
      <c r="B2166" s="71" t="s">
        <v>27</v>
      </c>
      <c r="C2166" s="5" t="s">
        <v>30</v>
      </c>
      <c r="D2166" s="5" t="s">
        <v>86</v>
      </c>
      <c r="E2166" s="5">
        <v>2001</v>
      </c>
      <c r="F2166" s="5">
        <v>3</v>
      </c>
      <c r="G2166" s="44">
        <v>21</v>
      </c>
      <c r="H2166" s="51">
        <v>7.0000000000000007E-2</v>
      </c>
      <c r="I2166" s="51">
        <v>11.3</v>
      </c>
      <c r="J2166" s="51">
        <v>7.0000000000000007E-2</v>
      </c>
      <c r="K2166" s="51">
        <v>0.12</v>
      </c>
      <c r="L2166" s="51">
        <v>0.01</v>
      </c>
      <c r="M2166" s="51">
        <v>11.17</v>
      </c>
      <c r="N2166" s="51">
        <v>0.60000000000000009</v>
      </c>
      <c r="O2166" s="51">
        <v>0.79</v>
      </c>
      <c r="P2166" s="45">
        <v>539.9948781094804</v>
      </c>
    </row>
    <row r="2167" spans="1:16" ht="10.8" thickBot="1" x14ac:dyDescent="0.25">
      <c r="A2167" s="5" t="s">
        <v>15</v>
      </c>
      <c r="B2167" s="71" t="s">
        <v>27</v>
      </c>
      <c r="C2167" s="5" t="s">
        <v>30</v>
      </c>
      <c r="D2167" s="5" t="s">
        <v>86</v>
      </c>
      <c r="E2167" s="5">
        <v>2002</v>
      </c>
      <c r="F2167" s="5">
        <v>3</v>
      </c>
      <c r="G2167" s="44">
        <v>0</v>
      </c>
      <c r="H2167" s="51">
        <v>0</v>
      </c>
      <c r="I2167" s="51">
        <v>0.06</v>
      </c>
      <c r="J2167" s="51">
        <v>0</v>
      </c>
      <c r="K2167" s="51">
        <v>0</v>
      </c>
      <c r="L2167" s="51">
        <v>0</v>
      </c>
      <c r="M2167" s="51">
        <v>0.06</v>
      </c>
      <c r="N2167" s="51">
        <v>0</v>
      </c>
      <c r="O2167" s="51">
        <v>0.01</v>
      </c>
      <c r="P2167" s="45">
        <v>305.18009207848843</v>
      </c>
    </row>
    <row r="2168" spans="1:16" ht="10.8" thickBot="1" x14ac:dyDescent="0.25">
      <c r="A2168" s="21" t="s">
        <v>15</v>
      </c>
      <c r="B2168" s="18" t="s">
        <v>27</v>
      </c>
      <c r="C2168" s="73" t="s">
        <v>30</v>
      </c>
      <c r="D2168" s="73" t="s">
        <v>86</v>
      </c>
      <c r="E2168" s="73">
        <v>2003</v>
      </c>
      <c r="F2168" s="73">
        <v>3</v>
      </c>
      <c r="G2168" s="19">
        <v>40</v>
      </c>
      <c r="H2168" s="20">
        <v>0.54</v>
      </c>
      <c r="I2168" s="20">
        <v>30.27</v>
      </c>
      <c r="J2168" s="20">
        <v>0.54</v>
      </c>
      <c r="K2168" s="20">
        <v>0.92</v>
      </c>
      <c r="L2168" s="20">
        <v>0.06</v>
      </c>
      <c r="M2168" s="20">
        <v>29.29</v>
      </c>
      <c r="N2168" s="20">
        <v>0.56000000000000005</v>
      </c>
      <c r="O2168" s="20">
        <v>2.42</v>
      </c>
      <c r="P2168" s="19">
        <v>762.22214280251535</v>
      </c>
    </row>
    <row r="2169" spans="1:16" x14ac:dyDescent="0.2">
      <c r="A2169" s="32" t="s">
        <v>15</v>
      </c>
      <c r="B2169" s="13" t="s">
        <v>27</v>
      </c>
      <c r="C2169" s="14" t="s">
        <v>30</v>
      </c>
      <c r="D2169" s="14" t="s">
        <v>86</v>
      </c>
      <c r="E2169" s="14">
        <v>2004</v>
      </c>
      <c r="F2169" s="14">
        <v>3</v>
      </c>
      <c r="G2169" s="15">
        <v>113</v>
      </c>
      <c r="H2169" s="27">
        <v>0.75</v>
      </c>
      <c r="I2169" s="27">
        <v>48.35</v>
      </c>
      <c r="J2169" s="27">
        <v>0.75</v>
      </c>
      <c r="K2169" s="27">
        <v>1.26</v>
      </c>
      <c r="L2169" s="27">
        <v>0.09</v>
      </c>
      <c r="M2169" s="27">
        <v>47</v>
      </c>
      <c r="N2169" s="27">
        <v>1.26</v>
      </c>
      <c r="O2169" s="27">
        <v>3.77</v>
      </c>
      <c r="P2169" s="15">
        <v>432.63489068824651</v>
      </c>
    </row>
    <row r="2170" spans="1:16" x14ac:dyDescent="0.2">
      <c r="A2170" s="32" t="s">
        <v>15</v>
      </c>
      <c r="B2170" s="13" t="s">
        <v>27</v>
      </c>
      <c r="C2170" s="14" t="s">
        <v>30</v>
      </c>
      <c r="D2170" s="14" t="s">
        <v>86</v>
      </c>
      <c r="E2170" s="14">
        <v>2005</v>
      </c>
      <c r="F2170" s="14">
        <v>3</v>
      </c>
      <c r="G2170" s="15">
        <v>220</v>
      </c>
      <c r="H2170" s="27">
        <v>0.79</v>
      </c>
      <c r="I2170" s="27">
        <v>123.88</v>
      </c>
      <c r="J2170" s="27">
        <v>0.79</v>
      </c>
      <c r="K2170" s="27">
        <v>1.1599999999999999</v>
      </c>
      <c r="L2170" s="27">
        <v>0.08</v>
      </c>
      <c r="M2170" s="27">
        <v>122.63999999999999</v>
      </c>
      <c r="N2170" s="27">
        <v>6.27</v>
      </c>
      <c r="O2170" s="27">
        <v>8.24</v>
      </c>
      <c r="P2170" s="15">
        <v>567.50757118203092</v>
      </c>
    </row>
    <row r="2171" spans="1:16" x14ac:dyDescent="0.2">
      <c r="A2171" s="32" t="s">
        <v>15</v>
      </c>
      <c r="B2171" s="13" t="s">
        <v>27</v>
      </c>
      <c r="C2171" s="14" t="s">
        <v>30</v>
      </c>
      <c r="D2171" s="14" t="s">
        <v>86</v>
      </c>
      <c r="E2171" s="14">
        <v>2006</v>
      </c>
      <c r="F2171" s="14">
        <v>3</v>
      </c>
      <c r="G2171" s="15">
        <v>140</v>
      </c>
      <c r="H2171" s="27">
        <v>1.1100000000000001</v>
      </c>
      <c r="I2171" s="27">
        <v>67.89</v>
      </c>
      <c r="J2171" s="27">
        <v>1.1100000000000001</v>
      </c>
      <c r="K2171" s="27">
        <v>1.89</v>
      </c>
      <c r="L2171" s="27">
        <v>0.13</v>
      </c>
      <c r="M2171" s="27">
        <v>65.87</v>
      </c>
      <c r="N2171" s="27">
        <v>1.52</v>
      </c>
      <c r="O2171" s="27">
        <v>5.31</v>
      </c>
      <c r="P2171" s="15">
        <v>492.9780642088935</v>
      </c>
    </row>
    <row r="2172" spans="1:16" x14ac:dyDescent="0.2">
      <c r="A2172" s="32" t="s">
        <v>15</v>
      </c>
      <c r="B2172" s="13" t="s">
        <v>27</v>
      </c>
      <c r="C2172" s="14" t="s">
        <v>30</v>
      </c>
      <c r="D2172" s="14" t="s">
        <v>86</v>
      </c>
      <c r="E2172" s="14">
        <v>2007</v>
      </c>
      <c r="F2172" s="14">
        <v>3</v>
      </c>
      <c r="G2172" s="15">
        <v>176</v>
      </c>
      <c r="H2172" s="27">
        <v>1.49</v>
      </c>
      <c r="I2172" s="27">
        <v>112.6</v>
      </c>
      <c r="J2172" s="27">
        <v>1.49</v>
      </c>
      <c r="K2172" s="27">
        <v>2.5099999999999998</v>
      </c>
      <c r="L2172" s="27">
        <v>0.17</v>
      </c>
      <c r="M2172" s="27">
        <v>109.92</v>
      </c>
      <c r="N2172" s="27">
        <v>3.45</v>
      </c>
      <c r="O2172" s="27">
        <v>8.41</v>
      </c>
      <c r="P2172" s="15">
        <v>649.91229188345483</v>
      </c>
    </row>
    <row r="2173" spans="1:16" x14ac:dyDescent="0.2">
      <c r="A2173" s="32" t="s">
        <v>15</v>
      </c>
      <c r="B2173" s="13" t="s">
        <v>27</v>
      </c>
      <c r="C2173" s="14" t="s">
        <v>30</v>
      </c>
      <c r="D2173" s="14" t="s">
        <v>86</v>
      </c>
      <c r="E2173" s="14">
        <v>2008</v>
      </c>
      <c r="F2173" s="14">
        <v>3</v>
      </c>
      <c r="G2173" s="15">
        <v>365</v>
      </c>
      <c r="H2173" s="27">
        <v>4.82</v>
      </c>
      <c r="I2173" s="27">
        <v>185.04</v>
      </c>
      <c r="J2173" s="27">
        <v>4.82</v>
      </c>
      <c r="K2173" s="27">
        <v>7.0500000000000007</v>
      </c>
      <c r="L2173" s="27">
        <v>2.41</v>
      </c>
      <c r="M2173" s="27">
        <v>175.57999999999998</v>
      </c>
      <c r="N2173" s="27">
        <v>1.93</v>
      </c>
      <c r="O2173" s="27">
        <v>9.65</v>
      </c>
      <c r="P2173" s="15">
        <v>520.24907911806633</v>
      </c>
    </row>
    <row r="2174" spans="1:16" x14ac:dyDescent="0.2">
      <c r="A2174" s="32" t="s">
        <v>15</v>
      </c>
      <c r="B2174" s="13" t="s">
        <v>27</v>
      </c>
      <c r="C2174" s="14" t="s">
        <v>30</v>
      </c>
      <c r="D2174" s="14" t="s">
        <v>86</v>
      </c>
      <c r="E2174" s="14">
        <v>2009</v>
      </c>
      <c r="F2174" s="14">
        <v>3</v>
      </c>
      <c r="G2174" s="15">
        <v>413</v>
      </c>
      <c r="H2174" s="27">
        <v>2.93</v>
      </c>
      <c r="I2174" s="27">
        <v>215.13000000000002</v>
      </c>
      <c r="J2174" s="27">
        <v>2.93</v>
      </c>
      <c r="K2174" s="27">
        <v>4.99</v>
      </c>
      <c r="L2174" s="27">
        <v>1.08</v>
      </c>
      <c r="M2174" s="27">
        <v>209.06</v>
      </c>
      <c r="N2174" s="27">
        <v>3.04</v>
      </c>
      <c r="O2174" s="27">
        <v>13.91</v>
      </c>
      <c r="P2174" s="15">
        <v>528.59491528438548</v>
      </c>
    </row>
    <row r="2175" spans="1:16" x14ac:dyDescent="0.2">
      <c r="A2175" s="32" t="s">
        <v>15</v>
      </c>
      <c r="B2175" s="13" t="s">
        <v>27</v>
      </c>
      <c r="C2175" s="14" t="s">
        <v>30</v>
      </c>
      <c r="D2175" s="14" t="s">
        <v>86</v>
      </c>
      <c r="E2175" s="14">
        <v>2010</v>
      </c>
      <c r="F2175" s="14">
        <v>3</v>
      </c>
      <c r="G2175" s="15">
        <v>457</v>
      </c>
      <c r="H2175" s="27">
        <v>3.25</v>
      </c>
      <c r="I2175" s="27">
        <v>268.89</v>
      </c>
      <c r="J2175" s="27">
        <v>3.25</v>
      </c>
      <c r="K2175" s="27">
        <v>5.46</v>
      </c>
      <c r="L2175" s="27">
        <v>0.37</v>
      </c>
      <c r="M2175" s="27">
        <v>263.06</v>
      </c>
      <c r="N2175" s="27">
        <v>8.56</v>
      </c>
      <c r="O2175" s="27">
        <v>19.25</v>
      </c>
      <c r="P2175" s="15">
        <v>595.5283697706775</v>
      </c>
    </row>
    <row r="2176" spans="1:16" x14ac:dyDescent="0.2">
      <c r="A2176" s="32" t="s">
        <v>15</v>
      </c>
      <c r="B2176" s="13" t="s">
        <v>27</v>
      </c>
      <c r="C2176" s="14" t="s">
        <v>30</v>
      </c>
      <c r="D2176" s="14" t="s">
        <v>86</v>
      </c>
      <c r="E2176" s="14">
        <v>2011</v>
      </c>
      <c r="F2176" s="14">
        <v>3</v>
      </c>
      <c r="G2176" s="15">
        <v>256</v>
      </c>
      <c r="H2176" s="27">
        <v>2.17</v>
      </c>
      <c r="I2176" s="27">
        <v>143.13</v>
      </c>
      <c r="J2176" s="27">
        <v>2.17</v>
      </c>
      <c r="K2176" s="27">
        <v>3.63</v>
      </c>
      <c r="L2176" s="27">
        <v>0.25</v>
      </c>
      <c r="M2176" s="27">
        <v>139.25</v>
      </c>
      <c r="N2176" s="27">
        <v>3.6100000000000003</v>
      </c>
      <c r="O2176" s="27">
        <v>10.860000000000001</v>
      </c>
      <c r="P2176" s="15">
        <v>567.78757452069749</v>
      </c>
    </row>
    <row r="2177" spans="1:16" x14ac:dyDescent="0.2">
      <c r="A2177" s="32" t="s">
        <v>15</v>
      </c>
      <c r="B2177" s="13" t="s">
        <v>27</v>
      </c>
      <c r="C2177" s="14" t="s">
        <v>30</v>
      </c>
      <c r="D2177" s="14" t="s">
        <v>86</v>
      </c>
      <c r="E2177" s="14">
        <v>2012</v>
      </c>
      <c r="F2177" s="14">
        <v>3</v>
      </c>
      <c r="G2177" s="15">
        <v>364</v>
      </c>
      <c r="H2177" s="27">
        <v>2.0699999999999998</v>
      </c>
      <c r="I2177" s="27">
        <v>232.74</v>
      </c>
      <c r="J2177" s="27">
        <v>2.0699999999999998</v>
      </c>
      <c r="K2177" s="27">
        <v>3.43</v>
      </c>
      <c r="L2177" s="27">
        <v>0.24</v>
      </c>
      <c r="M2177" s="27">
        <v>229.07</v>
      </c>
      <c r="N2177" s="27">
        <v>8.5399999999999991</v>
      </c>
      <c r="O2177" s="27">
        <v>15.049999999999999</v>
      </c>
      <c r="P2177" s="15">
        <v>644.67063161364217</v>
      </c>
    </row>
    <row r="2178" spans="1:16" x14ac:dyDescent="0.2">
      <c r="A2178" s="32" t="s">
        <v>15</v>
      </c>
      <c r="B2178" s="13" t="s">
        <v>27</v>
      </c>
      <c r="C2178" s="14" t="s">
        <v>30</v>
      </c>
      <c r="D2178" s="14" t="s">
        <v>86</v>
      </c>
      <c r="E2178" s="14">
        <v>2013</v>
      </c>
      <c r="F2178" s="14">
        <v>2</v>
      </c>
      <c r="G2178" s="15">
        <v>418</v>
      </c>
      <c r="H2178" s="27">
        <v>3.77</v>
      </c>
      <c r="I2178" s="27">
        <v>238.79999999999998</v>
      </c>
      <c r="J2178" s="27">
        <v>3.77</v>
      </c>
      <c r="K2178" s="27">
        <v>1.06</v>
      </c>
      <c r="L2178" s="27">
        <v>237.73999999999998</v>
      </c>
      <c r="M2178" s="27">
        <v>0</v>
      </c>
      <c r="N2178" s="27">
        <v>0.05</v>
      </c>
      <c r="O2178" s="27">
        <v>5.67</v>
      </c>
      <c r="P2178" s="15">
        <v>581.44050577579128</v>
      </c>
    </row>
    <row r="2179" spans="1:16" x14ac:dyDescent="0.2">
      <c r="A2179" s="32" t="s">
        <v>15</v>
      </c>
      <c r="B2179" s="13" t="s">
        <v>27</v>
      </c>
      <c r="C2179" s="14" t="s">
        <v>30</v>
      </c>
      <c r="D2179" s="14" t="s">
        <v>86</v>
      </c>
      <c r="E2179" s="14">
        <v>2014</v>
      </c>
      <c r="F2179" s="14">
        <v>2</v>
      </c>
      <c r="G2179" s="15">
        <v>145</v>
      </c>
      <c r="H2179" s="27">
        <v>1.7</v>
      </c>
      <c r="I2179" s="27">
        <v>76.81</v>
      </c>
      <c r="J2179" s="27">
        <v>1.7</v>
      </c>
      <c r="K2179" s="27">
        <v>0.48</v>
      </c>
      <c r="L2179" s="27">
        <v>76.33</v>
      </c>
      <c r="M2179" s="27">
        <v>0</v>
      </c>
      <c r="N2179" s="27">
        <v>0</v>
      </c>
      <c r="O2179" s="27">
        <v>1.89</v>
      </c>
      <c r="P2179" s="15">
        <v>540.86312868526579</v>
      </c>
    </row>
    <row r="2180" spans="1:16" x14ac:dyDescent="0.2">
      <c r="A2180" s="32" t="s">
        <v>15</v>
      </c>
      <c r="B2180" s="13" t="s">
        <v>27</v>
      </c>
      <c r="C2180" s="14" t="s">
        <v>30</v>
      </c>
      <c r="D2180" s="14" t="s">
        <v>86</v>
      </c>
      <c r="E2180" s="14">
        <v>2015</v>
      </c>
      <c r="F2180" s="14">
        <v>2</v>
      </c>
      <c r="G2180" s="15">
        <v>170</v>
      </c>
      <c r="H2180" s="27">
        <v>1.51</v>
      </c>
      <c r="I2180" s="27">
        <v>111.36</v>
      </c>
      <c r="J2180" s="27">
        <v>1.51</v>
      </c>
      <c r="K2180" s="27">
        <v>0.36</v>
      </c>
      <c r="L2180" s="27">
        <v>111</v>
      </c>
      <c r="M2180" s="27">
        <v>0</v>
      </c>
      <c r="N2180" s="27">
        <v>0.04</v>
      </c>
      <c r="O2180" s="27">
        <v>2.59</v>
      </c>
      <c r="P2180" s="15">
        <v>665.82345527972336</v>
      </c>
    </row>
    <row r="2181" spans="1:16" x14ac:dyDescent="0.2">
      <c r="A2181" s="32" t="s">
        <v>15</v>
      </c>
      <c r="B2181" s="13" t="s">
        <v>27</v>
      </c>
      <c r="C2181" s="14" t="s">
        <v>30</v>
      </c>
      <c r="D2181" s="14" t="s">
        <v>86</v>
      </c>
      <c r="E2181" s="14">
        <v>2016</v>
      </c>
      <c r="F2181" s="14">
        <v>2</v>
      </c>
      <c r="G2181" s="15">
        <v>435</v>
      </c>
      <c r="H2181" s="27">
        <v>4.88</v>
      </c>
      <c r="I2181" s="27">
        <v>304.52</v>
      </c>
      <c r="J2181" s="27">
        <v>4.88</v>
      </c>
      <c r="K2181" s="27">
        <v>0.95</v>
      </c>
      <c r="L2181" s="27">
        <v>303.57</v>
      </c>
      <c r="M2181" s="27">
        <v>0</v>
      </c>
      <c r="N2181" s="27">
        <v>0.1</v>
      </c>
      <c r="O2181" s="27">
        <v>7.11</v>
      </c>
      <c r="P2181" s="15">
        <v>710.24424801130453</v>
      </c>
    </row>
    <row r="2182" spans="1:16" x14ac:dyDescent="0.2">
      <c r="A2182" s="32" t="s">
        <v>15</v>
      </c>
      <c r="B2182" s="13" t="s">
        <v>27</v>
      </c>
      <c r="C2182" s="14" t="s">
        <v>30</v>
      </c>
      <c r="D2182" s="14" t="s">
        <v>86</v>
      </c>
      <c r="E2182" s="14">
        <v>2017</v>
      </c>
      <c r="F2182" s="14">
        <v>2</v>
      </c>
      <c r="G2182" s="15">
        <v>741</v>
      </c>
      <c r="H2182" s="27">
        <v>7.7899999999999991</v>
      </c>
      <c r="I2182" s="27">
        <v>586.64</v>
      </c>
      <c r="J2182" s="27">
        <v>7.7899999999999991</v>
      </c>
      <c r="K2182" s="27">
        <v>1.1900000000000002</v>
      </c>
      <c r="L2182" s="27">
        <v>585.45000000000005</v>
      </c>
      <c r="M2182" s="27">
        <v>0</v>
      </c>
      <c r="N2182" s="27">
        <v>0.27</v>
      </c>
      <c r="O2182" s="27">
        <v>13.419999999999998</v>
      </c>
      <c r="P2182" s="15">
        <v>801.5833734543769</v>
      </c>
    </row>
    <row r="2183" spans="1:16" x14ac:dyDescent="0.2">
      <c r="A2183" s="32" t="s">
        <v>15</v>
      </c>
      <c r="B2183" s="13" t="s">
        <v>27</v>
      </c>
      <c r="C2183" s="14" t="s">
        <v>30</v>
      </c>
      <c r="D2183" s="14" t="s">
        <v>86</v>
      </c>
      <c r="E2183" s="14">
        <v>2018</v>
      </c>
      <c r="F2183" s="14">
        <v>1</v>
      </c>
      <c r="G2183" s="15">
        <v>480</v>
      </c>
      <c r="H2183" s="27">
        <v>21.13</v>
      </c>
      <c r="I2183" s="27">
        <v>336.57</v>
      </c>
      <c r="J2183" s="27">
        <v>21.13</v>
      </c>
      <c r="K2183" s="27">
        <v>336.57</v>
      </c>
      <c r="L2183" s="27">
        <v>0</v>
      </c>
      <c r="M2183" s="27">
        <v>0</v>
      </c>
      <c r="N2183" s="27">
        <v>1.69</v>
      </c>
      <c r="O2183" s="27">
        <v>26.27</v>
      </c>
      <c r="P2183" s="15">
        <v>745.71824133359496</v>
      </c>
    </row>
    <row r="2184" spans="1:16" x14ac:dyDescent="0.2">
      <c r="A2184" s="32" t="s">
        <v>15</v>
      </c>
      <c r="B2184" s="13" t="s">
        <v>27</v>
      </c>
      <c r="C2184" s="14" t="s">
        <v>30</v>
      </c>
      <c r="D2184" s="14" t="s">
        <v>86</v>
      </c>
      <c r="E2184" s="14">
        <v>2019</v>
      </c>
      <c r="F2184" s="14">
        <v>1</v>
      </c>
      <c r="G2184" s="15">
        <v>980</v>
      </c>
      <c r="H2184" s="27">
        <v>214.98</v>
      </c>
      <c r="I2184" s="27">
        <v>407.76</v>
      </c>
      <c r="J2184" s="27">
        <v>214.98</v>
      </c>
      <c r="K2184" s="27">
        <v>407.76</v>
      </c>
      <c r="L2184" s="27">
        <v>0</v>
      </c>
      <c r="M2184" s="27">
        <v>0</v>
      </c>
      <c r="N2184" s="27">
        <v>2.86</v>
      </c>
      <c r="O2184" s="27">
        <v>47.22</v>
      </c>
      <c r="P2184" s="15">
        <v>635.16505253660603</v>
      </c>
    </row>
    <row r="2185" spans="1:16" x14ac:dyDescent="0.2">
      <c r="A2185" s="32" t="s">
        <v>15</v>
      </c>
      <c r="B2185" s="13" t="s">
        <v>27</v>
      </c>
      <c r="C2185" s="14" t="s">
        <v>30</v>
      </c>
      <c r="D2185" s="14" t="s">
        <v>86</v>
      </c>
      <c r="E2185" s="14">
        <v>2020</v>
      </c>
      <c r="F2185" s="14">
        <v>1</v>
      </c>
      <c r="G2185" s="15">
        <v>672</v>
      </c>
      <c r="H2185" s="27">
        <v>1.36</v>
      </c>
      <c r="I2185" s="27">
        <v>464.66</v>
      </c>
      <c r="J2185" s="27">
        <v>1.36</v>
      </c>
      <c r="K2185" s="27">
        <v>464.66</v>
      </c>
      <c r="L2185" s="27">
        <v>0</v>
      </c>
      <c r="M2185" s="27">
        <v>0</v>
      </c>
      <c r="N2185" s="27">
        <v>2.38</v>
      </c>
      <c r="O2185" s="27">
        <v>35.19</v>
      </c>
      <c r="P2185" s="15">
        <v>694.24450761476487</v>
      </c>
    </row>
    <row r="2186" spans="1:16" x14ac:dyDescent="0.2">
      <c r="A2186" s="32" t="s">
        <v>15</v>
      </c>
      <c r="B2186" s="13" t="s">
        <v>27</v>
      </c>
      <c r="C2186" s="14" t="s">
        <v>30</v>
      </c>
      <c r="D2186" s="14" t="s">
        <v>86</v>
      </c>
      <c r="E2186" s="14">
        <v>2021</v>
      </c>
      <c r="F2186" s="14">
        <v>0</v>
      </c>
      <c r="G2186" s="15">
        <v>397</v>
      </c>
      <c r="H2186" s="27">
        <v>233.28</v>
      </c>
      <c r="I2186" s="27">
        <v>0</v>
      </c>
      <c r="J2186" s="27">
        <v>233.28</v>
      </c>
      <c r="K2186" s="27">
        <v>0</v>
      </c>
      <c r="L2186" s="27">
        <v>0</v>
      </c>
      <c r="M2186" s="27">
        <v>0</v>
      </c>
      <c r="N2186" s="27">
        <v>0.71</v>
      </c>
      <c r="O2186" s="27">
        <v>7.5100000000000007</v>
      </c>
      <c r="P2186" s="15">
        <v>588.40249836038572</v>
      </c>
    </row>
    <row r="2187" spans="1:16" x14ac:dyDescent="0.2">
      <c r="A2187" s="32" t="s">
        <v>15</v>
      </c>
      <c r="B2187" s="13" t="s">
        <v>27</v>
      </c>
      <c r="C2187" s="14" t="s">
        <v>30</v>
      </c>
      <c r="D2187" s="14" t="s">
        <v>86</v>
      </c>
      <c r="E2187" s="14">
        <v>2022</v>
      </c>
      <c r="F2187" s="14">
        <v>0</v>
      </c>
      <c r="G2187" s="15">
        <v>357</v>
      </c>
      <c r="H2187" s="27">
        <v>242.26</v>
      </c>
      <c r="I2187" s="27">
        <v>0</v>
      </c>
      <c r="J2187" s="27">
        <v>242.26</v>
      </c>
      <c r="K2187" s="27">
        <v>0</v>
      </c>
      <c r="L2187" s="27">
        <v>0</v>
      </c>
      <c r="M2187" s="27">
        <v>0</v>
      </c>
      <c r="N2187" s="27">
        <v>0</v>
      </c>
      <c r="O2187" s="27">
        <v>0</v>
      </c>
      <c r="P2187" s="15">
        <v>678.67929010149749</v>
      </c>
    </row>
    <row r="2188" spans="1:16" x14ac:dyDescent="0.2">
      <c r="A2188" s="32" t="s">
        <v>15</v>
      </c>
      <c r="B2188" s="13" t="s">
        <v>27</v>
      </c>
      <c r="C2188" s="14" t="s">
        <v>80</v>
      </c>
      <c r="D2188" s="14" t="s">
        <v>87</v>
      </c>
      <c r="E2188" s="14">
        <v>1990</v>
      </c>
      <c r="F2188" s="14">
        <v>3</v>
      </c>
      <c r="G2188" s="15">
        <v>16</v>
      </c>
      <c r="H2188" s="27">
        <v>0.1</v>
      </c>
      <c r="I2188" s="27">
        <v>8.36</v>
      </c>
      <c r="J2188" s="27">
        <v>0.1</v>
      </c>
      <c r="K2188" s="27">
        <v>0.19</v>
      </c>
      <c r="L2188" s="27">
        <v>0.05</v>
      </c>
      <c r="M2188" s="27">
        <v>8.1199999999999992</v>
      </c>
      <c r="N2188" s="27">
        <v>0.15</v>
      </c>
      <c r="O2188" s="27">
        <v>0.33</v>
      </c>
      <c r="P2188" s="15">
        <v>523.0416754243231</v>
      </c>
    </row>
    <row r="2189" spans="1:16" x14ac:dyDescent="0.2">
      <c r="A2189" s="32" t="s">
        <v>15</v>
      </c>
      <c r="B2189" s="13" t="s">
        <v>27</v>
      </c>
      <c r="C2189" s="14" t="s">
        <v>80</v>
      </c>
      <c r="D2189" s="14" t="s">
        <v>87</v>
      </c>
      <c r="E2189" s="14">
        <v>1994</v>
      </c>
      <c r="F2189" s="14">
        <v>3</v>
      </c>
      <c r="G2189" s="15">
        <v>27</v>
      </c>
      <c r="H2189" s="27">
        <v>0.12</v>
      </c>
      <c r="I2189" s="27">
        <v>9.91</v>
      </c>
      <c r="J2189" s="27">
        <v>0.12</v>
      </c>
      <c r="K2189" s="27">
        <v>0.22</v>
      </c>
      <c r="L2189" s="27">
        <v>0.06</v>
      </c>
      <c r="M2189" s="27">
        <v>9.6300000000000008</v>
      </c>
      <c r="N2189" s="27">
        <v>0.18</v>
      </c>
      <c r="O2189" s="27">
        <v>0.4</v>
      </c>
      <c r="P2189" s="15">
        <v>371.59452863191109</v>
      </c>
    </row>
    <row r="2190" spans="1:16" x14ac:dyDescent="0.2">
      <c r="A2190" s="32" t="s">
        <v>15</v>
      </c>
      <c r="B2190" s="13" t="s">
        <v>27</v>
      </c>
      <c r="C2190" s="14" t="s">
        <v>80</v>
      </c>
      <c r="D2190" s="14" t="s">
        <v>87</v>
      </c>
      <c r="E2190" s="14">
        <v>1996</v>
      </c>
      <c r="F2190" s="14">
        <v>3</v>
      </c>
      <c r="G2190" s="15">
        <v>4</v>
      </c>
      <c r="H2190" s="27">
        <v>0.02</v>
      </c>
      <c r="I2190" s="27">
        <v>1.4000000000000001</v>
      </c>
      <c r="J2190" s="27">
        <v>0.02</v>
      </c>
      <c r="K2190" s="27">
        <v>0.03</v>
      </c>
      <c r="L2190" s="27">
        <v>0.01</v>
      </c>
      <c r="M2190" s="27">
        <v>1.36</v>
      </c>
      <c r="N2190" s="27">
        <v>0.03</v>
      </c>
      <c r="O2190" s="27">
        <v>0.06</v>
      </c>
      <c r="P2190" s="15">
        <v>328.56209496636882</v>
      </c>
    </row>
    <row r="2191" spans="1:16" x14ac:dyDescent="0.2">
      <c r="A2191" s="32" t="s">
        <v>15</v>
      </c>
      <c r="B2191" s="13" t="s">
        <v>27</v>
      </c>
      <c r="C2191" s="14" t="s">
        <v>80</v>
      </c>
      <c r="D2191" s="14" t="s">
        <v>87</v>
      </c>
      <c r="E2191" s="14">
        <v>1997</v>
      </c>
      <c r="F2191" s="14">
        <v>3</v>
      </c>
      <c r="G2191" s="15">
        <v>5</v>
      </c>
      <c r="H2191" s="27">
        <v>0.03</v>
      </c>
      <c r="I2191" s="27">
        <v>2.21</v>
      </c>
      <c r="J2191" s="27">
        <v>0.03</v>
      </c>
      <c r="K2191" s="27">
        <v>0.05</v>
      </c>
      <c r="L2191" s="27">
        <v>0.01</v>
      </c>
      <c r="M2191" s="27">
        <v>2.15</v>
      </c>
      <c r="N2191" s="27">
        <v>0.04</v>
      </c>
      <c r="O2191" s="27">
        <v>0.09</v>
      </c>
      <c r="P2191" s="15">
        <v>420.39266974559712</v>
      </c>
    </row>
    <row r="2192" spans="1:16" x14ac:dyDescent="0.2">
      <c r="A2192" s="32" t="s">
        <v>15</v>
      </c>
      <c r="B2192" s="13" t="s">
        <v>27</v>
      </c>
      <c r="C2192" s="14" t="s">
        <v>80</v>
      </c>
      <c r="D2192" s="14" t="s">
        <v>87</v>
      </c>
      <c r="E2192" s="14">
        <v>1999</v>
      </c>
      <c r="F2192" s="14">
        <v>3</v>
      </c>
      <c r="G2192" s="15">
        <v>20</v>
      </c>
      <c r="H2192" s="27">
        <v>0.12</v>
      </c>
      <c r="I2192" s="27">
        <v>10.18</v>
      </c>
      <c r="J2192" s="27">
        <v>0.12</v>
      </c>
      <c r="K2192" s="27">
        <v>0.23</v>
      </c>
      <c r="L2192" s="27">
        <v>0.06</v>
      </c>
      <c r="M2192" s="27">
        <v>9.89</v>
      </c>
      <c r="N2192" s="27">
        <v>0.18</v>
      </c>
      <c r="O2192" s="27">
        <v>0.41</v>
      </c>
      <c r="P2192" s="15">
        <v>523.04167542432299</v>
      </c>
    </row>
    <row r="2193" spans="1:16" x14ac:dyDescent="0.2">
      <c r="A2193" s="32" t="s">
        <v>15</v>
      </c>
      <c r="B2193" s="13" t="s">
        <v>27</v>
      </c>
      <c r="C2193" s="14" t="s">
        <v>80</v>
      </c>
      <c r="D2193" s="14" t="s">
        <v>87</v>
      </c>
      <c r="E2193" s="14">
        <v>2003</v>
      </c>
      <c r="F2193" s="14">
        <v>3</v>
      </c>
      <c r="G2193" s="15">
        <v>4</v>
      </c>
      <c r="H2193" s="27">
        <v>0.02</v>
      </c>
      <c r="I2193" s="27">
        <v>1.61</v>
      </c>
      <c r="J2193" s="27">
        <v>0.02</v>
      </c>
      <c r="K2193" s="27">
        <v>0.04</v>
      </c>
      <c r="L2193" s="27">
        <v>0.01</v>
      </c>
      <c r="M2193" s="27">
        <v>1.56</v>
      </c>
      <c r="N2193" s="27">
        <v>0.03</v>
      </c>
      <c r="O2193" s="27">
        <v>0.06</v>
      </c>
      <c r="P2193" s="15">
        <v>453.7377773594996</v>
      </c>
    </row>
    <row r="2194" spans="1:16" x14ac:dyDescent="0.2">
      <c r="A2194" s="32" t="s">
        <v>15</v>
      </c>
      <c r="B2194" s="13" t="s">
        <v>27</v>
      </c>
      <c r="C2194" s="14" t="s">
        <v>80</v>
      </c>
      <c r="D2194" s="14" t="s">
        <v>87</v>
      </c>
      <c r="E2194" s="14">
        <v>2004</v>
      </c>
      <c r="F2194" s="14">
        <v>3</v>
      </c>
      <c r="G2194" s="15">
        <v>3</v>
      </c>
      <c r="H2194" s="27">
        <v>0.02</v>
      </c>
      <c r="I2194" s="27">
        <v>1.52</v>
      </c>
      <c r="J2194" s="27">
        <v>0.02</v>
      </c>
      <c r="K2194" s="27">
        <v>0.03</v>
      </c>
      <c r="L2194" s="27">
        <v>0.01</v>
      </c>
      <c r="M2194" s="27">
        <v>1.48</v>
      </c>
      <c r="N2194" s="27">
        <v>0.03</v>
      </c>
      <c r="O2194" s="27">
        <v>0.06</v>
      </c>
      <c r="P2194" s="15">
        <v>488.60207642617411</v>
      </c>
    </row>
    <row r="2195" spans="1:16" x14ac:dyDescent="0.2">
      <c r="A2195" s="32" t="s">
        <v>15</v>
      </c>
      <c r="B2195" s="13" t="s">
        <v>27</v>
      </c>
      <c r="C2195" s="14" t="s">
        <v>80</v>
      </c>
      <c r="D2195" s="14" t="s">
        <v>87</v>
      </c>
      <c r="E2195" s="14">
        <v>2005</v>
      </c>
      <c r="F2195" s="14">
        <v>3</v>
      </c>
      <c r="G2195" s="15">
        <v>55</v>
      </c>
      <c r="H2195" s="27">
        <v>0.31</v>
      </c>
      <c r="I2195" s="27">
        <v>25.799999999999997</v>
      </c>
      <c r="J2195" s="27">
        <v>0.31</v>
      </c>
      <c r="K2195" s="27">
        <v>0.57999999999999996</v>
      </c>
      <c r="L2195" s="27">
        <v>0.16</v>
      </c>
      <c r="M2195" s="27">
        <v>25.06</v>
      </c>
      <c r="N2195" s="27">
        <v>0.46</v>
      </c>
      <c r="O2195" s="27">
        <v>1.03</v>
      </c>
      <c r="P2195" s="15">
        <v>478.37074015892085</v>
      </c>
    </row>
    <row r="2196" spans="1:16" x14ac:dyDescent="0.2">
      <c r="A2196" s="32" t="s">
        <v>15</v>
      </c>
      <c r="B2196" s="13" t="s">
        <v>27</v>
      </c>
      <c r="C2196" s="14" t="s">
        <v>80</v>
      </c>
      <c r="D2196" s="14" t="s">
        <v>87</v>
      </c>
      <c r="E2196" s="14">
        <v>2006</v>
      </c>
      <c r="F2196" s="14">
        <v>3</v>
      </c>
      <c r="G2196" s="15">
        <v>35</v>
      </c>
      <c r="H2196" s="27">
        <v>0.2</v>
      </c>
      <c r="I2196" s="27">
        <v>17.139999999999997</v>
      </c>
      <c r="J2196" s="27">
        <v>0.2</v>
      </c>
      <c r="K2196" s="27">
        <v>0.39</v>
      </c>
      <c r="L2196" s="27">
        <v>0.1</v>
      </c>
      <c r="M2196" s="27">
        <v>16.649999999999999</v>
      </c>
      <c r="N2196" s="27">
        <v>0.31</v>
      </c>
      <c r="O2196" s="27">
        <v>0.69</v>
      </c>
      <c r="P2196" s="15">
        <v>500.53720587156442</v>
      </c>
    </row>
    <row r="2197" spans="1:16" x14ac:dyDescent="0.2">
      <c r="A2197" s="32" t="s">
        <v>15</v>
      </c>
      <c r="B2197" s="13" t="s">
        <v>27</v>
      </c>
      <c r="C2197" s="14" t="s">
        <v>80</v>
      </c>
      <c r="D2197" s="14" t="s">
        <v>87</v>
      </c>
      <c r="E2197" s="14">
        <v>2007</v>
      </c>
      <c r="F2197" s="14">
        <v>3</v>
      </c>
      <c r="G2197" s="15">
        <v>29</v>
      </c>
      <c r="H2197" s="27">
        <v>0.19</v>
      </c>
      <c r="I2197" s="27">
        <v>16.39</v>
      </c>
      <c r="J2197" s="27">
        <v>0.19</v>
      </c>
      <c r="K2197" s="27">
        <v>0.37</v>
      </c>
      <c r="L2197" s="27">
        <v>0.1</v>
      </c>
      <c r="M2197" s="27">
        <v>15.92</v>
      </c>
      <c r="N2197" s="27">
        <v>0.28999999999999998</v>
      </c>
      <c r="O2197" s="27">
        <v>0.66</v>
      </c>
      <c r="P2197" s="15">
        <v>580.49625916806383</v>
      </c>
    </row>
    <row r="2198" spans="1:16" x14ac:dyDescent="0.2">
      <c r="A2198" s="32" t="s">
        <v>15</v>
      </c>
      <c r="B2198" s="13" t="s">
        <v>27</v>
      </c>
      <c r="C2198" s="14" t="s">
        <v>80</v>
      </c>
      <c r="D2198" s="14" t="s">
        <v>87</v>
      </c>
      <c r="E2198" s="14">
        <v>2008</v>
      </c>
      <c r="F2198" s="14">
        <v>3</v>
      </c>
      <c r="G2198" s="15">
        <v>203</v>
      </c>
      <c r="H2198" s="27">
        <v>1.35</v>
      </c>
      <c r="I2198" s="27">
        <v>127.16</v>
      </c>
      <c r="J2198" s="27">
        <v>1.35</v>
      </c>
      <c r="K2198" s="27">
        <v>2.54</v>
      </c>
      <c r="L2198" s="27">
        <v>0.69</v>
      </c>
      <c r="M2198" s="27">
        <v>123.92999999999999</v>
      </c>
      <c r="N2198" s="27">
        <v>2.0999999999999996</v>
      </c>
      <c r="O2198" s="27">
        <v>5.01</v>
      </c>
      <c r="P2198" s="15">
        <v>632.39217694867546</v>
      </c>
    </row>
    <row r="2199" spans="1:16" x14ac:dyDescent="0.2">
      <c r="A2199" s="32" t="s">
        <v>15</v>
      </c>
      <c r="B2199" s="13" t="s">
        <v>27</v>
      </c>
      <c r="C2199" s="14" t="s">
        <v>80</v>
      </c>
      <c r="D2199" s="14" t="s">
        <v>87</v>
      </c>
      <c r="E2199" s="14">
        <v>2009</v>
      </c>
      <c r="F2199" s="14">
        <v>3</v>
      </c>
      <c r="G2199" s="15">
        <v>41</v>
      </c>
      <c r="H2199" s="27">
        <v>0.26</v>
      </c>
      <c r="I2199" s="27">
        <v>21.47</v>
      </c>
      <c r="J2199" s="27">
        <v>0.26</v>
      </c>
      <c r="K2199" s="27">
        <v>0.48</v>
      </c>
      <c r="L2199" s="27">
        <v>0.13</v>
      </c>
      <c r="M2199" s="27">
        <v>20.86</v>
      </c>
      <c r="N2199" s="27">
        <v>0.39</v>
      </c>
      <c r="O2199" s="27">
        <v>0.86</v>
      </c>
      <c r="P2199" s="15">
        <v>534.85990032177119</v>
      </c>
    </row>
    <row r="2200" spans="1:16" x14ac:dyDescent="0.2">
      <c r="A2200" s="32" t="s">
        <v>15</v>
      </c>
      <c r="B2200" s="13" t="s">
        <v>27</v>
      </c>
      <c r="C2200" s="14" t="s">
        <v>80</v>
      </c>
      <c r="D2200" s="14" t="s">
        <v>87</v>
      </c>
      <c r="E2200" s="14">
        <v>2010</v>
      </c>
      <c r="F2200" s="14">
        <v>3</v>
      </c>
      <c r="G2200" s="15">
        <v>108</v>
      </c>
      <c r="H2200" s="27">
        <v>0.55000000000000004</v>
      </c>
      <c r="I2200" s="27">
        <v>79.06</v>
      </c>
      <c r="J2200" s="27">
        <v>0.55000000000000004</v>
      </c>
      <c r="K2200" s="27">
        <v>0.99</v>
      </c>
      <c r="L2200" s="27">
        <v>0.27</v>
      </c>
      <c r="M2200" s="27">
        <v>77.8</v>
      </c>
      <c r="N2200" s="27">
        <v>0.96000000000000008</v>
      </c>
      <c r="O2200" s="27">
        <v>2.8899999999999997</v>
      </c>
      <c r="P2200" s="15">
        <v>739.23631639324594</v>
      </c>
    </row>
    <row r="2201" spans="1:16" x14ac:dyDescent="0.2">
      <c r="A2201" s="32" t="s">
        <v>15</v>
      </c>
      <c r="B2201" s="13" t="s">
        <v>27</v>
      </c>
      <c r="C2201" s="14" t="s">
        <v>80</v>
      </c>
      <c r="D2201" s="14" t="s">
        <v>87</v>
      </c>
      <c r="E2201" s="14">
        <v>2011</v>
      </c>
      <c r="F2201" s="14">
        <v>3</v>
      </c>
      <c r="G2201" s="15">
        <v>8</v>
      </c>
      <c r="H2201" s="27">
        <v>0.06</v>
      </c>
      <c r="I2201" s="27">
        <v>4.9899999999999993</v>
      </c>
      <c r="J2201" s="27">
        <v>0.06</v>
      </c>
      <c r="K2201" s="27">
        <v>0.11</v>
      </c>
      <c r="L2201" s="27">
        <v>0.03</v>
      </c>
      <c r="M2201" s="27">
        <v>4.8499999999999996</v>
      </c>
      <c r="N2201" s="27">
        <v>0.09</v>
      </c>
      <c r="O2201" s="27">
        <v>0.2</v>
      </c>
      <c r="P2201" s="15">
        <v>601.71487576225081</v>
      </c>
    </row>
    <row r="2202" spans="1:16" x14ac:dyDescent="0.2">
      <c r="A2202" s="32" t="s">
        <v>15</v>
      </c>
      <c r="B2202" s="13" t="s">
        <v>27</v>
      </c>
      <c r="C2202" s="14" t="s">
        <v>80</v>
      </c>
      <c r="D2202" s="14" t="s">
        <v>87</v>
      </c>
      <c r="E2202" s="14">
        <v>2012</v>
      </c>
      <c r="F2202" s="14">
        <v>3</v>
      </c>
      <c r="G2202" s="15">
        <v>41</v>
      </c>
      <c r="H2202" s="27">
        <v>0.32</v>
      </c>
      <c r="I2202" s="27">
        <v>26.5</v>
      </c>
      <c r="J2202" s="27">
        <v>0.32</v>
      </c>
      <c r="K2202" s="27">
        <v>0.6</v>
      </c>
      <c r="L2202" s="27">
        <v>0.16</v>
      </c>
      <c r="M2202" s="27">
        <v>25.74</v>
      </c>
      <c r="N2202" s="27">
        <v>0.48</v>
      </c>
      <c r="O2202" s="27">
        <v>1.06</v>
      </c>
      <c r="P2202" s="15">
        <v>650.47263601714758</v>
      </c>
    </row>
    <row r="2203" spans="1:16" x14ac:dyDescent="0.2">
      <c r="A2203" s="32" t="s">
        <v>15</v>
      </c>
      <c r="B2203" s="13" t="s">
        <v>27</v>
      </c>
      <c r="C2203" s="14" t="s">
        <v>80</v>
      </c>
      <c r="D2203" s="14" t="s">
        <v>87</v>
      </c>
      <c r="E2203" s="14">
        <v>2013</v>
      </c>
      <c r="F2203" s="14">
        <v>2</v>
      </c>
      <c r="G2203" s="15">
        <v>77</v>
      </c>
      <c r="H2203" s="27">
        <v>0.83</v>
      </c>
      <c r="I2203" s="27">
        <v>43.37</v>
      </c>
      <c r="J2203" s="27">
        <v>0.83</v>
      </c>
      <c r="K2203" s="27">
        <v>1.21</v>
      </c>
      <c r="L2203" s="27">
        <v>42.16</v>
      </c>
      <c r="M2203" s="27">
        <v>0</v>
      </c>
      <c r="N2203" s="27">
        <v>0.02</v>
      </c>
      <c r="O2203" s="27">
        <v>0.44</v>
      </c>
      <c r="P2203" s="15">
        <v>576.00747772391139</v>
      </c>
    </row>
    <row r="2204" spans="1:16" x14ac:dyDescent="0.2">
      <c r="A2204" s="32" t="s">
        <v>15</v>
      </c>
      <c r="B2204" s="13" t="s">
        <v>27</v>
      </c>
      <c r="C2204" s="14" t="s">
        <v>80</v>
      </c>
      <c r="D2204" s="14" t="s">
        <v>87</v>
      </c>
      <c r="E2204" s="14">
        <v>2016</v>
      </c>
      <c r="F2204" s="14">
        <v>2</v>
      </c>
      <c r="G2204" s="15">
        <v>18</v>
      </c>
      <c r="H2204" s="27">
        <v>0.27</v>
      </c>
      <c r="I2204" s="27">
        <v>14.23</v>
      </c>
      <c r="J2204" s="27">
        <v>0.27</v>
      </c>
      <c r="K2204" s="27">
        <v>0.4</v>
      </c>
      <c r="L2204" s="27">
        <v>13.83</v>
      </c>
      <c r="M2204" s="27">
        <v>0</v>
      </c>
      <c r="N2204" s="27">
        <v>0.01</v>
      </c>
      <c r="O2204" s="27">
        <v>0.15</v>
      </c>
      <c r="P2204" s="15">
        <v>826.69243305972702</v>
      </c>
    </row>
    <row r="2205" spans="1:16" x14ac:dyDescent="0.2">
      <c r="A2205" s="32" t="s">
        <v>15</v>
      </c>
      <c r="B2205" s="13" t="s">
        <v>27</v>
      </c>
      <c r="C2205" s="14" t="s">
        <v>80</v>
      </c>
      <c r="D2205" s="14" t="s">
        <v>87</v>
      </c>
      <c r="E2205" s="14">
        <v>2017</v>
      </c>
      <c r="F2205" s="14">
        <v>2</v>
      </c>
      <c r="G2205" s="15">
        <v>37</v>
      </c>
      <c r="H2205" s="27">
        <v>0.49</v>
      </c>
      <c r="I2205" s="27">
        <v>25.52</v>
      </c>
      <c r="J2205" s="27">
        <v>0.49</v>
      </c>
      <c r="K2205" s="27">
        <v>0.72</v>
      </c>
      <c r="L2205" s="27">
        <v>24.800000000000004</v>
      </c>
      <c r="M2205" s="27">
        <v>0</v>
      </c>
      <c r="N2205" s="27">
        <v>0.01</v>
      </c>
      <c r="O2205" s="27">
        <v>0.26</v>
      </c>
      <c r="P2205" s="15">
        <v>718.64714449746202</v>
      </c>
    </row>
    <row r="2206" spans="1:16" x14ac:dyDescent="0.2">
      <c r="A2206" s="32" t="s">
        <v>15</v>
      </c>
      <c r="B2206" s="13" t="s">
        <v>27</v>
      </c>
      <c r="C2206" s="14" t="s">
        <v>80</v>
      </c>
      <c r="D2206" s="14" t="s">
        <v>87</v>
      </c>
      <c r="E2206" s="14">
        <v>2018</v>
      </c>
      <c r="F2206" s="14">
        <v>1</v>
      </c>
      <c r="G2206" s="15">
        <v>92</v>
      </c>
      <c r="H2206" s="27">
        <v>2.64</v>
      </c>
      <c r="I2206" s="27">
        <v>55.83</v>
      </c>
      <c r="J2206" s="27">
        <v>2.64</v>
      </c>
      <c r="K2206" s="27">
        <v>55.83</v>
      </c>
      <c r="L2206" s="27">
        <v>0</v>
      </c>
      <c r="M2206" s="27">
        <v>0</v>
      </c>
      <c r="N2206" s="27">
        <v>0.01</v>
      </c>
      <c r="O2206" s="27">
        <v>0.94</v>
      </c>
      <c r="P2206" s="15">
        <v>637.33357742222438</v>
      </c>
    </row>
    <row r="2207" spans="1:16" x14ac:dyDescent="0.2">
      <c r="A2207" s="32" t="s">
        <v>15</v>
      </c>
      <c r="B2207" s="13" t="s">
        <v>27</v>
      </c>
      <c r="C2207" s="14" t="s">
        <v>80</v>
      </c>
      <c r="D2207" s="14" t="s">
        <v>87</v>
      </c>
      <c r="E2207" s="14">
        <v>2019</v>
      </c>
      <c r="F2207" s="14">
        <v>1</v>
      </c>
      <c r="G2207" s="15">
        <v>190</v>
      </c>
      <c r="H2207" s="27">
        <v>5.47</v>
      </c>
      <c r="I2207" s="27">
        <v>115.33999999999999</v>
      </c>
      <c r="J2207" s="27">
        <v>5.47</v>
      </c>
      <c r="K2207" s="27">
        <v>115.33999999999999</v>
      </c>
      <c r="L2207" s="27">
        <v>0</v>
      </c>
      <c r="M2207" s="27">
        <v>0</v>
      </c>
      <c r="N2207" s="27">
        <v>0.02</v>
      </c>
      <c r="O2207" s="27">
        <v>1.94</v>
      </c>
      <c r="P2207" s="15">
        <v>637.55572145703945</v>
      </c>
    </row>
    <row r="2208" spans="1:16" x14ac:dyDescent="0.2">
      <c r="A2208" s="32" t="s">
        <v>15</v>
      </c>
      <c r="B2208" s="13" t="s">
        <v>27</v>
      </c>
      <c r="C2208" s="14" t="s">
        <v>80</v>
      </c>
      <c r="D2208" s="14" t="s">
        <v>87</v>
      </c>
      <c r="E2208" s="14">
        <v>2020</v>
      </c>
      <c r="F2208" s="14">
        <v>1</v>
      </c>
      <c r="G2208" s="15">
        <v>110</v>
      </c>
      <c r="H2208" s="27">
        <v>3.29</v>
      </c>
      <c r="I2208" s="27">
        <v>69.180000000000007</v>
      </c>
      <c r="J2208" s="27">
        <v>3.29</v>
      </c>
      <c r="K2208" s="27">
        <v>69.180000000000007</v>
      </c>
      <c r="L2208" s="27">
        <v>0</v>
      </c>
      <c r="M2208" s="27">
        <v>0</v>
      </c>
      <c r="N2208" s="27">
        <v>0.01</v>
      </c>
      <c r="O2208" s="27">
        <v>1.1599999999999999</v>
      </c>
      <c r="P2208" s="15">
        <v>663.40328231697777</v>
      </c>
    </row>
    <row r="2209" spans="1:16" x14ac:dyDescent="0.2">
      <c r="A2209" s="32" t="s">
        <v>15</v>
      </c>
      <c r="B2209" s="13" t="s">
        <v>27</v>
      </c>
      <c r="C2209" s="14" t="s">
        <v>80</v>
      </c>
      <c r="D2209" s="14" t="s">
        <v>87</v>
      </c>
      <c r="E2209" s="14">
        <v>2021</v>
      </c>
      <c r="F2209" s="14">
        <v>0</v>
      </c>
      <c r="G2209" s="15">
        <v>226</v>
      </c>
      <c r="H2209" s="27">
        <v>146.54000000000002</v>
      </c>
      <c r="I2209" s="27">
        <v>0</v>
      </c>
      <c r="J2209" s="27">
        <v>146.54000000000002</v>
      </c>
      <c r="K2209" s="27">
        <v>0</v>
      </c>
      <c r="L2209" s="27">
        <v>0</v>
      </c>
      <c r="M2209" s="27">
        <v>0</v>
      </c>
      <c r="N2209" s="27">
        <v>0.22000000000000003</v>
      </c>
      <c r="O2209" s="27">
        <v>2.81</v>
      </c>
      <c r="P2209" s="15">
        <v>650.32562821393594</v>
      </c>
    </row>
    <row r="2210" spans="1:16" x14ac:dyDescent="0.2">
      <c r="A2210" s="32" t="s">
        <v>15</v>
      </c>
      <c r="B2210" s="13" t="s">
        <v>27</v>
      </c>
      <c r="C2210" s="14" t="s">
        <v>80</v>
      </c>
      <c r="D2210" s="14" t="s">
        <v>87</v>
      </c>
      <c r="E2210" s="14">
        <v>2022</v>
      </c>
      <c r="F2210" s="14">
        <v>0</v>
      </c>
      <c r="G2210" s="15">
        <v>274</v>
      </c>
      <c r="H2210" s="27">
        <v>185.53</v>
      </c>
      <c r="I2210" s="27">
        <v>0</v>
      </c>
      <c r="J2210" s="27">
        <v>185.53</v>
      </c>
      <c r="K2210" s="27">
        <v>0</v>
      </c>
      <c r="L2210" s="27">
        <v>0</v>
      </c>
      <c r="M2210" s="27">
        <v>0</v>
      </c>
      <c r="N2210" s="27">
        <v>0</v>
      </c>
      <c r="O2210" s="27">
        <v>0</v>
      </c>
      <c r="P2210" s="15">
        <v>677.13976164692838</v>
      </c>
    </row>
    <row r="2211" spans="1:16" x14ac:dyDescent="0.2">
      <c r="A2211" s="32" t="s">
        <v>15</v>
      </c>
      <c r="B2211" s="13" t="s">
        <v>27</v>
      </c>
      <c r="C2211" s="14" t="s">
        <v>80</v>
      </c>
      <c r="D2211" s="14" t="s">
        <v>111</v>
      </c>
      <c r="E2211" s="14">
        <v>1986</v>
      </c>
      <c r="F2211" s="14">
        <v>3</v>
      </c>
      <c r="G2211" s="15">
        <v>10</v>
      </c>
      <c r="H2211" s="27">
        <v>0.06</v>
      </c>
      <c r="I2211" s="27">
        <v>5.29</v>
      </c>
      <c r="J2211" s="27">
        <v>0.06</v>
      </c>
      <c r="K2211" s="27">
        <v>0.12</v>
      </c>
      <c r="L2211" s="27">
        <v>0.03</v>
      </c>
      <c r="M2211" s="27">
        <v>5.14</v>
      </c>
      <c r="N2211" s="27">
        <v>0.09</v>
      </c>
      <c r="O2211" s="27">
        <v>0.21</v>
      </c>
      <c r="P2211" s="15">
        <v>523.04167542432299</v>
      </c>
    </row>
    <row r="2212" spans="1:16" x14ac:dyDescent="0.2">
      <c r="A2212" s="32" t="s">
        <v>15</v>
      </c>
      <c r="B2212" s="13" t="s">
        <v>27</v>
      </c>
      <c r="C2212" s="14" t="s">
        <v>80</v>
      </c>
      <c r="D2212" s="14" t="s">
        <v>111</v>
      </c>
      <c r="E2212" s="14">
        <v>1990</v>
      </c>
      <c r="F2212" s="14">
        <v>3</v>
      </c>
      <c r="G2212" s="15">
        <v>36</v>
      </c>
      <c r="H2212" s="27">
        <v>0.11</v>
      </c>
      <c r="I2212" s="27">
        <v>9.08</v>
      </c>
      <c r="J2212" s="27">
        <v>0.11</v>
      </c>
      <c r="K2212" s="27">
        <v>0.2</v>
      </c>
      <c r="L2212" s="27">
        <v>0.06</v>
      </c>
      <c r="M2212" s="27">
        <v>8.82</v>
      </c>
      <c r="N2212" s="27">
        <v>0.16</v>
      </c>
      <c r="O2212" s="27">
        <v>0.36</v>
      </c>
      <c r="P2212" s="15">
        <v>257.02045686621619</v>
      </c>
    </row>
    <row r="2213" spans="1:16" x14ac:dyDescent="0.2">
      <c r="A2213" s="32" t="s">
        <v>15</v>
      </c>
      <c r="B2213" s="13" t="s">
        <v>27</v>
      </c>
      <c r="C2213" s="14" t="s">
        <v>80</v>
      </c>
      <c r="D2213" s="14" t="s">
        <v>111</v>
      </c>
      <c r="E2213" s="14">
        <v>1992</v>
      </c>
      <c r="F2213" s="14">
        <v>3</v>
      </c>
      <c r="G2213" s="15">
        <v>2</v>
      </c>
      <c r="H2213" s="27">
        <v>0.01</v>
      </c>
      <c r="I2213" s="27">
        <v>1.02</v>
      </c>
      <c r="J2213" s="27">
        <v>0.01</v>
      </c>
      <c r="K2213" s="27">
        <v>0.02</v>
      </c>
      <c r="L2213" s="27">
        <v>0.01</v>
      </c>
      <c r="M2213" s="27">
        <v>0.99</v>
      </c>
      <c r="N2213" s="27">
        <v>0.02</v>
      </c>
      <c r="O2213" s="27">
        <v>0.04</v>
      </c>
      <c r="P2213" s="15">
        <v>480.90077324724655</v>
      </c>
    </row>
    <row r="2214" spans="1:16" x14ac:dyDescent="0.2">
      <c r="A2214" s="32" t="s">
        <v>15</v>
      </c>
      <c r="B2214" s="13" t="s">
        <v>27</v>
      </c>
      <c r="C2214" s="14" t="s">
        <v>80</v>
      </c>
      <c r="D2214" s="14" t="s">
        <v>111</v>
      </c>
      <c r="E2214" s="14">
        <v>1994</v>
      </c>
      <c r="F2214" s="14">
        <v>3</v>
      </c>
      <c r="G2214" s="15">
        <v>11</v>
      </c>
      <c r="H2214" s="27">
        <v>0.04</v>
      </c>
      <c r="I2214" s="27">
        <v>3.3</v>
      </c>
      <c r="J2214" s="27">
        <v>0.04</v>
      </c>
      <c r="K2214" s="27">
        <v>7.0000000000000007E-2</v>
      </c>
      <c r="L2214" s="27">
        <v>0.02</v>
      </c>
      <c r="M2214" s="27">
        <v>3.21</v>
      </c>
      <c r="N2214" s="27">
        <v>0.06</v>
      </c>
      <c r="O2214" s="27">
        <v>0.13</v>
      </c>
      <c r="P2214" s="15">
        <v>292.86095052180582</v>
      </c>
    </row>
    <row r="2215" spans="1:16" x14ac:dyDescent="0.2">
      <c r="A2215" s="32" t="s">
        <v>15</v>
      </c>
      <c r="B2215" s="13" t="s">
        <v>27</v>
      </c>
      <c r="C2215" s="14" t="s">
        <v>80</v>
      </c>
      <c r="D2215" s="14" t="s">
        <v>111</v>
      </c>
      <c r="E2215" s="14">
        <v>1998</v>
      </c>
      <c r="F2215" s="14">
        <v>3</v>
      </c>
      <c r="G2215" s="15">
        <v>4</v>
      </c>
      <c r="H2215" s="27">
        <v>0</v>
      </c>
      <c r="I2215" s="27">
        <v>2.93</v>
      </c>
      <c r="J2215" s="27">
        <v>0</v>
      </c>
      <c r="K2215" s="27">
        <v>0</v>
      </c>
      <c r="L2215" s="27">
        <v>0</v>
      </c>
      <c r="M2215" s="27">
        <v>2.93</v>
      </c>
      <c r="N2215" s="27">
        <v>0.02</v>
      </c>
      <c r="O2215" s="27">
        <v>0.11</v>
      </c>
      <c r="P2215" s="15">
        <v>720.40762421760201</v>
      </c>
    </row>
    <row r="2216" spans="1:16" x14ac:dyDescent="0.2">
      <c r="A2216" s="32" t="s">
        <v>15</v>
      </c>
      <c r="B2216" s="13" t="s">
        <v>27</v>
      </c>
      <c r="C2216" s="14" t="s">
        <v>80</v>
      </c>
      <c r="D2216" s="14" t="s">
        <v>111</v>
      </c>
      <c r="E2216" s="14">
        <v>1999</v>
      </c>
      <c r="F2216" s="14">
        <v>3</v>
      </c>
      <c r="G2216" s="15">
        <v>18</v>
      </c>
      <c r="H2216" s="27">
        <v>0</v>
      </c>
      <c r="I2216" s="27">
        <v>13.04</v>
      </c>
      <c r="J2216" s="27">
        <v>0</v>
      </c>
      <c r="K2216" s="27">
        <v>0</v>
      </c>
      <c r="L2216" s="27">
        <v>0</v>
      </c>
      <c r="M2216" s="27">
        <v>13.04</v>
      </c>
      <c r="N2216" s="27">
        <v>7.0000000000000007E-2</v>
      </c>
      <c r="O2216" s="27">
        <v>0.48</v>
      </c>
      <c r="P2216" s="15">
        <v>716.43145060567031</v>
      </c>
    </row>
    <row r="2217" spans="1:16" x14ac:dyDescent="0.2">
      <c r="A2217" s="32" t="s">
        <v>15</v>
      </c>
      <c r="B2217" s="13" t="s">
        <v>27</v>
      </c>
      <c r="C2217" s="14" t="s">
        <v>80</v>
      </c>
      <c r="D2217" s="14" t="s">
        <v>111</v>
      </c>
      <c r="E2217" s="14">
        <v>2000</v>
      </c>
      <c r="F2217" s="14">
        <v>3</v>
      </c>
      <c r="G2217" s="15">
        <v>63</v>
      </c>
      <c r="H2217" s="27">
        <v>0.23</v>
      </c>
      <c r="I2217" s="27">
        <v>40.489999999999995</v>
      </c>
      <c r="J2217" s="27">
        <v>0.23</v>
      </c>
      <c r="K2217" s="27">
        <v>0.43</v>
      </c>
      <c r="L2217" s="27">
        <v>0.12</v>
      </c>
      <c r="M2217" s="27">
        <v>39.94</v>
      </c>
      <c r="N2217" s="27">
        <v>0.45</v>
      </c>
      <c r="O2217" s="27">
        <v>1.45</v>
      </c>
      <c r="P2217" s="15">
        <v>645.07143905022667</v>
      </c>
    </row>
    <row r="2218" spans="1:16" x14ac:dyDescent="0.2">
      <c r="A2218" s="32" t="s">
        <v>15</v>
      </c>
      <c r="B2218" s="13" t="s">
        <v>27</v>
      </c>
      <c r="C2218" s="14" t="s">
        <v>80</v>
      </c>
      <c r="D2218" s="14" t="s">
        <v>111</v>
      </c>
      <c r="E2218" s="14">
        <v>2001</v>
      </c>
      <c r="F2218" s="14">
        <v>3</v>
      </c>
      <c r="G2218" s="15">
        <v>230</v>
      </c>
      <c r="H2218" s="27">
        <v>9.0000000000000011E-2</v>
      </c>
      <c r="I2218" s="27">
        <v>173.5</v>
      </c>
      <c r="J2218" s="27">
        <v>9.0000000000000011E-2</v>
      </c>
      <c r="K2218" s="27">
        <v>0.14000000000000001</v>
      </c>
      <c r="L2218" s="27">
        <v>0.04</v>
      </c>
      <c r="M2218" s="27">
        <v>173.32</v>
      </c>
      <c r="N2218" s="27">
        <v>0.98</v>
      </c>
      <c r="O2218" s="27">
        <v>5.9</v>
      </c>
      <c r="P2218" s="15">
        <v>756.08288518681047</v>
      </c>
    </row>
    <row r="2219" spans="1:16" x14ac:dyDescent="0.2">
      <c r="A2219" s="32" t="s">
        <v>15</v>
      </c>
      <c r="B2219" s="13" t="s">
        <v>27</v>
      </c>
      <c r="C2219" s="14" t="s">
        <v>80</v>
      </c>
      <c r="D2219" s="14" t="s">
        <v>111</v>
      </c>
      <c r="E2219" s="14">
        <v>2002</v>
      </c>
      <c r="F2219" s="14">
        <v>3</v>
      </c>
      <c r="G2219" s="15">
        <v>200</v>
      </c>
      <c r="H2219" s="27">
        <v>6.0000000000000005E-2</v>
      </c>
      <c r="I2219" s="27">
        <v>134.47</v>
      </c>
      <c r="J2219" s="27">
        <v>6.0000000000000005E-2</v>
      </c>
      <c r="K2219" s="27">
        <v>0.1</v>
      </c>
      <c r="L2219" s="27">
        <v>0.03</v>
      </c>
      <c r="M2219" s="27">
        <v>134.34</v>
      </c>
      <c r="N2219" s="27">
        <v>0.76999999999999991</v>
      </c>
      <c r="O2219" s="27">
        <v>4.6500000000000004</v>
      </c>
      <c r="P2219" s="15">
        <v>672.31395585210907</v>
      </c>
    </row>
    <row r="2220" spans="1:16" x14ac:dyDescent="0.2">
      <c r="A2220" s="32" t="s">
        <v>15</v>
      </c>
      <c r="B2220" s="13" t="s">
        <v>27</v>
      </c>
      <c r="C2220" s="14" t="s">
        <v>80</v>
      </c>
      <c r="D2220" s="14" t="s">
        <v>111</v>
      </c>
      <c r="E2220" s="14">
        <v>2003</v>
      </c>
      <c r="F2220" s="14">
        <v>3</v>
      </c>
      <c r="G2220" s="15">
        <v>171</v>
      </c>
      <c r="H2220" s="27">
        <v>0.78</v>
      </c>
      <c r="I2220" s="27">
        <v>89.31</v>
      </c>
      <c r="J2220" s="27">
        <v>0.78</v>
      </c>
      <c r="K2220" s="27">
        <v>1.48</v>
      </c>
      <c r="L2220" s="27">
        <v>0.4</v>
      </c>
      <c r="M2220" s="27">
        <v>87.43</v>
      </c>
      <c r="N2220" s="27">
        <v>1.29</v>
      </c>
      <c r="O2220" s="27">
        <v>3.38</v>
      </c>
      <c r="P2220" s="15">
        <v>526.6546190973944</v>
      </c>
    </row>
    <row r="2221" spans="1:16" x14ac:dyDescent="0.2">
      <c r="A2221" s="32" t="s">
        <v>15</v>
      </c>
      <c r="B2221" s="13" t="s">
        <v>27</v>
      </c>
      <c r="C2221" s="14" t="s">
        <v>80</v>
      </c>
      <c r="D2221" s="14" t="s">
        <v>111</v>
      </c>
      <c r="E2221" s="14">
        <v>2004</v>
      </c>
      <c r="F2221" s="14">
        <v>3</v>
      </c>
      <c r="G2221" s="15">
        <v>313</v>
      </c>
      <c r="H2221" s="27">
        <v>1.1000000000000001</v>
      </c>
      <c r="I2221" s="27">
        <v>164.66</v>
      </c>
      <c r="J2221" s="27">
        <v>1.1000000000000001</v>
      </c>
      <c r="K2221" s="27">
        <v>2.0499999999999998</v>
      </c>
      <c r="L2221" s="27">
        <v>0.56000000000000005</v>
      </c>
      <c r="M2221" s="27">
        <v>162.05000000000001</v>
      </c>
      <c r="N2221" s="27">
        <v>2.02</v>
      </c>
      <c r="O2221" s="27">
        <v>6.09</v>
      </c>
      <c r="P2221" s="15">
        <v>528.33115601865995</v>
      </c>
    </row>
    <row r="2222" spans="1:16" x14ac:dyDescent="0.2">
      <c r="A2222" s="32" t="s">
        <v>15</v>
      </c>
      <c r="B2222" s="13" t="s">
        <v>27</v>
      </c>
      <c r="C2222" s="14" t="s">
        <v>80</v>
      </c>
      <c r="D2222" s="14" t="s">
        <v>111</v>
      </c>
      <c r="E2222" s="14">
        <v>2005</v>
      </c>
      <c r="F2222" s="14">
        <v>3</v>
      </c>
      <c r="G2222" s="15">
        <v>305</v>
      </c>
      <c r="H2222" s="27">
        <v>1.57</v>
      </c>
      <c r="I2222" s="27">
        <v>158.42000000000002</v>
      </c>
      <c r="J2222" s="27">
        <v>1.57</v>
      </c>
      <c r="K2222" s="27">
        <v>2.95</v>
      </c>
      <c r="L2222" s="27">
        <v>0.8</v>
      </c>
      <c r="M2222" s="27">
        <v>154.67000000000002</v>
      </c>
      <c r="N2222" s="27">
        <v>2.5</v>
      </c>
      <c r="O2222" s="27">
        <v>6.14</v>
      </c>
      <c r="P2222" s="15">
        <v>524.15052922053258</v>
      </c>
    </row>
    <row r="2223" spans="1:16" x14ac:dyDescent="0.2">
      <c r="A2223" s="32" t="s">
        <v>15</v>
      </c>
      <c r="B2223" s="13" t="s">
        <v>27</v>
      </c>
      <c r="C2223" s="14" t="s">
        <v>80</v>
      </c>
      <c r="D2223" s="14" t="s">
        <v>111</v>
      </c>
      <c r="E2223" s="14">
        <v>2006</v>
      </c>
      <c r="F2223" s="14">
        <v>3</v>
      </c>
      <c r="G2223" s="15">
        <v>228</v>
      </c>
      <c r="H2223" s="27">
        <v>1.41</v>
      </c>
      <c r="I2223" s="27">
        <v>118.56</v>
      </c>
      <c r="J2223" s="27">
        <v>1.41</v>
      </c>
      <c r="K2223" s="27">
        <v>2.66</v>
      </c>
      <c r="L2223" s="27">
        <v>0.72</v>
      </c>
      <c r="M2223" s="27">
        <v>115.18</v>
      </c>
      <c r="N2223" s="27">
        <v>2.13</v>
      </c>
      <c r="O2223" s="27">
        <v>4.74</v>
      </c>
      <c r="P2223" s="15">
        <v>525.34434111254734</v>
      </c>
    </row>
    <row r="2224" spans="1:16" x14ac:dyDescent="0.2">
      <c r="A2224" s="32" t="s">
        <v>15</v>
      </c>
      <c r="B2224" s="13" t="s">
        <v>27</v>
      </c>
      <c r="C2224" s="14" t="s">
        <v>80</v>
      </c>
      <c r="D2224" s="14" t="s">
        <v>111</v>
      </c>
      <c r="E2224" s="14">
        <v>2007</v>
      </c>
      <c r="F2224" s="14">
        <v>3</v>
      </c>
      <c r="G2224" s="15">
        <v>286</v>
      </c>
      <c r="H2224" s="27">
        <v>1.56</v>
      </c>
      <c r="I2224" s="27">
        <v>170.98</v>
      </c>
      <c r="J2224" s="27">
        <v>1.56</v>
      </c>
      <c r="K2224" s="27">
        <v>2.95</v>
      </c>
      <c r="L2224" s="27">
        <v>0.8</v>
      </c>
      <c r="M2224" s="27">
        <v>167.23000000000002</v>
      </c>
      <c r="N2224" s="27">
        <v>2.56</v>
      </c>
      <c r="O2224" s="27">
        <v>6.55</v>
      </c>
      <c r="P2224" s="15">
        <v>603.6727849032369</v>
      </c>
    </row>
    <row r="2225" spans="1:16" x14ac:dyDescent="0.2">
      <c r="A2225" s="32" t="s">
        <v>15</v>
      </c>
      <c r="B2225" s="13" t="s">
        <v>27</v>
      </c>
      <c r="C2225" s="14" t="s">
        <v>80</v>
      </c>
      <c r="D2225" s="14" t="s">
        <v>111</v>
      </c>
      <c r="E2225" s="14">
        <v>2008</v>
      </c>
      <c r="F2225" s="14">
        <v>3</v>
      </c>
      <c r="G2225" s="15">
        <v>976</v>
      </c>
      <c r="H2225" s="27">
        <v>3.7399999999999998</v>
      </c>
      <c r="I2225" s="27">
        <v>572.88</v>
      </c>
      <c r="J2225" s="27">
        <v>3.7399999999999998</v>
      </c>
      <c r="K2225" s="27">
        <v>5.66</v>
      </c>
      <c r="L2225" s="27">
        <v>5.5</v>
      </c>
      <c r="M2225" s="27">
        <v>561.72</v>
      </c>
      <c r="N2225" s="27">
        <v>4.8800000000000008</v>
      </c>
      <c r="O2225" s="27">
        <v>32.04</v>
      </c>
      <c r="P2225" s="15">
        <v>590.96405384892353</v>
      </c>
    </row>
    <row r="2226" spans="1:16" x14ac:dyDescent="0.2">
      <c r="A2226" s="32" t="s">
        <v>15</v>
      </c>
      <c r="B2226" s="13" t="s">
        <v>27</v>
      </c>
      <c r="C2226" s="14" t="s">
        <v>80</v>
      </c>
      <c r="D2226" s="14" t="s">
        <v>111</v>
      </c>
      <c r="E2226" s="14">
        <v>2009</v>
      </c>
      <c r="F2226" s="14">
        <v>3</v>
      </c>
      <c r="G2226" s="15">
        <v>343</v>
      </c>
      <c r="H2226" s="27">
        <v>1.46</v>
      </c>
      <c r="I2226" s="27">
        <v>179.73</v>
      </c>
      <c r="J2226" s="27">
        <v>1.46</v>
      </c>
      <c r="K2226" s="27">
        <v>2.1599999999999997</v>
      </c>
      <c r="L2226" s="27">
        <v>1.98</v>
      </c>
      <c r="M2226" s="27">
        <v>175.58999999999997</v>
      </c>
      <c r="N2226" s="27">
        <v>1.7</v>
      </c>
      <c r="O2226" s="27">
        <v>10.99</v>
      </c>
      <c r="P2226" s="15">
        <v>527.88948770009119</v>
      </c>
    </row>
    <row r="2227" spans="1:16" x14ac:dyDescent="0.2">
      <c r="A2227" s="32" t="s">
        <v>15</v>
      </c>
      <c r="B2227" s="13" t="s">
        <v>27</v>
      </c>
      <c r="C2227" s="14" t="s">
        <v>80</v>
      </c>
      <c r="D2227" s="14" t="s">
        <v>111</v>
      </c>
      <c r="E2227" s="14">
        <v>2010</v>
      </c>
      <c r="F2227" s="14">
        <v>3</v>
      </c>
      <c r="G2227" s="15">
        <v>239</v>
      </c>
      <c r="H2227" s="27">
        <v>0.54</v>
      </c>
      <c r="I2227" s="27">
        <v>150.08000000000001</v>
      </c>
      <c r="J2227" s="27">
        <v>0.54</v>
      </c>
      <c r="K2227" s="27">
        <v>1.06</v>
      </c>
      <c r="L2227" s="27">
        <v>1.31</v>
      </c>
      <c r="M2227" s="27">
        <v>147.71</v>
      </c>
      <c r="N2227" s="27">
        <v>1.02</v>
      </c>
      <c r="O2227" s="27">
        <v>8.48</v>
      </c>
      <c r="P2227" s="15">
        <v>631.88609157366068</v>
      </c>
    </row>
    <row r="2228" spans="1:16" x14ac:dyDescent="0.2">
      <c r="A2228" s="32" t="s">
        <v>15</v>
      </c>
      <c r="B2228" s="13" t="s">
        <v>27</v>
      </c>
      <c r="C2228" s="14" t="s">
        <v>80</v>
      </c>
      <c r="D2228" s="14" t="s">
        <v>111</v>
      </c>
      <c r="E2228" s="14">
        <v>2011</v>
      </c>
      <c r="F2228" s="14">
        <v>3</v>
      </c>
      <c r="G2228" s="15">
        <v>275</v>
      </c>
      <c r="H2228" s="27">
        <v>0.39999999999999997</v>
      </c>
      <c r="I2228" s="27">
        <v>222.67</v>
      </c>
      <c r="J2228" s="27">
        <v>0.39999999999999997</v>
      </c>
      <c r="K2228" s="27">
        <v>0.65</v>
      </c>
      <c r="L2228" s="27">
        <v>0.18</v>
      </c>
      <c r="M2228" s="27">
        <v>221.84</v>
      </c>
      <c r="N2228" s="27">
        <v>1.42</v>
      </c>
      <c r="O2228" s="27">
        <v>6.97</v>
      </c>
      <c r="P2228" s="15">
        <v>810.72243061728</v>
      </c>
    </row>
    <row r="2229" spans="1:16" x14ac:dyDescent="0.2">
      <c r="A2229" s="32" t="s">
        <v>15</v>
      </c>
      <c r="B2229" s="13" t="s">
        <v>27</v>
      </c>
      <c r="C2229" s="14" t="s">
        <v>80</v>
      </c>
      <c r="D2229" s="14" t="s">
        <v>111</v>
      </c>
      <c r="E2229" s="14">
        <v>2012</v>
      </c>
      <c r="F2229" s="14">
        <v>3</v>
      </c>
      <c r="G2229" s="15">
        <v>242</v>
      </c>
      <c r="H2229" s="27">
        <v>0.43000000000000005</v>
      </c>
      <c r="I2229" s="27">
        <v>183.78</v>
      </c>
      <c r="J2229" s="27">
        <v>0.43000000000000005</v>
      </c>
      <c r="K2229" s="27">
        <v>0.43</v>
      </c>
      <c r="L2229" s="27">
        <v>0.12</v>
      </c>
      <c r="M2229" s="27">
        <v>183.23000000000002</v>
      </c>
      <c r="N2229" s="27">
        <v>1.1400000000000001</v>
      </c>
      <c r="O2229" s="27">
        <v>5.8800000000000008</v>
      </c>
      <c r="P2229" s="15">
        <v>761.03298201303016</v>
      </c>
    </row>
    <row r="2230" spans="1:16" x14ac:dyDescent="0.2">
      <c r="A2230" s="32" t="s">
        <v>15</v>
      </c>
      <c r="B2230" s="13" t="s">
        <v>27</v>
      </c>
      <c r="C2230" s="14" t="s">
        <v>80</v>
      </c>
      <c r="D2230" s="14" t="s">
        <v>111</v>
      </c>
      <c r="E2230" s="14">
        <v>2013</v>
      </c>
      <c r="F2230" s="14">
        <v>2</v>
      </c>
      <c r="G2230" s="15">
        <v>50</v>
      </c>
      <c r="H2230" s="27">
        <v>0.55000000000000004</v>
      </c>
      <c r="I2230" s="27">
        <v>28.78</v>
      </c>
      <c r="J2230" s="27">
        <v>0.55000000000000004</v>
      </c>
      <c r="K2230" s="27">
        <v>0.8</v>
      </c>
      <c r="L2230" s="27">
        <v>27.98</v>
      </c>
      <c r="M2230" s="27">
        <v>0</v>
      </c>
      <c r="N2230" s="27">
        <v>0.01</v>
      </c>
      <c r="O2230" s="27">
        <v>0.3</v>
      </c>
      <c r="P2230" s="15">
        <v>592.1223820661304</v>
      </c>
    </row>
    <row r="2231" spans="1:16" x14ac:dyDescent="0.2">
      <c r="A2231" s="32" t="s">
        <v>15</v>
      </c>
      <c r="B2231" s="13" t="s">
        <v>27</v>
      </c>
      <c r="C2231" s="14" t="s">
        <v>80</v>
      </c>
      <c r="D2231" s="14" t="s">
        <v>111</v>
      </c>
      <c r="E2231" s="14">
        <v>2014</v>
      </c>
      <c r="F2231" s="14">
        <v>2</v>
      </c>
      <c r="G2231" s="15">
        <v>27</v>
      </c>
      <c r="H2231" s="27">
        <v>0.35</v>
      </c>
      <c r="I2231" s="27">
        <v>18.63</v>
      </c>
      <c r="J2231" s="27">
        <v>0.35</v>
      </c>
      <c r="K2231" s="27">
        <v>0.52</v>
      </c>
      <c r="L2231" s="27">
        <v>18.11</v>
      </c>
      <c r="M2231" s="27">
        <v>0</v>
      </c>
      <c r="N2231" s="27">
        <v>0.01</v>
      </c>
      <c r="O2231" s="27">
        <v>0.19</v>
      </c>
      <c r="P2231" s="15">
        <v>698.89391420473714</v>
      </c>
    </row>
    <row r="2232" spans="1:16" x14ac:dyDescent="0.2">
      <c r="A2232" s="32" t="s">
        <v>15</v>
      </c>
      <c r="B2232" s="13" t="s">
        <v>27</v>
      </c>
      <c r="C2232" s="14" t="s">
        <v>80</v>
      </c>
      <c r="D2232" s="14" t="s">
        <v>111</v>
      </c>
      <c r="E2232" s="14">
        <v>2015</v>
      </c>
      <c r="F2232" s="14">
        <v>2</v>
      </c>
      <c r="G2232" s="15">
        <v>106</v>
      </c>
      <c r="H2232" s="27">
        <v>0.8</v>
      </c>
      <c r="I2232" s="27">
        <v>72.41</v>
      </c>
      <c r="J2232" s="27">
        <v>0.8</v>
      </c>
      <c r="K2232" s="27">
        <v>0.6</v>
      </c>
      <c r="L2232" s="27">
        <v>71.81</v>
      </c>
      <c r="M2232" s="27">
        <v>0</v>
      </c>
      <c r="N2232" s="27">
        <v>0.02</v>
      </c>
      <c r="O2232" s="27">
        <v>0.5</v>
      </c>
      <c r="P2232" s="15">
        <v>692.5307375352678</v>
      </c>
    </row>
    <row r="2233" spans="1:16" x14ac:dyDescent="0.2">
      <c r="A2233" s="32" t="s">
        <v>15</v>
      </c>
      <c r="B2233" s="13" t="s">
        <v>27</v>
      </c>
      <c r="C2233" s="14" t="s">
        <v>80</v>
      </c>
      <c r="D2233" s="14" t="s">
        <v>111</v>
      </c>
      <c r="E2233" s="14">
        <v>2016</v>
      </c>
      <c r="F2233" s="14">
        <v>2</v>
      </c>
      <c r="G2233" s="15">
        <v>211</v>
      </c>
      <c r="H2233" s="27">
        <v>2.19</v>
      </c>
      <c r="I2233" s="27">
        <v>178.96</v>
      </c>
      <c r="J2233" s="27">
        <v>2.19</v>
      </c>
      <c r="K2233" s="27">
        <v>0.67</v>
      </c>
      <c r="L2233" s="27">
        <v>178.29</v>
      </c>
      <c r="M2233" s="27">
        <v>0</v>
      </c>
      <c r="N2233" s="27">
        <v>0.05</v>
      </c>
      <c r="O2233" s="27">
        <v>1.1200000000000001</v>
      </c>
      <c r="P2233" s="15">
        <v>861.3005614694049</v>
      </c>
    </row>
    <row r="2234" spans="1:16" x14ac:dyDescent="0.2">
      <c r="A2234" s="32" t="s">
        <v>15</v>
      </c>
      <c r="B2234" s="13" t="s">
        <v>27</v>
      </c>
      <c r="C2234" s="14" t="s">
        <v>80</v>
      </c>
      <c r="D2234" s="14" t="s">
        <v>111</v>
      </c>
      <c r="E2234" s="14">
        <v>2017</v>
      </c>
      <c r="F2234" s="14">
        <v>2</v>
      </c>
      <c r="G2234" s="15">
        <v>236</v>
      </c>
      <c r="H2234" s="27">
        <v>2.8600000000000003</v>
      </c>
      <c r="I2234" s="27">
        <v>183.76</v>
      </c>
      <c r="J2234" s="27">
        <v>2.8600000000000003</v>
      </c>
      <c r="K2234" s="27">
        <v>2.17</v>
      </c>
      <c r="L2234" s="27">
        <v>181.59</v>
      </c>
      <c r="M2234" s="27">
        <v>0</v>
      </c>
      <c r="N2234" s="27">
        <v>0.06</v>
      </c>
      <c r="O2234" s="27">
        <v>1.4100000000000001</v>
      </c>
      <c r="P2234" s="15">
        <v>792.56029281682243</v>
      </c>
    </row>
    <row r="2235" spans="1:16" x14ac:dyDescent="0.2">
      <c r="A2235" s="32" t="s">
        <v>15</v>
      </c>
      <c r="B2235" s="13" t="s">
        <v>27</v>
      </c>
      <c r="C2235" s="14" t="s">
        <v>80</v>
      </c>
      <c r="D2235" s="14" t="s">
        <v>111</v>
      </c>
      <c r="E2235" s="14">
        <v>2018</v>
      </c>
      <c r="F2235" s="14">
        <v>1</v>
      </c>
      <c r="G2235" s="15">
        <v>223</v>
      </c>
      <c r="H2235" s="27">
        <v>5.83</v>
      </c>
      <c r="I2235" s="27">
        <v>134.22999999999999</v>
      </c>
      <c r="J2235" s="27">
        <v>5.83</v>
      </c>
      <c r="K2235" s="27">
        <v>134.22999999999999</v>
      </c>
      <c r="L2235" s="27">
        <v>0</v>
      </c>
      <c r="M2235" s="27">
        <v>0</v>
      </c>
      <c r="N2235" s="27">
        <v>0.11</v>
      </c>
      <c r="O2235" s="27">
        <v>3.37</v>
      </c>
      <c r="P2235" s="15">
        <v>626.47567420653979</v>
      </c>
    </row>
    <row r="2236" spans="1:16" x14ac:dyDescent="0.2">
      <c r="A2236" s="32" t="s">
        <v>15</v>
      </c>
      <c r="B2236" s="13" t="s">
        <v>27</v>
      </c>
      <c r="C2236" s="14" t="s">
        <v>80</v>
      </c>
      <c r="D2236" s="14" t="s">
        <v>111</v>
      </c>
      <c r="E2236" s="14">
        <v>2019</v>
      </c>
      <c r="F2236" s="14">
        <v>1</v>
      </c>
      <c r="G2236" s="15">
        <v>102</v>
      </c>
      <c r="H2236" s="27">
        <v>7.49</v>
      </c>
      <c r="I2236" s="27">
        <v>55.82</v>
      </c>
      <c r="J2236" s="27">
        <v>7.49</v>
      </c>
      <c r="K2236" s="27">
        <v>55.82</v>
      </c>
      <c r="L2236" s="27">
        <v>0</v>
      </c>
      <c r="M2236" s="27">
        <v>0</v>
      </c>
      <c r="N2236" s="27">
        <v>0.18000000000000002</v>
      </c>
      <c r="O2236" s="27">
        <v>3.37</v>
      </c>
      <c r="P2236" s="15">
        <v>627.02097797350314</v>
      </c>
    </row>
    <row r="2237" spans="1:16" x14ac:dyDescent="0.2">
      <c r="A2237" s="32" t="s">
        <v>15</v>
      </c>
      <c r="B2237" s="13" t="s">
        <v>27</v>
      </c>
      <c r="C2237" s="14" t="s">
        <v>80</v>
      </c>
      <c r="D2237" s="14" t="s">
        <v>111</v>
      </c>
      <c r="E2237" s="14">
        <v>2020</v>
      </c>
      <c r="F2237" s="14">
        <v>1</v>
      </c>
      <c r="G2237" s="15">
        <v>253</v>
      </c>
      <c r="H2237" s="27">
        <v>7.25</v>
      </c>
      <c r="I2237" s="27">
        <v>152.69</v>
      </c>
      <c r="J2237" s="27">
        <v>7.25</v>
      </c>
      <c r="K2237" s="27">
        <v>152.69</v>
      </c>
      <c r="L2237" s="27">
        <v>0</v>
      </c>
      <c r="M2237" s="27">
        <v>0</v>
      </c>
      <c r="N2237" s="27">
        <v>0.04</v>
      </c>
      <c r="O2237" s="27">
        <v>2.5599999999999996</v>
      </c>
      <c r="P2237" s="15">
        <v>632.02002041938135</v>
      </c>
    </row>
    <row r="2238" spans="1:16" x14ac:dyDescent="0.2">
      <c r="A2238" s="32" t="s">
        <v>15</v>
      </c>
      <c r="B2238" s="13" t="s">
        <v>27</v>
      </c>
      <c r="C2238" s="14" t="s">
        <v>80</v>
      </c>
      <c r="D2238" s="14" t="s">
        <v>111</v>
      </c>
      <c r="E2238" s="14">
        <v>2021</v>
      </c>
      <c r="F2238" s="14">
        <v>0</v>
      </c>
      <c r="G2238" s="15">
        <v>343</v>
      </c>
      <c r="H2238" s="27">
        <v>226.96</v>
      </c>
      <c r="I2238" s="27">
        <v>0</v>
      </c>
      <c r="J2238" s="27">
        <v>226.96</v>
      </c>
      <c r="K2238" s="27">
        <v>0</v>
      </c>
      <c r="L2238" s="27">
        <v>0</v>
      </c>
      <c r="M2238" s="27">
        <v>0</v>
      </c>
      <c r="N2238" s="27">
        <v>0.34</v>
      </c>
      <c r="O2238" s="27">
        <v>4.3500000000000005</v>
      </c>
      <c r="P2238" s="15">
        <v>660.4486122314139</v>
      </c>
    </row>
    <row r="2239" spans="1:16" x14ac:dyDescent="0.2">
      <c r="A2239" s="32" t="s">
        <v>15</v>
      </c>
      <c r="B2239" s="13" t="s">
        <v>27</v>
      </c>
      <c r="C2239" s="14" t="s">
        <v>80</v>
      </c>
      <c r="D2239" s="14" t="s">
        <v>111</v>
      </c>
      <c r="E2239" s="14">
        <v>2022</v>
      </c>
      <c r="F2239" s="14">
        <v>0</v>
      </c>
      <c r="G2239" s="15">
        <v>445</v>
      </c>
      <c r="H2239" s="27">
        <v>301.12</v>
      </c>
      <c r="I2239" s="27">
        <v>0</v>
      </c>
      <c r="J2239" s="27">
        <v>301.12</v>
      </c>
      <c r="K2239" s="27">
        <v>0</v>
      </c>
      <c r="L2239" s="27">
        <v>0</v>
      </c>
      <c r="M2239" s="27">
        <v>0</v>
      </c>
      <c r="N2239" s="27">
        <v>0</v>
      </c>
      <c r="O2239" s="27">
        <v>0</v>
      </c>
      <c r="P2239" s="15">
        <v>677.13976164692838</v>
      </c>
    </row>
    <row r="2240" spans="1:16" x14ac:dyDescent="0.2">
      <c r="A2240" s="32" t="s">
        <v>15</v>
      </c>
      <c r="B2240" s="13" t="s">
        <v>27</v>
      </c>
      <c r="C2240" s="14" t="s">
        <v>31</v>
      </c>
      <c r="D2240" s="14" t="s">
        <v>88</v>
      </c>
      <c r="E2240" s="14">
        <v>1984</v>
      </c>
      <c r="F2240" s="14">
        <v>3</v>
      </c>
      <c r="G2240" s="15">
        <v>4</v>
      </c>
      <c r="H2240" s="27">
        <v>0.03</v>
      </c>
      <c r="I2240" s="27">
        <v>1.79</v>
      </c>
      <c r="J2240" s="27">
        <v>0.03</v>
      </c>
      <c r="K2240" s="27">
        <v>0.03</v>
      </c>
      <c r="L2240" s="27">
        <v>0.02</v>
      </c>
      <c r="M2240" s="27">
        <v>1.74</v>
      </c>
      <c r="N2240" s="27">
        <v>0.02</v>
      </c>
      <c r="O2240" s="27">
        <v>7.0000000000000007E-2</v>
      </c>
      <c r="P2240" s="15">
        <v>469.04075106438506</v>
      </c>
    </row>
    <row r="2241" spans="1:16" x14ac:dyDescent="0.2">
      <c r="A2241" s="32" t="s">
        <v>15</v>
      </c>
      <c r="B2241" s="13" t="s">
        <v>27</v>
      </c>
      <c r="C2241" s="14" t="s">
        <v>31</v>
      </c>
      <c r="D2241" s="14" t="s">
        <v>88</v>
      </c>
      <c r="E2241" s="14">
        <v>1986</v>
      </c>
      <c r="F2241" s="14">
        <v>3</v>
      </c>
      <c r="G2241" s="15">
        <v>15</v>
      </c>
      <c r="H2241" s="27">
        <v>0.13</v>
      </c>
      <c r="I2241" s="27">
        <v>7.04</v>
      </c>
      <c r="J2241" s="27">
        <v>0.13</v>
      </c>
      <c r="K2241" s="27">
        <v>0.11</v>
      </c>
      <c r="L2241" s="27">
        <v>0.08</v>
      </c>
      <c r="M2241" s="27">
        <v>6.85</v>
      </c>
      <c r="N2241" s="27">
        <v>0.08</v>
      </c>
      <c r="O2241" s="27">
        <v>0.27</v>
      </c>
      <c r="P2241" s="15">
        <v>469.04075106438501</v>
      </c>
    </row>
    <row r="2242" spans="1:16" x14ac:dyDescent="0.2">
      <c r="A2242" s="32" t="s">
        <v>15</v>
      </c>
      <c r="B2242" s="13" t="s">
        <v>27</v>
      </c>
      <c r="C2242" s="14" t="s">
        <v>31</v>
      </c>
      <c r="D2242" s="14" t="s">
        <v>88</v>
      </c>
      <c r="E2242" s="14">
        <v>1992</v>
      </c>
      <c r="F2242" s="14">
        <v>3</v>
      </c>
      <c r="G2242" s="15">
        <v>10</v>
      </c>
      <c r="H2242" s="27">
        <v>7.0000000000000007E-2</v>
      </c>
      <c r="I2242" s="27">
        <v>3.91</v>
      </c>
      <c r="J2242" s="27">
        <v>7.0000000000000007E-2</v>
      </c>
      <c r="K2242" s="27">
        <v>0.06</v>
      </c>
      <c r="L2242" s="27">
        <v>0.04</v>
      </c>
      <c r="M2242" s="27">
        <v>3.81</v>
      </c>
      <c r="N2242" s="27">
        <v>0.04</v>
      </c>
      <c r="O2242" s="27">
        <v>0.15</v>
      </c>
      <c r="P2242" s="15">
        <v>379.81227448293146</v>
      </c>
    </row>
    <row r="2243" spans="1:16" x14ac:dyDescent="0.2">
      <c r="A2243" s="32" t="s">
        <v>15</v>
      </c>
      <c r="B2243" s="13" t="s">
        <v>27</v>
      </c>
      <c r="C2243" s="14" t="s">
        <v>31</v>
      </c>
      <c r="D2243" s="14" t="s">
        <v>88</v>
      </c>
      <c r="E2243" s="14">
        <v>1993</v>
      </c>
      <c r="F2243" s="14">
        <v>3</v>
      </c>
      <c r="G2243" s="15">
        <v>9</v>
      </c>
      <c r="H2243" s="27">
        <v>0.06</v>
      </c>
      <c r="I2243" s="27">
        <v>3.0700000000000003</v>
      </c>
      <c r="J2243" s="27">
        <v>0.06</v>
      </c>
      <c r="K2243" s="27">
        <v>0.05</v>
      </c>
      <c r="L2243" s="27">
        <v>0.03</v>
      </c>
      <c r="M2243" s="27">
        <v>2.99</v>
      </c>
      <c r="N2243" s="27">
        <v>0.03</v>
      </c>
      <c r="O2243" s="27">
        <v>0.12</v>
      </c>
      <c r="P2243" s="15">
        <v>337.20208579656133</v>
      </c>
    </row>
    <row r="2244" spans="1:16" x14ac:dyDescent="0.2">
      <c r="A2244" s="32" t="s">
        <v>15</v>
      </c>
      <c r="B2244" s="13" t="s">
        <v>27</v>
      </c>
      <c r="C2244" s="14" t="s">
        <v>31</v>
      </c>
      <c r="D2244" s="14" t="s">
        <v>88</v>
      </c>
      <c r="E2244" s="14">
        <v>1994</v>
      </c>
      <c r="F2244" s="14">
        <v>3</v>
      </c>
      <c r="G2244" s="15">
        <v>16</v>
      </c>
      <c r="H2244" s="27">
        <v>0.08</v>
      </c>
      <c r="I2244" s="27">
        <v>4.32</v>
      </c>
      <c r="J2244" s="27">
        <v>0.08</v>
      </c>
      <c r="K2244" s="27">
        <v>7.0000000000000007E-2</v>
      </c>
      <c r="L2244" s="27">
        <v>0.05</v>
      </c>
      <c r="M2244" s="27">
        <v>4.2</v>
      </c>
      <c r="N2244" s="27">
        <v>0.05</v>
      </c>
      <c r="O2244" s="27">
        <v>0.16</v>
      </c>
      <c r="P2244" s="15">
        <v>275.69980616292253</v>
      </c>
    </row>
    <row r="2245" spans="1:16" x14ac:dyDescent="0.2">
      <c r="A2245" s="32" t="s">
        <v>15</v>
      </c>
      <c r="B2245" s="13" t="s">
        <v>27</v>
      </c>
      <c r="C2245" s="14" t="s">
        <v>31</v>
      </c>
      <c r="D2245" s="14" t="s">
        <v>88</v>
      </c>
      <c r="E2245" s="14">
        <v>1995</v>
      </c>
      <c r="F2245" s="14">
        <v>3</v>
      </c>
      <c r="G2245" s="15">
        <v>24</v>
      </c>
      <c r="H2245" s="27">
        <v>0.15</v>
      </c>
      <c r="I2245" s="27">
        <v>8.0400000000000009</v>
      </c>
      <c r="J2245" s="27">
        <v>0.15</v>
      </c>
      <c r="K2245" s="27">
        <v>0.13</v>
      </c>
      <c r="L2245" s="27">
        <v>0.09</v>
      </c>
      <c r="M2245" s="27">
        <v>7.82</v>
      </c>
      <c r="N2245" s="27">
        <v>0.09</v>
      </c>
      <c r="O2245" s="27">
        <v>0.3</v>
      </c>
      <c r="P2245" s="15">
        <v>337.38888007043346</v>
      </c>
    </row>
    <row r="2246" spans="1:16" x14ac:dyDescent="0.2">
      <c r="A2246" s="32" t="s">
        <v>15</v>
      </c>
      <c r="B2246" s="13" t="s">
        <v>27</v>
      </c>
      <c r="C2246" s="14" t="s">
        <v>31</v>
      </c>
      <c r="D2246" s="14" t="s">
        <v>88</v>
      </c>
      <c r="E2246" s="14">
        <v>1999</v>
      </c>
      <c r="F2246" s="14">
        <v>3</v>
      </c>
      <c r="G2246" s="15">
        <v>6</v>
      </c>
      <c r="H2246" s="27">
        <v>0.06</v>
      </c>
      <c r="I2246" s="27">
        <v>3.4299999999999997</v>
      </c>
      <c r="J2246" s="27">
        <v>0.06</v>
      </c>
      <c r="K2246" s="27">
        <v>0.05</v>
      </c>
      <c r="L2246" s="27">
        <v>0.04</v>
      </c>
      <c r="M2246" s="27">
        <v>3.34</v>
      </c>
      <c r="N2246" s="27">
        <v>0.04</v>
      </c>
      <c r="O2246" s="27">
        <v>0.13</v>
      </c>
      <c r="P2246" s="15">
        <v>559.0417442064786</v>
      </c>
    </row>
    <row r="2247" spans="1:16" x14ac:dyDescent="0.2">
      <c r="A2247" s="32" t="s">
        <v>15</v>
      </c>
      <c r="B2247" s="13" t="s">
        <v>27</v>
      </c>
      <c r="C2247" s="14" t="s">
        <v>31</v>
      </c>
      <c r="D2247" s="14" t="s">
        <v>88</v>
      </c>
      <c r="E2247" s="14">
        <v>2000</v>
      </c>
      <c r="F2247" s="14">
        <v>3</v>
      </c>
      <c r="G2247" s="15">
        <v>72</v>
      </c>
      <c r="H2247" s="27">
        <v>0.44</v>
      </c>
      <c r="I2247" s="27">
        <v>33.879999999999995</v>
      </c>
      <c r="J2247" s="27">
        <v>0.44</v>
      </c>
      <c r="K2247" s="27">
        <v>0.39</v>
      </c>
      <c r="L2247" s="27">
        <v>0.26</v>
      </c>
      <c r="M2247" s="27">
        <v>33.230000000000004</v>
      </c>
      <c r="N2247" s="27">
        <v>0.31</v>
      </c>
      <c r="O2247" s="27">
        <v>1.57</v>
      </c>
      <c r="P2247" s="15">
        <v>473.15658924533085</v>
      </c>
    </row>
    <row r="2248" spans="1:16" x14ac:dyDescent="0.2">
      <c r="A2248" s="32" t="s">
        <v>15</v>
      </c>
      <c r="B2248" s="13" t="s">
        <v>27</v>
      </c>
      <c r="C2248" s="14" t="s">
        <v>31</v>
      </c>
      <c r="D2248" s="14" t="s">
        <v>88</v>
      </c>
      <c r="E2248" s="14">
        <v>2001</v>
      </c>
      <c r="F2248" s="14">
        <v>3</v>
      </c>
      <c r="G2248" s="15">
        <v>25</v>
      </c>
      <c r="H2248" s="27">
        <v>9.9999999999999992E-2</v>
      </c>
      <c r="I2248" s="27">
        <v>15.12</v>
      </c>
      <c r="J2248" s="27">
        <v>9.9999999999999992E-2</v>
      </c>
      <c r="K2248" s="27">
        <v>0.08</v>
      </c>
      <c r="L2248" s="27">
        <v>0.06</v>
      </c>
      <c r="M2248" s="27">
        <v>14.98</v>
      </c>
      <c r="N2248" s="27">
        <v>0.1</v>
      </c>
      <c r="O2248" s="27">
        <v>0.85000000000000009</v>
      </c>
      <c r="P2248" s="15">
        <v>594.06567355662798</v>
      </c>
    </row>
    <row r="2249" spans="1:16" x14ac:dyDescent="0.2">
      <c r="A2249" s="32" t="s">
        <v>15</v>
      </c>
      <c r="B2249" s="13" t="s">
        <v>27</v>
      </c>
      <c r="C2249" s="14" t="s">
        <v>31</v>
      </c>
      <c r="D2249" s="14" t="s">
        <v>88</v>
      </c>
      <c r="E2249" s="14">
        <v>2002</v>
      </c>
      <c r="F2249" s="14">
        <v>3</v>
      </c>
      <c r="G2249" s="15">
        <v>33</v>
      </c>
      <c r="H2249" s="27">
        <v>0.16</v>
      </c>
      <c r="I2249" s="27">
        <v>14.52</v>
      </c>
      <c r="J2249" s="27">
        <v>0.16</v>
      </c>
      <c r="K2249" s="27">
        <v>0.15</v>
      </c>
      <c r="L2249" s="27">
        <v>0.1</v>
      </c>
      <c r="M2249" s="27">
        <v>14.27</v>
      </c>
      <c r="N2249" s="27">
        <v>0.12000000000000001</v>
      </c>
      <c r="O2249" s="27">
        <v>0.67</v>
      </c>
      <c r="P2249" s="15">
        <v>444.04181800259244</v>
      </c>
    </row>
    <row r="2250" spans="1:16" x14ac:dyDescent="0.2">
      <c r="A2250" s="32" t="s">
        <v>15</v>
      </c>
      <c r="B2250" s="13" t="s">
        <v>27</v>
      </c>
      <c r="C2250" s="14" t="s">
        <v>31</v>
      </c>
      <c r="D2250" s="14" t="s">
        <v>88</v>
      </c>
      <c r="E2250" s="14">
        <v>2003</v>
      </c>
      <c r="F2250" s="14">
        <v>3</v>
      </c>
      <c r="G2250" s="15">
        <v>140</v>
      </c>
      <c r="H2250" s="27">
        <v>0.68</v>
      </c>
      <c r="I2250" s="27">
        <v>65.710000000000008</v>
      </c>
      <c r="J2250" s="27">
        <v>0.68</v>
      </c>
      <c r="K2250" s="27">
        <v>0.6</v>
      </c>
      <c r="L2250" s="27">
        <v>0.41</v>
      </c>
      <c r="M2250" s="27">
        <v>64.7</v>
      </c>
      <c r="N2250" s="27">
        <v>0.51</v>
      </c>
      <c r="O2250" s="27">
        <v>3.0599999999999996</v>
      </c>
      <c r="P2250" s="15">
        <v>474.42474399282708</v>
      </c>
    </row>
    <row r="2251" spans="1:16" x14ac:dyDescent="0.2">
      <c r="A2251" s="32" t="s">
        <v>15</v>
      </c>
      <c r="B2251" s="13" t="s">
        <v>27</v>
      </c>
      <c r="C2251" s="14" t="s">
        <v>31</v>
      </c>
      <c r="D2251" s="14" t="s">
        <v>88</v>
      </c>
      <c r="E2251" s="14">
        <v>2004</v>
      </c>
      <c r="F2251" s="14">
        <v>3</v>
      </c>
      <c r="G2251" s="15">
        <v>282</v>
      </c>
      <c r="H2251" s="27">
        <v>1.02</v>
      </c>
      <c r="I2251" s="27">
        <v>147.07</v>
      </c>
      <c r="J2251" s="27">
        <v>1.02</v>
      </c>
      <c r="K2251" s="27">
        <v>0.87</v>
      </c>
      <c r="L2251" s="27">
        <v>0.59</v>
      </c>
      <c r="M2251" s="27">
        <v>145.60999999999999</v>
      </c>
      <c r="N2251" s="27">
        <v>0.94</v>
      </c>
      <c r="O2251" s="27">
        <v>8.18</v>
      </c>
      <c r="P2251" s="15">
        <v>525.57024832937395</v>
      </c>
    </row>
    <row r="2252" spans="1:16" x14ac:dyDescent="0.2">
      <c r="A2252" s="32" t="s">
        <v>15</v>
      </c>
      <c r="B2252" s="13" t="s">
        <v>27</v>
      </c>
      <c r="C2252" s="14" t="s">
        <v>31</v>
      </c>
      <c r="D2252" s="14" t="s">
        <v>88</v>
      </c>
      <c r="E2252" s="14">
        <v>2005</v>
      </c>
      <c r="F2252" s="14">
        <v>3</v>
      </c>
      <c r="G2252" s="15">
        <v>280</v>
      </c>
      <c r="H2252" s="27">
        <v>1.32</v>
      </c>
      <c r="I2252" s="27">
        <v>148.27000000000001</v>
      </c>
      <c r="J2252" s="27">
        <v>1.32</v>
      </c>
      <c r="K2252" s="27">
        <v>1.1499999999999999</v>
      </c>
      <c r="L2252" s="27">
        <v>0.78</v>
      </c>
      <c r="M2252" s="27">
        <v>146.34</v>
      </c>
      <c r="N2252" s="27">
        <v>1.08</v>
      </c>
      <c r="O2252" s="27">
        <v>7.7299999999999995</v>
      </c>
      <c r="P2252" s="15">
        <v>535.45407568714461</v>
      </c>
    </row>
    <row r="2253" spans="1:16" x14ac:dyDescent="0.2">
      <c r="A2253" s="32" t="s">
        <v>15</v>
      </c>
      <c r="B2253" s="13" t="s">
        <v>27</v>
      </c>
      <c r="C2253" s="14" t="s">
        <v>31</v>
      </c>
      <c r="D2253" s="14" t="s">
        <v>88</v>
      </c>
      <c r="E2253" s="14">
        <v>2006</v>
      </c>
      <c r="F2253" s="14">
        <v>3</v>
      </c>
      <c r="G2253" s="15">
        <v>161</v>
      </c>
      <c r="H2253" s="27">
        <v>1.31</v>
      </c>
      <c r="I2253" s="27">
        <v>71.910000000000011</v>
      </c>
      <c r="J2253" s="27">
        <v>1.31</v>
      </c>
      <c r="K2253" s="27">
        <v>1.1499999999999999</v>
      </c>
      <c r="L2253" s="27">
        <v>0.78</v>
      </c>
      <c r="M2253" s="27">
        <v>69.98</v>
      </c>
      <c r="N2253" s="27">
        <v>0.81</v>
      </c>
      <c r="O2253" s="27">
        <v>2.71</v>
      </c>
      <c r="P2253" s="15">
        <v>453.79127404513224</v>
      </c>
    </row>
    <row r="2254" spans="1:16" x14ac:dyDescent="0.2">
      <c r="A2254" s="32" t="s">
        <v>15</v>
      </c>
      <c r="B2254" s="13" t="s">
        <v>27</v>
      </c>
      <c r="C2254" s="14" t="s">
        <v>31</v>
      </c>
      <c r="D2254" s="14" t="s">
        <v>88</v>
      </c>
      <c r="E2254" s="14">
        <v>2007</v>
      </c>
      <c r="F2254" s="14">
        <v>3</v>
      </c>
      <c r="G2254" s="15">
        <v>285</v>
      </c>
      <c r="H2254" s="27">
        <v>2.0999999999999996</v>
      </c>
      <c r="I2254" s="27">
        <v>160.08000000000001</v>
      </c>
      <c r="J2254" s="27">
        <v>2.0999999999999996</v>
      </c>
      <c r="K2254" s="27">
        <v>1.84</v>
      </c>
      <c r="L2254" s="27">
        <v>1.25</v>
      </c>
      <c r="M2254" s="27">
        <v>156.99</v>
      </c>
      <c r="N2254" s="27">
        <v>1.45</v>
      </c>
      <c r="O2254" s="27">
        <v>7.27</v>
      </c>
      <c r="P2254" s="15">
        <v>568.18668566691849</v>
      </c>
    </row>
    <row r="2255" spans="1:16" x14ac:dyDescent="0.2">
      <c r="A2255" s="32" t="s">
        <v>15</v>
      </c>
      <c r="B2255" s="13" t="s">
        <v>27</v>
      </c>
      <c r="C2255" s="14" t="s">
        <v>31</v>
      </c>
      <c r="D2255" s="14" t="s">
        <v>88</v>
      </c>
      <c r="E2255" s="14">
        <v>2008</v>
      </c>
      <c r="F2255" s="14">
        <v>3</v>
      </c>
      <c r="G2255" s="15">
        <v>660</v>
      </c>
      <c r="H2255" s="27">
        <v>4.55</v>
      </c>
      <c r="I2255" s="27">
        <v>371.37</v>
      </c>
      <c r="J2255" s="27">
        <v>4.55</v>
      </c>
      <c r="K2255" s="27">
        <v>3.96</v>
      </c>
      <c r="L2255" s="27">
        <v>2.69</v>
      </c>
      <c r="M2255" s="27">
        <v>364.71999999999997</v>
      </c>
      <c r="N2255" s="27">
        <v>3.28</v>
      </c>
      <c r="O2255" s="27">
        <v>18.54</v>
      </c>
      <c r="P2255" s="15">
        <v>569.47563186986099</v>
      </c>
    </row>
    <row r="2256" spans="1:16" x14ac:dyDescent="0.2">
      <c r="A2256" s="32" t="s">
        <v>15</v>
      </c>
      <c r="B2256" s="13" t="s">
        <v>27</v>
      </c>
      <c r="C2256" s="14" t="s">
        <v>31</v>
      </c>
      <c r="D2256" s="14" t="s">
        <v>88</v>
      </c>
      <c r="E2256" s="14">
        <v>2009</v>
      </c>
      <c r="F2256" s="14">
        <v>3</v>
      </c>
      <c r="G2256" s="15">
        <v>146</v>
      </c>
      <c r="H2256" s="27">
        <v>1.25</v>
      </c>
      <c r="I2256" s="27">
        <v>68.39</v>
      </c>
      <c r="J2256" s="27">
        <v>1.25</v>
      </c>
      <c r="K2256" s="27">
        <v>1.1000000000000001</v>
      </c>
      <c r="L2256" s="27">
        <v>0.74</v>
      </c>
      <c r="M2256" s="27">
        <v>66.55</v>
      </c>
      <c r="N2256" s="27">
        <v>0.77</v>
      </c>
      <c r="O2256" s="27">
        <v>2.58</v>
      </c>
      <c r="P2256" s="15">
        <v>475.94265209589355</v>
      </c>
    </row>
    <row r="2257" spans="1:16" x14ac:dyDescent="0.2">
      <c r="A2257" s="32" t="s">
        <v>15</v>
      </c>
      <c r="B2257" s="13" t="s">
        <v>27</v>
      </c>
      <c r="C2257" s="14" t="s">
        <v>31</v>
      </c>
      <c r="D2257" s="14" t="s">
        <v>88</v>
      </c>
      <c r="E2257" s="14">
        <v>2010</v>
      </c>
      <c r="F2257" s="14">
        <v>3</v>
      </c>
      <c r="G2257" s="15">
        <v>149</v>
      </c>
      <c r="H2257" s="27">
        <v>1.39</v>
      </c>
      <c r="I2257" s="27">
        <v>76.289999999999992</v>
      </c>
      <c r="J2257" s="27">
        <v>1.39</v>
      </c>
      <c r="K2257" s="27">
        <v>1.22</v>
      </c>
      <c r="L2257" s="27">
        <v>0.83</v>
      </c>
      <c r="M2257" s="27">
        <v>74.239999999999995</v>
      </c>
      <c r="N2257" s="27">
        <v>0.86</v>
      </c>
      <c r="O2257" s="27">
        <v>2.88</v>
      </c>
      <c r="P2257" s="15">
        <v>521.35822240530729</v>
      </c>
    </row>
    <row r="2258" spans="1:16" x14ac:dyDescent="0.2">
      <c r="A2258" s="32" t="s">
        <v>15</v>
      </c>
      <c r="B2258" s="13" t="s">
        <v>27</v>
      </c>
      <c r="C2258" s="14" t="s">
        <v>31</v>
      </c>
      <c r="D2258" s="14" t="s">
        <v>88</v>
      </c>
      <c r="E2258" s="14">
        <v>2011</v>
      </c>
      <c r="F2258" s="14">
        <v>3</v>
      </c>
      <c r="G2258" s="15">
        <v>37</v>
      </c>
      <c r="H2258" s="27">
        <v>0.23</v>
      </c>
      <c r="I2258" s="27">
        <v>23.509999999999998</v>
      </c>
      <c r="J2258" s="27">
        <v>0.23</v>
      </c>
      <c r="K2258" s="27">
        <v>0.2</v>
      </c>
      <c r="L2258" s="27">
        <v>0.14000000000000001</v>
      </c>
      <c r="M2258" s="27">
        <v>23.17</v>
      </c>
      <c r="N2258" s="27">
        <v>0.17</v>
      </c>
      <c r="O2258" s="27">
        <v>1.0699999999999998</v>
      </c>
      <c r="P2258" s="15">
        <v>647.27309499910234</v>
      </c>
    </row>
    <row r="2259" spans="1:16" x14ac:dyDescent="0.2">
      <c r="A2259" s="32" t="s">
        <v>15</v>
      </c>
      <c r="B2259" s="13" t="s">
        <v>27</v>
      </c>
      <c r="C2259" s="14" t="s">
        <v>31</v>
      </c>
      <c r="D2259" s="14" t="s">
        <v>88</v>
      </c>
      <c r="E2259" s="14">
        <v>2012</v>
      </c>
      <c r="F2259" s="14">
        <v>3</v>
      </c>
      <c r="G2259" s="15">
        <v>93</v>
      </c>
      <c r="H2259" s="27">
        <v>0.6</v>
      </c>
      <c r="I2259" s="27">
        <v>52.010000000000005</v>
      </c>
      <c r="J2259" s="27">
        <v>0.6</v>
      </c>
      <c r="K2259" s="27">
        <v>0.51</v>
      </c>
      <c r="L2259" s="27">
        <v>0.34</v>
      </c>
      <c r="M2259" s="27">
        <v>51.16</v>
      </c>
      <c r="N2259" s="27">
        <v>0.41</v>
      </c>
      <c r="O2259" s="27">
        <v>2.36</v>
      </c>
      <c r="P2259" s="15">
        <v>563.95006650195785</v>
      </c>
    </row>
    <row r="2260" spans="1:16" x14ac:dyDescent="0.2">
      <c r="A2260" s="32" t="s">
        <v>15</v>
      </c>
      <c r="B2260" s="13" t="s">
        <v>27</v>
      </c>
      <c r="C2260" s="14" t="s">
        <v>31</v>
      </c>
      <c r="D2260" s="14" t="s">
        <v>88</v>
      </c>
      <c r="E2260" s="14">
        <v>2013</v>
      </c>
      <c r="F2260" s="14">
        <v>2</v>
      </c>
      <c r="G2260" s="15">
        <v>77</v>
      </c>
      <c r="H2260" s="27">
        <v>1.83</v>
      </c>
      <c r="I2260" s="27">
        <v>42.22</v>
      </c>
      <c r="J2260" s="27">
        <v>1.83</v>
      </c>
      <c r="K2260" s="27">
        <v>0.48</v>
      </c>
      <c r="L2260" s="27">
        <v>41.74</v>
      </c>
      <c r="M2260" s="27">
        <v>0</v>
      </c>
      <c r="N2260" s="27">
        <v>0</v>
      </c>
      <c r="O2260" s="27">
        <v>0.67</v>
      </c>
      <c r="P2260" s="15">
        <v>575.34257797866383</v>
      </c>
    </row>
    <row r="2261" spans="1:16" x14ac:dyDescent="0.2">
      <c r="A2261" s="32" t="s">
        <v>15</v>
      </c>
      <c r="B2261" s="13" t="s">
        <v>27</v>
      </c>
      <c r="C2261" s="14" t="s">
        <v>31</v>
      </c>
      <c r="D2261" s="14" t="s">
        <v>88</v>
      </c>
      <c r="E2261" s="14">
        <v>2014</v>
      </c>
      <c r="F2261" s="14">
        <v>2</v>
      </c>
      <c r="G2261" s="15">
        <v>60</v>
      </c>
      <c r="H2261" s="27">
        <v>1.47</v>
      </c>
      <c r="I2261" s="27">
        <v>33.92</v>
      </c>
      <c r="J2261" s="27">
        <v>1.47</v>
      </c>
      <c r="K2261" s="27">
        <v>0.39</v>
      </c>
      <c r="L2261" s="27">
        <v>33.53</v>
      </c>
      <c r="M2261" s="27">
        <v>0</v>
      </c>
      <c r="N2261" s="27">
        <v>0</v>
      </c>
      <c r="O2261" s="27">
        <v>0.53</v>
      </c>
      <c r="P2261" s="15">
        <v>594.56078473846276</v>
      </c>
    </row>
    <row r="2262" spans="1:16" x14ac:dyDescent="0.2">
      <c r="A2262" s="32" t="s">
        <v>15</v>
      </c>
      <c r="B2262" s="13" t="s">
        <v>27</v>
      </c>
      <c r="C2262" s="14" t="s">
        <v>31</v>
      </c>
      <c r="D2262" s="14" t="s">
        <v>88</v>
      </c>
      <c r="E2262" s="14">
        <v>2015</v>
      </c>
      <c r="F2262" s="14">
        <v>2</v>
      </c>
      <c r="G2262" s="15">
        <v>81</v>
      </c>
      <c r="H2262" s="27">
        <v>2.0499999999999998</v>
      </c>
      <c r="I2262" s="27">
        <v>47.35</v>
      </c>
      <c r="J2262" s="27">
        <v>2.0499999999999998</v>
      </c>
      <c r="K2262" s="27">
        <v>0.54</v>
      </c>
      <c r="L2262" s="27">
        <v>46.81</v>
      </c>
      <c r="M2262" s="27">
        <v>0</v>
      </c>
      <c r="N2262" s="27">
        <v>0</v>
      </c>
      <c r="O2262" s="27">
        <v>0.75</v>
      </c>
      <c r="P2262" s="15">
        <v>610.91072453979416</v>
      </c>
    </row>
    <row r="2263" spans="1:16" x14ac:dyDescent="0.2">
      <c r="A2263" s="32" t="s">
        <v>15</v>
      </c>
      <c r="B2263" s="13" t="s">
        <v>27</v>
      </c>
      <c r="C2263" s="14" t="s">
        <v>31</v>
      </c>
      <c r="D2263" s="14" t="s">
        <v>88</v>
      </c>
      <c r="E2263" s="14">
        <v>2016</v>
      </c>
      <c r="F2263" s="14">
        <v>2</v>
      </c>
      <c r="G2263" s="15">
        <v>90</v>
      </c>
      <c r="H2263" s="27">
        <v>2.46</v>
      </c>
      <c r="I2263" s="27">
        <v>56.75</v>
      </c>
      <c r="J2263" s="27">
        <v>2.46</v>
      </c>
      <c r="K2263" s="27">
        <v>0.65</v>
      </c>
      <c r="L2263" s="27">
        <v>56.1</v>
      </c>
      <c r="M2263" s="27">
        <v>0</v>
      </c>
      <c r="N2263" s="27">
        <v>0</v>
      </c>
      <c r="O2263" s="27">
        <v>0.89</v>
      </c>
      <c r="P2263" s="15">
        <v>655.7841939387605</v>
      </c>
    </row>
    <row r="2264" spans="1:16" x14ac:dyDescent="0.2">
      <c r="A2264" s="32" t="s">
        <v>15</v>
      </c>
      <c r="B2264" s="13" t="s">
        <v>27</v>
      </c>
      <c r="C2264" s="14" t="s">
        <v>31</v>
      </c>
      <c r="D2264" s="14" t="s">
        <v>88</v>
      </c>
      <c r="E2264" s="14">
        <v>2017</v>
      </c>
      <c r="F2264" s="14">
        <v>2</v>
      </c>
      <c r="G2264" s="15">
        <v>258</v>
      </c>
      <c r="H2264" s="27">
        <v>4.79</v>
      </c>
      <c r="I2264" s="27">
        <v>189.07</v>
      </c>
      <c r="J2264" s="27">
        <v>4.79</v>
      </c>
      <c r="K2264" s="27">
        <v>1</v>
      </c>
      <c r="L2264" s="27">
        <v>188.07</v>
      </c>
      <c r="M2264" s="27">
        <v>0</v>
      </c>
      <c r="N2264" s="27">
        <v>0.71</v>
      </c>
      <c r="O2264" s="27">
        <v>11.29</v>
      </c>
      <c r="P2264" s="15">
        <v>750.61335461107944</v>
      </c>
    </row>
    <row r="2265" spans="1:16" x14ac:dyDescent="0.2">
      <c r="A2265" s="32" t="s">
        <v>15</v>
      </c>
      <c r="B2265" s="13" t="s">
        <v>27</v>
      </c>
      <c r="C2265" s="14" t="s">
        <v>31</v>
      </c>
      <c r="D2265" s="14" t="s">
        <v>88</v>
      </c>
      <c r="E2265" s="14">
        <v>2018</v>
      </c>
      <c r="F2265" s="14">
        <v>1</v>
      </c>
      <c r="G2265" s="15">
        <v>210</v>
      </c>
      <c r="H2265" s="27">
        <v>1.7999999999999998</v>
      </c>
      <c r="I2265" s="27">
        <v>145.30000000000001</v>
      </c>
      <c r="J2265" s="27">
        <v>1.7999999999999998</v>
      </c>
      <c r="K2265" s="27">
        <v>145.30000000000001</v>
      </c>
      <c r="L2265" s="27">
        <v>0</v>
      </c>
      <c r="M2265" s="27">
        <v>0</v>
      </c>
      <c r="N2265" s="27">
        <v>0</v>
      </c>
      <c r="O2265" s="27">
        <v>3.41</v>
      </c>
      <c r="P2265" s="15">
        <v>700.70585844676407</v>
      </c>
    </row>
    <row r="2266" spans="1:16" x14ac:dyDescent="0.2">
      <c r="A2266" s="32" t="s">
        <v>15</v>
      </c>
      <c r="B2266" s="13" t="s">
        <v>27</v>
      </c>
      <c r="C2266" s="14" t="s">
        <v>31</v>
      </c>
      <c r="D2266" s="14" t="s">
        <v>88</v>
      </c>
      <c r="E2266" s="14">
        <v>2019</v>
      </c>
      <c r="F2266" s="14">
        <v>1</v>
      </c>
      <c r="G2266" s="15">
        <v>364</v>
      </c>
      <c r="H2266" s="27">
        <v>78.949999999999989</v>
      </c>
      <c r="I2266" s="27">
        <v>167.62</v>
      </c>
      <c r="J2266" s="27">
        <v>78.949999999999989</v>
      </c>
      <c r="K2266" s="27">
        <v>167.62</v>
      </c>
      <c r="L2266" s="27">
        <v>0</v>
      </c>
      <c r="M2266" s="27">
        <v>0</v>
      </c>
      <c r="N2266" s="27">
        <v>0.68</v>
      </c>
      <c r="O2266" s="27">
        <v>12.25</v>
      </c>
      <c r="P2266" s="15">
        <v>677.19039997817731</v>
      </c>
    </row>
    <row r="2267" spans="1:16" x14ac:dyDescent="0.2">
      <c r="A2267" s="32" t="s">
        <v>15</v>
      </c>
      <c r="B2267" s="13" t="s">
        <v>27</v>
      </c>
      <c r="C2267" s="14" t="s">
        <v>31</v>
      </c>
      <c r="D2267" s="14" t="s">
        <v>88</v>
      </c>
      <c r="E2267" s="14">
        <v>2020</v>
      </c>
      <c r="F2267" s="14">
        <v>1</v>
      </c>
      <c r="G2267" s="15">
        <v>422</v>
      </c>
      <c r="H2267" s="27">
        <v>1.1300000000000001</v>
      </c>
      <c r="I2267" s="27">
        <v>312.26</v>
      </c>
      <c r="J2267" s="27">
        <v>1.1300000000000001</v>
      </c>
      <c r="K2267" s="27">
        <v>312.26</v>
      </c>
      <c r="L2267" s="27">
        <v>0</v>
      </c>
      <c r="M2267" s="27">
        <v>0</v>
      </c>
      <c r="N2267" s="27">
        <v>0.65</v>
      </c>
      <c r="O2267" s="27">
        <v>12.610000000000001</v>
      </c>
      <c r="P2267" s="15">
        <v>743.4320816289337</v>
      </c>
    </row>
    <row r="2268" spans="1:16" x14ac:dyDescent="0.2">
      <c r="A2268" s="32" t="s">
        <v>15</v>
      </c>
      <c r="B2268" s="13" t="s">
        <v>27</v>
      </c>
      <c r="C2268" s="14" t="s">
        <v>31</v>
      </c>
      <c r="D2268" s="14" t="s">
        <v>88</v>
      </c>
      <c r="E2268" s="14">
        <v>2021</v>
      </c>
      <c r="F2268" s="14">
        <v>0</v>
      </c>
      <c r="G2268" s="15">
        <v>120</v>
      </c>
      <c r="H2268" s="27">
        <v>76.849999999999994</v>
      </c>
      <c r="I2268" s="27">
        <v>0</v>
      </c>
      <c r="J2268" s="27">
        <v>76.849999999999994</v>
      </c>
      <c r="K2268" s="27">
        <v>0</v>
      </c>
      <c r="L2268" s="27">
        <v>0</v>
      </c>
      <c r="M2268" s="27">
        <v>0</v>
      </c>
      <c r="N2268" s="27">
        <v>6.0000000000000005E-2</v>
      </c>
      <c r="O2268" s="27">
        <v>0.27</v>
      </c>
      <c r="P2268" s="15">
        <v>640.11771201177442</v>
      </c>
    </row>
    <row r="2269" spans="1:16" ht="10.8" thickBot="1" x14ac:dyDescent="0.25">
      <c r="A2269" s="32" t="s">
        <v>15</v>
      </c>
      <c r="B2269" s="13" t="s">
        <v>27</v>
      </c>
      <c r="C2269" s="14" t="s">
        <v>31</v>
      </c>
      <c r="D2269" s="14" t="s">
        <v>88</v>
      </c>
      <c r="E2269" s="14">
        <v>2022</v>
      </c>
      <c r="F2269" s="14">
        <v>0</v>
      </c>
      <c r="G2269" s="15">
        <v>26</v>
      </c>
      <c r="H2269" s="27">
        <v>28.59</v>
      </c>
      <c r="I2269" s="27">
        <v>0</v>
      </c>
      <c r="J2269" s="27">
        <v>28.59</v>
      </c>
      <c r="K2269" s="27">
        <v>0</v>
      </c>
      <c r="L2269" s="27">
        <v>0</v>
      </c>
      <c r="M2269" s="27">
        <v>0</v>
      </c>
      <c r="N2269" s="27">
        <v>0.01</v>
      </c>
      <c r="O2269" s="27">
        <v>0.05</v>
      </c>
      <c r="P2269" s="15">
        <v>1095.887806464347</v>
      </c>
    </row>
    <row r="2270" spans="1:16" ht="10.8" thickBot="1" x14ac:dyDescent="0.25">
      <c r="A2270" s="29" t="s">
        <v>6</v>
      </c>
      <c r="B2270" s="18"/>
      <c r="C2270" s="18"/>
      <c r="D2270" s="18"/>
      <c r="E2270" s="18"/>
      <c r="F2270" s="74"/>
      <c r="G2270" s="19">
        <f t="shared" ref="G2270:O2270" si="0">SUM(G2:G2269)</f>
        <v>387633</v>
      </c>
      <c r="H2270" s="20">
        <f t="shared" si="0"/>
        <v>33592.110000000022</v>
      </c>
      <c r="I2270" s="20">
        <f t="shared" si="0"/>
        <v>169291.15000000043</v>
      </c>
      <c r="J2270" s="20">
        <f t="shared" si="0"/>
        <v>33592.110000000022</v>
      </c>
      <c r="K2270" s="20">
        <f t="shared" si="0"/>
        <v>34215.479999999996</v>
      </c>
      <c r="L2270" s="20">
        <f t="shared" si="0"/>
        <v>38894.820000000072</v>
      </c>
      <c r="M2270" s="20">
        <f t="shared" si="0"/>
        <v>96180.849999999991</v>
      </c>
      <c r="N2270" s="20">
        <f t="shared" si="0"/>
        <v>3007.5600000000154</v>
      </c>
      <c r="O2270" s="20">
        <f t="shared" si="0"/>
        <v>10288.11000000001</v>
      </c>
      <c r="P2270" s="19">
        <f>((H2270+I2270)*1000)/G2270</f>
        <v>523.39006224960326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A1:Q708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1.6640625" defaultRowHeight="10.199999999999999" x14ac:dyDescent="0.2"/>
  <cols>
    <col min="1" max="1" width="10.44140625" style="13" bestFit="1" customWidth="1"/>
    <col min="2" max="2" width="6.33203125" style="13" bestFit="1" customWidth="1"/>
    <col min="3" max="3" width="14.6640625" style="13" bestFit="1" customWidth="1"/>
    <col min="4" max="4" width="15.5546875" style="13" bestFit="1" customWidth="1"/>
    <col min="5" max="5" width="7.109375" style="13" bestFit="1" customWidth="1"/>
    <col min="6" max="6" width="9.109375" style="13" bestFit="1" customWidth="1"/>
    <col min="7" max="7" width="7.44140625" style="13" bestFit="1" customWidth="1"/>
    <col min="8" max="8" width="23.6640625" style="13" bestFit="1" customWidth="1"/>
    <col min="9" max="9" width="20" style="13" bestFit="1" customWidth="1"/>
    <col min="10" max="13" width="16" style="13" bestFit="1" customWidth="1"/>
    <col min="14" max="14" width="16.6640625" style="13" bestFit="1" customWidth="1"/>
    <col min="15" max="15" width="15" style="13" bestFit="1" customWidth="1"/>
    <col min="16" max="16" width="22.5546875" style="12" bestFit="1" customWidth="1"/>
    <col min="17" max="17" width="12.5546875" style="12" customWidth="1"/>
    <col min="18" max="16384" width="41.6640625" style="13"/>
  </cols>
  <sheetData>
    <row r="1" spans="1:16" ht="10.8" thickBot="1" x14ac:dyDescent="0.25">
      <c r="A1" s="22" t="s">
        <v>1</v>
      </c>
      <c r="B1" s="22" t="s">
        <v>32</v>
      </c>
      <c r="C1" s="22" t="s">
        <v>33</v>
      </c>
      <c r="D1" s="22" t="s">
        <v>2</v>
      </c>
      <c r="E1" s="22" t="s">
        <v>4</v>
      </c>
      <c r="F1" s="8" t="s">
        <v>7</v>
      </c>
      <c r="G1" s="22" t="s">
        <v>34</v>
      </c>
      <c r="H1" s="22" t="s">
        <v>35</v>
      </c>
      <c r="I1" s="22" t="s">
        <v>40</v>
      </c>
      <c r="J1" s="22" t="s">
        <v>36</v>
      </c>
      <c r="K1" s="22" t="s">
        <v>37</v>
      </c>
      <c r="L1" s="22" t="s">
        <v>38</v>
      </c>
      <c r="M1" s="22" t="s">
        <v>39</v>
      </c>
      <c r="N1" s="22" t="s">
        <v>42</v>
      </c>
      <c r="O1" s="22" t="s">
        <v>41</v>
      </c>
      <c r="P1" s="23" t="s">
        <v>43</v>
      </c>
    </row>
    <row r="2" spans="1:16" x14ac:dyDescent="0.2">
      <c r="A2" s="14" t="s">
        <v>11</v>
      </c>
      <c r="B2" s="14" t="s">
        <v>16</v>
      </c>
      <c r="C2" s="14" t="s">
        <v>5</v>
      </c>
      <c r="D2" s="5" t="s">
        <v>92</v>
      </c>
      <c r="E2" s="5">
        <v>2009</v>
      </c>
      <c r="F2" s="5">
        <v>3</v>
      </c>
      <c r="G2" s="14">
        <v>2</v>
      </c>
      <c r="H2" s="14">
        <v>0.23</v>
      </c>
      <c r="I2" s="14">
        <v>0.7</v>
      </c>
      <c r="J2" s="14">
        <v>0.23</v>
      </c>
      <c r="K2" s="14">
        <v>0.01</v>
      </c>
      <c r="L2" s="14">
        <v>0</v>
      </c>
      <c r="M2" s="14">
        <v>0.69</v>
      </c>
      <c r="N2" s="14">
        <v>7.0000000000000007E-2</v>
      </c>
      <c r="O2" s="14">
        <v>0.01</v>
      </c>
      <c r="P2" s="15">
        <v>480.01198360757292</v>
      </c>
    </row>
    <row r="3" spans="1:16" x14ac:dyDescent="0.2">
      <c r="A3" s="14" t="s">
        <v>11</v>
      </c>
      <c r="B3" s="14" t="s">
        <v>16</v>
      </c>
      <c r="C3" s="14" t="s">
        <v>5</v>
      </c>
      <c r="D3" s="5" t="s">
        <v>93</v>
      </c>
      <c r="E3" s="5">
        <v>2021</v>
      </c>
      <c r="F3" s="5">
        <v>0</v>
      </c>
      <c r="G3" s="14">
        <v>2</v>
      </c>
      <c r="H3" s="14">
        <v>0.62</v>
      </c>
      <c r="I3" s="14">
        <v>0</v>
      </c>
      <c r="J3" s="14">
        <v>0.62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5">
        <v>337.4946661102008</v>
      </c>
    </row>
    <row r="4" spans="1:16" x14ac:dyDescent="0.2">
      <c r="A4" s="14" t="s">
        <v>11</v>
      </c>
      <c r="B4" s="14" t="s">
        <v>16</v>
      </c>
      <c r="C4" s="14" t="s">
        <v>5</v>
      </c>
      <c r="D4" s="5" t="s">
        <v>94</v>
      </c>
      <c r="E4" s="5">
        <v>2001</v>
      </c>
      <c r="F4" s="5">
        <v>3</v>
      </c>
      <c r="G4" s="14">
        <v>3</v>
      </c>
      <c r="H4" s="14">
        <v>0.19</v>
      </c>
      <c r="I4" s="14">
        <v>0.59</v>
      </c>
      <c r="J4" s="14">
        <v>0.19</v>
      </c>
      <c r="K4" s="14">
        <v>0.01</v>
      </c>
      <c r="L4" s="14">
        <v>0</v>
      </c>
      <c r="M4" s="14">
        <v>0.57999999999999996</v>
      </c>
      <c r="N4" s="14">
        <v>0.06</v>
      </c>
      <c r="O4" s="14">
        <v>0.01</v>
      </c>
      <c r="P4" s="15">
        <v>275.86974429332361</v>
      </c>
    </row>
    <row r="5" spans="1:16" x14ac:dyDescent="0.2">
      <c r="A5" s="14" t="s">
        <v>11</v>
      </c>
      <c r="B5" s="14" t="s">
        <v>16</v>
      </c>
      <c r="C5" s="14" t="s">
        <v>5</v>
      </c>
      <c r="D5" s="5" t="s">
        <v>94</v>
      </c>
      <c r="E5" s="5">
        <v>2008</v>
      </c>
      <c r="F5" s="5">
        <v>3</v>
      </c>
      <c r="G5" s="14">
        <v>4</v>
      </c>
      <c r="H5" s="14">
        <v>0.43</v>
      </c>
      <c r="I5" s="14">
        <v>1.34</v>
      </c>
      <c r="J5" s="14">
        <v>0.43</v>
      </c>
      <c r="K5" s="14">
        <v>0.02</v>
      </c>
      <c r="L5" s="14">
        <v>0</v>
      </c>
      <c r="M5" s="14">
        <v>1.32</v>
      </c>
      <c r="N5" s="14">
        <v>0.14000000000000001</v>
      </c>
      <c r="O5" s="14">
        <v>0.02</v>
      </c>
      <c r="P5" s="15">
        <v>464.63949617508359</v>
      </c>
    </row>
    <row r="6" spans="1:16" x14ac:dyDescent="0.2">
      <c r="A6" s="14" t="s">
        <v>11</v>
      </c>
      <c r="B6" s="14" t="s">
        <v>16</v>
      </c>
      <c r="C6" s="14" t="s">
        <v>5</v>
      </c>
      <c r="D6" s="5" t="s">
        <v>94</v>
      </c>
      <c r="E6" s="5">
        <v>2015</v>
      </c>
      <c r="F6" s="5">
        <v>2</v>
      </c>
      <c r="G6" s="14">
        <v>4</v>
      </c>
      <c r="H6" s="14">
        <v>0</v>
      </c>
      <c r="I6" s="14">
        <v>1.1800000000000002</v>
      </c>
      <c r="J6" s="14">
        <v>0</v>
      </c>
      <c r="K6" s="14">
        <v>0.13</v>
      </c>
      <c r="L6" s="14">
        <v>1.05</v>
      </c>
      <c r="M6" s="14">
        <v>0</v>
      </c>
      <c r="N6" s="14">
        <v>0.02</v>
      </c>
      <c r="O6" s="14">
        <v>7.0000000000000007E-2</v>
      </c>
      <c r="P6" s="15">
        <v>262.5045869163647</v>
      </c>
    </row>
    <row r="7" spans="1:16" x14ac:dyDescent="0.2">
      <c r="A7" s="14" t="s">
        <v>11</v>
      </c>
      <c r="B7" s="14" t="s">
        <v>16</v>
      </c>
      <c r="C7" s="14" t="s">
        <v>5</v>
      </c>
      <c r="D7" s="5" t="s">
        <v>94</v>
      </c>
      <c r="E7" s="5">
        <v>2016</v>
      </c>
      <c r="F7" s="5">
        <v>2</v>
      </c>
      <c r="G7" s="14">
        <v>1</v>
      </c>
      <c r="H7" s="14">
        <v>0</v>
      </c>
      <c r="I7" s="14">
        <v>0.31000000000000005</v>
      </c>
      <c r="J7" s="14">
        <v>0</v>
      </c>
      <c r="K7" s="14">
        <v>0.03</v>
      </c>
      <c r="L7" s="14">
        <v>0.28000000000000003</v>
      </c>
      <c r="M7" s="14">
        <v>0</v>
      </c>
      <c r="N7" s="14">
        <v>0</v>
      </c>
      <c r="O7" s="14">
        <v>0.02</v>
      </c>
      <c r="P7" s="15">
        <v>262.5045869163647</v>
      </c>
    </row>
    <row r="8" spans="1:16" x14ac:dyDescent="0.2">
      <c r="A8" s="14" t="s">
        <v>11</v>
      </c>
      <c r="B8" s="14" t="s">
        <v>16</v>
      </c>
      <c r="C8" s="14" t="s">
        <v>5</v>
      </c>
      <c r="D8" s="5" t="s">
        <v>95</v>
      </c>
      <c r="E8" s="5">
        <v>2008</v>
      </c>
      <c r="F8" s="5">
        <v>3</v>
      </c>
      <c r="G8" s="14">
        <v>2</v>
      </c>
      <c r="H8" s="14">
        <v>0.19</v>
      </c>
      <c r="I8" s="14">
        <v>0.6</v>
      </c>
      <c r="J8" s="14">
        <v>0.19</v>
      </c>
      <c r="K8" s="14">
        <v>0.01</v>
      </c>
      <c r="L8" s="14">
        <v>0</v>
      </c>
      <c r="M8" s="14">
        <v>0.59</v>
      </c>
      <c r="N8" s="14">
        <v>0.06</v>
      </c>
      <c r="O8" s="14">
        <v>0.01</v>
      </c>
      <c r="P8" s="15">
        <v>462.90629931933393</v>
      </c>
    </row>
    <row r="9" spans="1:16" x14ac:dyDescent="0.2">
      <c r="A9" s="14" t="s">
        <v>11</v>
      </c>
      <c r="B9" s="14" t="s">
        <v>16</v>
      </c>
      <c r="C9" s="14" t="s">
        <v>5</v>
      </c>
      <c r="D9" s="5" t="s">
        <v>95</v>
      </c>
      <c r="E9" s="5">
        <v>2009</v>
      </c>
      <c r="F9" s="5">
        <v>3</v>
      </c>
      <c r="G9" s="14">
        <v>2</v>
      </c>
      <c r="H9" s="14">
        <v>0.01</v>
      </c>
      <c r="I9" s="14">
        <v>0.44</v>
      </c>
      <c r="J9" s="14">
        <v>0.01</v>
      </c>
      <c r="K9" s="14">
        <v>0</v>
      </c>
      <c r="L9" s="14">
        <v>0</v>
      </c>
      <c r="M9" s="14">
        <v>0.44</v>
      </c>
      <c r="N9" s="14">
        <v>0</v>
      </c>
      <c r="O9" s="14">
        <v>0.05</v>
      </c>
      <c r="P9" s="15">
        <v>222.42350537169216</v>
      </c>
    </row>
    <row r="10" spans="1:16" x14ac:dyDescent="0.2">
      <c r="A10" s="14" t="s">
        <v>11</v>
      </c>
      <c r="B10" s="14" t="s">
        <v>16</v>
      </c>
      <c r="C10" s="14" t="s">
        <v>5</v>
      </c>
      <c r="D10" s="5" t="s">
        <v>95</v>
      </c>
      <c r="E10" s="5">
        <v>2017</v>
      </c>
      <c r="F10" s="5">
        <v>2</v>
      </c>
      <c r="G10" s="14">
        <v>0</v>
      </c>
      <c r="H10" s="14">
        <v>0</v>
      </c>
      <c r="I10" s="14">
        <v>6.0000000000000005E-2</v>
      </c>
      <c r="J10" s="14">
        <v>0</v>
      </c>
      <c r="K10" s="14">
        <v>0.01</v>
      </c>
      <c r="L10" s="14">
        <v>0.05</v>
      </c>
      <c r="M10" s="14">
        <v>0</v>
      </c>
      <c r="N10" s="14">
        <v>0</v>
      </c>
      <c r="O10" s="14">
        <v>0</v>
      </c>
      <c r="P10" s="15">
        <v>394.35404507136934</v>
      </c>
    </row>
    <row r="11" spans="1:16" x14ac:dyDescent="0.2">
      <c r="A11" s="14" t="s">
        <v>11</v>
      </c>
      <c r="B11" s="14" t="s">
        <v>16</v>
      </c>
      <c r="C11" s="14" t="s">
        <v>5</v>
      </c>
      <c r="D11" s="5" t="s">
        <v>95</v>
      </c>
      <c r="E11" s="5">
        <v>2022</v>
      </c>
      <c r="F11" s="5">
        <v>0</v>
      </c>
      <c r="G11" s="14">
        <v>12</v>
      </c>
      <c r="H11" s="14">
        <v>4.2</v>
      </c>
      <c r="I11" s="14">
        <v>0</v>
      </c>
      <c r="J11" s="14">
        <v>4.2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5">
        <v>337.4946661102008</v>
      </c>
    </row>
    <row r="12" spans="1:16" x14ac:dyDescent="0.2">
      <c r="A12" s="14" t="s">
        <v>11</v>
      </c>
      <c r="B12" s="14" t="s">
        <v>16</v>
      </c>
      <c r="C12" s="14" t="s">
        <v>5</v>
      </c>
      <c r="D12" s="5" t="s">
        <v>96</v>
      </c>
      <c r="E12" s="5">
        <v>2012</v>
      </c>
      <c r="F12" s="5">
        <v>3</v>
      </c>
      <c r="G12" s="14">
        <v>3</v>
      </c>
      <c r="H12" s="14">
        <v>0.42</v>
      </c>
      <c r="I12" s="14">
        <v>1.31</v>
      </c>
      <c r="J12" s="14">
        <v>0.42</v>
      </c>
      <c r="K12" s="14">
        <v>0.02</v>
      </c>
      <c r="L12" s="14">
        <v>0</v>
      </c>
      <c r="M12" s="14">
        <v>1.29</v>
      </c>
      <c r="N12" s="14">
        <v>0.14000000000000001</v>
      </c>
      <c r="O12" s="14">
        <v>0.02</v>
      </c>
      <c r="P12" s="15">
        <v>547.36060375659451</v>
      </c>
    </row>
    <row r="13" spans="1:16" x14ac:dyDescent="0.2">
      <c r="A13" s="14" t="s">
        <v>11</v>
      </c>
      <c r="B13" s="14" t="s">
        <v>17</v>
      </c>
      <c r="C13" s="14" t="s">
        <v>5</v>
      </c>
      <c r="D13" s="5" t="s">
        <v>92</v>
      </c>
      <c r="E13" s="5">
        <v>2002</v>
      </c>
      <c r="F13" s="5">
        <v>3</v>
      </c>
      <c r="G13" s="14">
        <v>2</v>
      </c>
      <c r="H13" s="14">
        <v>0.09</v>
      </c>
      <c r="I13" s="14">
        <v>0.72</v>
      </c>
      <c r="J13" s="14">
        <v>0.09</v>
      </c>
      <c r="K13" s="14">
        <v>0.03</v>
      </c>
      <c r="L13" s="14">
        <v>0.11</v>
      </c>
      <c r="M13" s="14">
        <v>0.57999999999999996</v>
      </c>
      <c r="N13" s="14">
        <v>0.01</v>
      </c>
      <c r="O13" s="14">
        <v>0.05</v>
      </c>
      <c r="P13" s="15">
        <v>356.53197032008325</v>
      </c>
    </row>
    <row r="14" spans="1:16" x14ac:dyDescent="0.2">
      <c r="A14" s="14" t="s">
        <v>11</v>
      </c>
      <c r="B14" s="14" t="s">
        <v>17</v>
      </c>
      <c r="C14" s="14" t="s">
        <v>5</v>
      </c>
      <c r="D14" s="5" t="s">
        <v>92</v>
      </c>
      <c r="E14" s="5">
        <v>2006</v>
      </c>
      <c r="F14" s="5">
        <v>3</v>
      </c>
      <c r="G14" s="14">
        <v>2</v>
      </c>
      <c r="H14" s="14">
        <v>0.09</v>
      </c>
      <c r="I14" s="14">
        <v>0.74</v>
      </c>
      <c r="J14" s="14">
        <v>0.09</v>
      </c>
      <c r="K14" s="14">
        <v>0.03</v>
      </c>
      <c r="L14" s="14">
        <v>0.11</v>
      </c>
      <c r="M14" s="14">
        <v>0.6</v>
      </c>
      <c r="N14" s="14">
        <v>0.01</v>
      </c>
      <c r="O14" s="14">
        <v>0.05</v>
      </c>
      <c r="P14" s="15">
        <v>432.86642454553453</v>
      </c>
    </row>
    <row r="15" spans="1:16" x14ac:dyDescent="0.2">
      <c r="A15" s="14" t="s">
        <v>11</v>
      </c>
      <c r="B15" s="14" t="s">
        <v>17</v>
      </c>
      <c r="C15" s="14" t="s">
        <v>5</v>
      </c>
      <c r="D15" s="5" t="s">
        <v>92</v>
      </c>
      <c r="E15" s="5">
        <v>2010</v>
      </c>
      <c r="F15" s="5">
        <v>3</v>
      </c>
      <c r="G15" s="14">
        <v>0</v>
      </c>
      <c r="H15" s="14">
        <v>0.02</v>
      </c>
      <c r="I15" s="14">
        <v>0.13</v>
      </c>
      <c r="J15" s="14">
        <v>0.02</v>
      </c>
      <c r="K15" s="14">
        <v>0.01</v>
      </c>
      <c r="L15" s="14">
        <v>0.02</v>
      </c>
      <c r="M15" s="14">
        <v>0.1</v>
      </c>
      <c r="N15" s="14">
        <v>0</v>
      </c>
      <c r="O15" s="14">
        <v>0.01</v>
      </c>
      <c r="P15" s="15">
        <v>356.53197032008336</v>
      </c>
    </row>
    <row r="16" spans="1:16" x14ac:dyDescent="0.2">
      <c r="A16" s="14" t="s">
        <v>11</v>
      </c>
      <c r="B16" s="14" t="s">
        <v>17</v>
      </c>
      <c r="C16" s="14" t="s">
        <v>5</v>
      </c>
      <c r="D16" s="5" t="s">
        <v>92</v>
      </c>
      <c r="E16" s="5">
        <v>2012</v>
      </c>
      <c r="F16" s="5">
        <v>3</v>
      </c>
      <c r="G16" s="14">
        <v>3</v>
      </c>
      <c r="H16" s="14">
        <v>0.22</v>
      </c>
      <c r="I16" s="14">
        <v>1.74</v>
      </c>
      <c r="J16" s="14">
        <v>0.22</v>
      </c>
      <c r="K16" s="14">
        <v>0.08</v>
      </c>
      <c r="L16" s="14">
        <v>0.26</v>
      </c>
      <c r="M16" s="14">
        <v>1.4</v>
      </c>
      <c r="N16" s="14">
        <v>0.01</v>
      </c>
      <c r="O16" s="14">
        <v>0.12</v>
      </c>
      <c r="P16" s="15">
        <v>580.83072268864248</v>
      </c>
    </row>
    <row r="17" spans="1:16" x14ac:dyDescent="0.2">
      <c r="A17" s="14" t="s">
        <v>11</v>
      </c>
      <c r="B17" s="14" t="s">
        <v>17</v>
      </c>
      <c r="C17" s="14" t="s">
        <v>5</v>
      </c>
      <c r="D17" s="5" t="s">
        <v>92</v>
      </c>
      <c r="E17" s="5">
        <v>2013</v>
      </c>
      <c r="F17" s="5">
        <v>2</v>
      </c>
      <c r="G17" s="14">
        <v>1</v>
      </c>
      <c r="H17" s="14">
        <v>0</v>
      </c>
      <c r="I17" s="14">
        <v>0.31000000000000005</v>
      </c>
      <c r="J17" s="14">
        <v>0</v>
      </c>
      <c r="K17" s="14">
        <v>0.03</v>
      </c>
      <c r="L17" s="14">
        <v>0.28000000000000003</v>
      </c>
      <c r="M17" s="14">
        <v>0</v>
      </c>
      <c r="N17" s="14">
        <v>0</v>
      </c>
      <c r="O17" s="14">
        <v>0.02</v>
      </c>
      <c r="P17" s="15">
        <v>549.87015629124096</v>
      </c>
    </row>
    <row r="18" spans="1:16" x14ac:dyDescent="0.2">
      <c r="A18" s="14" t="s">
        <v>11</v>
      </c>
      <c r="B18" s="14" t="s">
        <v>17</v>
      </c>
      <c r="C18" s="14" t="s">
        <v>5</v>
      </c>
      <c r="D18" s="5" t="s">
        <v>92</v>
      </c>
      <c r="E18" s="5">
        <v>2015</v>
      </c>
      <c r="F18" s="5">
        <v>2</v>
      </c>
      <c r="G18" s="14">
        <v>0</v>
      </c>
      <c r="H18" s="14">
        <v>0</v>
      </c>
      <c r="I18" s="14">
        <v>0.05</v>
      </c>
      <c r="J18" s="14">
        <v>0</v>
      </c>
      <c r="K18" s="14">
        <v>0.01</v>
      </c>
      <c r="L18" s="14">
        <v>0.04</v>
      </c>
      <c r="M18" s="14">
        <v>0</v>
      </c>
      <c r="N18" s="14">
        <v>0</v>
      </c>
      <c r="O18" s="14">
        <v>0</v>
      </c>
      <c r="P18" s="15">
        <v>539.99227565206922</v>
      </c>
    </row>
    <row r="19" spans="1:16" x14ac:dyDescent="0.2">
      <c r="A19" s="14" t="s">
        <v>11</v>
      </c>
      <c r="B19" s="14" t="s">
        <v>17</v>
      </c>
      <c r="C19" s="14" t="s">
        <v>5</v>
      </c>
      <c r="D19" s="5" t="s">
        <v>92</v>
      </c>
      <c r="E19" s="5">
        <v>2017</v>
      </c>
      <c r="F19" s="5">
        <v>2</v>
      </c>
      <c r="G19" s="14">
        <v>1</v>
      </c>
      <c r="H19" s="14">
        <v>0</v>
      </c>
      <c r="I19" s="14">
        <v>0.44</v>
      </c>
      <c r="J19" s="14">
        <v>0</v>
      </c>
      <c r="K19" s="14">
        <v>0.05</v>
      </c>
      <c r="L19" s="14">
        <v>0.39</v>
      </c>
      <c r="M19" s="14">
        <v>0</v>
      </c>
      <c r="N19" s="14">
        <v>0</v>
      </c>
      <c r="O19" s="14">
        <v>0.02</v>
      </c>
      <c r="P19" s="15">
        <v>576.40653984446783</v>
      </c>
    </row>
    <row r="20" spans="1:16" x14ac:dyDescent="0.2">
      <c r="A20" s="14" t="s">
        <v>11</v>
      </c>
      <c r="B20" s="14" t="s">
        <v>17</v>
      </c>
      <c r="C20" s="14" t="s">
        <v>5</v>
      </c>
      <c r="D20" s="5" t="s">
        <v>92</v>
      </c>
      <c r="E20" s="5">
        <v>2018</v>
      </c>
      <c r="F20" s="5">
        <v>1</v>
      </c>
      <c r="G20" s="14">
        <v>4</v>
      </c>
      <c r="H20" s="14">
        <v>0.25</v>
      </c>
      <c r="I20" s="14">
        <v>1.49</v>
      </c>
      <c r="J20" s="14">
        <v>0.25</v>
      </c>
      <c r="K20" s="14">
        <v>1.49</v>
      </c>
      <c r="L20" s="14">
        <v>0</v>
      </c>
      <c r="M20" s="14">
        <v>0</v>
      </c>
      <c r="N20" s="14">
        <v>0</v>
      </c>
      <c r="O20" s="14">
        <v>0.08</v>
      </c>
      <c r="P20" s="15">
        <v>401.02440113540052</v>
      </c>
    </row>
    <row r="21" spans="1:16" x14ac:dyDescent="0.2">
      <c r="A21" s="14" t="s">
        <v>11</v>
      </c>
      <c r="B21" s="14" t="s">
        <v>17</v>
      </c>
      <c r="C21" s="14" t="s">
        <v>5</v>
      </c>
      <c r="D21" s="5" t="s">
        <v>92</v>
      </c>
      <c r="E21" s="5">
        <v>2019</v>
      </c>
      <c r="F21" s="5">
        <v>1</v>
      </c>
      <c r="G21" s="14">
        <v>1</v>
      </c>
      <c r="H21" s="14">
        <v>0.09</v>
      </c>
      <c r="I21" s="14">
        <v>0.55000000000000004</v>
      </c>
      <c r="J21" s="14">
        <v>0.09</v>
      </c>
      <c r="K21" s="14">
        <v>0.55000000000000004</v>
      </c>
      <c r="L21" s="14">
        <v>0</v>
      </c>
      <c r="M21" s="14">
        <v>0</v>
      </c>
      <c r="N21" s="14">
        <v>0</v>
      </c>
      <c r="O21" s="14">
        <v>0.03</v>
      </c>
      <c r="P21" s="15">
        <v>704.45100346808829</v>
      </c>
    </row>
    <row r="22" spans="1:16" x14ac:dyDescent="0.2">
      <c r="A22" s="14" t="s">
        <v>11</v>
      </c>
      <c r="B22" s="14" t="s">
        <v>17</v>
      </c>
      <c r="C22" s="14" t="s">
        <v>5</v>
      </c>
      <c r="D22" s="5" t="s">
        <v>92</v>
      </c>
      <c r="E22" s="5">
        <v>2021</v>
      </c>
      <c r="F22" s="5">
        <v>0</v>
      </c>
      <c r="G22" s="14">
        <v>8</v>
      </c>
      <c r="H22" s="14">
        <v>3.74</v>
      </c>
      <c r="I22" s="14">
        <v>0</v>
      </c>
      <c r="J22" s="14">
        <v>3.74</v>
      </c>
      <c r="K22" s="14">
        <v>0</v>
      </c>
      <c r="L22" s="14">
        <v>0</v>
      </c>
      <c r="M22" s="14">
        <v>0</v>
      </c>
      <c r="N22" s="14">
        <v>0</v>
      </c>
      <c r="O22" s="14">
        <v>0.01</v>
      </c>
      <c r="P22" s="15">
        <v>488.71057485198901</v>
      </c>
    </row>
    <row r="23" spans="1:16" x14ac:dyDescent="0.2">
      <c r="A23" s="14" t="s">
        <v>11</v>
      </c>
      <c r="B23" s="14" t="s">
        <v>17</v>
      </c>
      <c r="C23" s="14" t="s">
        <v>5</v>
      </c>
      <c r="D23" s="5" t="s">
        <v>93</v>
      </c>
      <c r="E23" s="5">
        <v>2004</v>
      </c>
      <c r="F23" s="5">
        <v>3</v>
      </c>
      <c r="G23" s="14">
        <v>2</v>
      </c>
      <c r="H23" s="14">
        <v>7.0000000000000007E-2</v>
      </c>
      <c r="I23" s="14">
        <v>0.6</v>
      </c>
      <c r="J23" s="14">
        <v>7.0000000000000007E-2</v>
      </c>
      <c r="K23" s="14">
        <v>0.03</v>
      </c>
      <c r="L23" s="14">
        <v>0.09</v>
      </c>
      <c r="M23" s="14">
        <v>0.48</v>
      </c>
      <c r="N23" s="14">
        <v>0</v>
      </c>
      <c r="O23" s="14">
        <v>0.04</v>
      </c>
      <c r="P23" s="15">
        <v>414.15520754683047</v>
      </c>
    </row>
    <row r="24" spans="1:16" x14ac:dyDescent="0.2">
      <c r="A24" s="14" t="s">
        <v>11</v>
      </c>
      <c r="B24" s="14" t="s">
        <v>17</v>
      </c>
      <c r="C24" s="14" t="s">
        <v>5</v>
      </c>
      <c r="D24" s="5" t="s">
        <v>93</v>
      </c>
      <c r="E24" s="5">
        <v>2007</v>
      </c>
      <c r="F24" s="5">
        <v>3</v>
      </c>
      <c r="G24" s="14">
        <v>3</v>
      </c>
      <c r="H24" s="14">
        <v>0.12</v>
      </c>
      <c r="I24" s="14">
        <v>0.93</v>
      </c>
      <c r="J24" s="14">
        <v>0.12</v>
      </c>
      <c r="K24" s="14">
        <v>0.04</v>
      </c>
      <c r="L24" s="14">
        <v>0.14000000000000001</v>
      </c>
      <c r="M24" s="14">
        <v>0.75</v>
      </c>
      <c r="N24" s="14">
        <v>0.01</v>
      </c>
      <c r="O24" s="14">
        <v>7.0000000000000007E-2</v>
      </c>
      <c r="P24" s="15">
        <v>356.53197032008313</v>
      </c>
    </row>
    <row r="25" spans="1:16" x14ac:dyDescent="0.2">
      <c r="A25" s="14" t="s">
        <v>11</v>
      </c>
      <c r="B25" s="14" t="s">
        <v>17</v>
      </c>
      <c r="C25" s="14" t="s">
        <v>5</v>
      </c>
      <c r="D25" s="5" t="s">
        <v>93</v>
      </c>
      <c r="E25" s="5">
        <v>2009</v>
      </c>
      <c r="F25" s="5">
        <v>3</v>
      </c>
      <c r="G25" s="14">
        <v>0</v>
      </c>
      <c r="H25" s="14">
        <v>0.03</v>
      </c>
      <c r="I25" s="14">
        <v>0.21000000000000002</v>
      </c>
      <c r="J25" s="14">
        <v>0.03</v>
      </c>
      <c r="K25" s="14">
        <v>0.01</v>
      </c>
      <c r="L25" s="14">
        <v>0.03</v>
      </c>
      <c r="M25" s="14">
        <v>0.17</v>
      </c>
      <c r="N25" s="14">
        <v>0</v>
      </c>
      <c r="O25" s="14">
        <v>0.01</v>
      </c>
      <c r="P25" s="15">
        <v>501.08423973767248</v>
      </c>
    </row>
    <row r="26" spans="1:16" x14ac:dyDescent="0.2">
      <c r="A26" s="14" t="s">
        <v>11</v>
      </c>
      <c r="B26" s="14" t="s">
        <v>17</v>
      </c>
      <c r="C26" s="14" t="s">
        <v>5</v>
      </c>
      <c r="D26" s="5" t="s">
        <v>93</v>
      </c>
      <c r="E26" s="5">
        <v>2011</v>
      </c>
      <c r="F26" s="5">
        <v>3</v>
      </c>
      <c r="G26" s="14">
        <v>1</v>
      </c>
      <c r="H26" s="14">
        <v>0.05</v>
      </c>
      <c r="I26" s="14">
        <v>0.4</v>
      </c>
      <c r="J26" s="14">
        <v>0.05</v>
      </c>
      <c r="K26" s="14">
        <v>0.02</v>
      </c>
      <c r="L26" s="14">
        <v>0.06</v>
      </c>
      <c r="M26" s="14">
        <v>0.32</v>
      </c>
      <c r="N26" s="14">
        <v>0</v>
      </c>
      <c r="O26" s="14">
        <v>0.03</v>
      </c>
      <c r="P26" s="15">
        <v>356.53197032008325</v>
      </c>
    </row>
    <row r="27" spans="1:16" x14ac:dyDescent="0.2">
      <c r="A27" s="14" t="s">
        <v>11</v>
      </c>
      <c r="B27" s="14" t="s">
        <v>17</v>
      </c>
      <c r="C27" s="14" t="s">
        <v>5</v>
      </c>
      <c r="D27" s="5" t="s">
        <v>93</v>
      </c>
      <c r="E27" s="5">
        <v>2012</v>
      </c>
      <c r="F27" s="5">
        <v>3</v>
      </c>
      <c r="G27" s="14">
        <v>3</v>
      </c>
      <c r="H27" s="14">
        <v>0.18</v>
      </c>
      <c r="I27" s="14">
        <v>1.42</v>
      </c>
      <c r="J27" s="14">
        <v>0.18</v>
      </c>
      <c r="K27" s="14">
        <v>0.06</v>
      </c>
      <c r="L27" s="14">
        <v>0.21</v>
      </c>
      <c r="M27" s="14">
        <v>1.1499999999999999</v>
      </c>
      <c r="N27" s="14">
        <v>0.01</v>
      </c>
      <c r="O27" s="14">
        <v>0.1</v>
      </c>
      <c r="P27" s="15">
        <v>457.49556651131343</v>
      </c>
    </row>
    <row r="28" spans="1:16" x14ac:dyDescent="0.2">
      <c r="A28" s="14" t="s">
        <v>11</v>
      </c>
      <c r="B28" s="14" t="s">
        <v>17</v>
      </c>
      <c r="C28" s="14" t="s">
        <v>5</v>
      </c>
      <c r="D28" s="5" t="s">
        <v>93</v>
      </c>
      <c r="E28" s="5">
        <v>2013</v>
      </c>
      <c r="F28" s="5">
        <v>2</v>
      </c>
      <c r="G28" s="14">
        <v>0</v>
      </c>
      <c r="H28" s="14">
        <v>0</v>
      </c>
      <c r="I28" s="14">
        <v>6.0000000000000005E-2</v>
      </c>
      <c r="J28" s="14">
        <v>0</v>
      </c>
      <c r="K28" s="14">
        <v>0.01</v>
      </c>
      <c r="L28" s="14">
        <v>0.05</v>
      </c>
      <c r="M28" s="14">
        <v>0</v>
      </c>
      <c r="N28" s="14">
        <v>0</v>
      </c>
      <c r="O28" s="14">
        <v>0</v>
      </c>
      <c r="P28" s="15">
        <v>533.65872341672127</v>
      </c>
    </row>
    <row r="29" spans="1:16" x14ac:dyDescent="0.2">
      <c r="A29" s="14" t="s">
        <v>11</v>
      </c>
      <c r="B29" s="14" t="s">
        <v>17</v>
      </c>
      <c r="C29" s="14" t="s">
        <v>5</v>
      </c>
      <c r="D29" s="5" t="s">
        <v>93</v>
      </c>
      <c r="E29" s="5">
        <v>2014</v>
      </c>
      <c r="F29" s="5">
        <v>2</v>
      </c>
      <c r="G29" s="14">
        <v>1</v>
      </c>
      <c r="H29" s="14">
        <v>0</v>
      </c>
      <c r="I29" s="14">
        <v>0.38999999999999996</v>
      </c>
      <c r="J29" s="14">
        <v>0</v>
      </c>
      <c r="K29" s="14">
        <v>0.04</v>
      </c>
      <c r="L29" s="14">
        <v>0.35</v>
      </c>
      <c r="M29" s="14">
        <v>0</v>
      </c>
      <c r="N29" s="14">
        <v>0</v>
      </c>
      <c r="O29" s="14">
        <v>0.02</v>
      </c>
      <c r="P29" s="15">
        <v>519.22610490241266</v>
      </c>
    </row>
    <row r="30" spans="1:16" x14ac:dyDescent="0.2">
      <c r="A30" s="14" t="s">
        <v>11</v>
      </c>
      <c r="B30" s="14" t="s">
        <v>17</v>
      </c>
      <c r="C30" s="14" t="s">
        <v>5</v>
      </c>
      <c r="D30" s="5" t="s">
        <v>93</v>
      </c>
      <c r="E30" s="5">
        <v>2015</v>
      </c>
      <c r="F30" s="5">
        <v>2</v>
      </c>
      <c r="G30" s="14">
        <v>1</v>
      </c>
      <c r="H30" s="14">
        <v>0</v>
      </c>
      <c r="I30" s="14">
        <v>0.28000000000000003</v>
      </c>
      <c r="J30" s="14">
        <v>0</v>
      </c>
      <c r="K30" s="14">
        <v>0.03</v>
      </c>
      <c r="L30" s="14">
        <v>0.25</v>
      </c>
      <c r="M30" s="14">
        <v>0</v>
      </c>
      <c r="N30" s="14">
        <v>0</v>
      </c>
      <c r="O30" s="14">
        <v>0.01</v>
      </c>
      <c r="P30" s="15">
        <v>565.01257335908633</v>
      </c>
    </row>
    <row r="31" spans="1:16" x14ac:dyDescent="0.2">
      <c r="A31" s="14" t="s">
        <v>11</v>
      </c>
      <c r="B31" s="14" t="s">
        <v>17</v>
      </c>
      <c r="C31" s="14" t="s">
        <v>5</v>
      </c>
      <c r="D31" s="5" t="s">
        <v>93</v>
      </c>
      <c r="E31" s="5">
        <v>2016</v>
      </c>
      <c r="F31" s="5">
        <v>2</v>
      </c>
      <c r="G31" s="14">
        <v>2</v>
      </c>
      <c r="H31" s="14">
        <v>0</v>
      </c>
      <c r="I31" s="14">
        <v>0.99</v>
      </c>
      <c r="J31" s="14">
        <v>0</v>
      </c>
      <c r="K31" s="14">
        <v>0.11</v>
      </c>
      <c r="L31" s="14">
        <v>0.88</v>
      </c>
      <c r="M31" s="14">
        <v>0</v>
      </c>
      <c r="N31" s="14">
        <v>0</v>
      </c>
      <c r="O31" s="14">
        <v>0.05</v>
      </c>
      <c r="P31" s="15">
        <v>532.89134034831056</v>
      </c>
    </row>
    <row r="32" spans="1:16" x14ac:dyDescent="0.2">
      <c r="A32" s="14" t="s">
        <v>11</v>
      </c>
      <c r="B32" s="14" t="s">
        <v>17</v>
      </c>
      <c r="C32" s="14" t="s">
        <v>5</v>
      </c>
      <c r="D32" s="5" t="s">
        <v>93</v>
      </c>
      <c r="E32" s="5">
        <v>2017</v>
      </c>
      <c r="F32" s="5">
        <v>2</v>
      </c>
      <c r="G32" s="14">
        <v>0</v>
      </c>
      <c r="H32" s="14">
        <v>0</v>
      </c>
      <c r="I32" s="14">
        <v>0.19</v>
      </c>
      <c r="J32" s="14">
        <v>0</v>
      </c>
      <c r="K32" s="14">
        <v>0.02</v>
      </c>
      <c r="L32" s="14">
        <v>0.17</v>
      </c>
      <c r="M32" s="14">
        <v>0</v>
      </c>
      <c r="N32" s="14">
        <v>0</v>
      </c>
      <c r="O32" s="14">
        <v>0.01</v>
      </c>
      <c r="P32" s="15">
        <v>619.20187196662914</v>
      </c>
    </row>
    <row r="33" spans="1:16" x14ac:dyDescent="0.2">
      <c r="A33" s="14" t="s">
        <v>11</v>
      </c>
      <c r="B33" s="14" t="s">
        <v>17</v>
      </c>
      <c r="C33" s="14" t="s">
        <v>5</v>
      </c>
      <c r="D33" s="5" t="s">
        <v>93</v>
      </c>
      <c r="E33" s="5">
        <v>2018</v>
      </c>
      <c r="F33" s="5">
        <v>1</v>
      </c>
      <c r="G33" s="14">
        <v>6</v>
      </c>
      <c r="H33" s="14">
        <v>0.61</v>
      </c>
      <c r="I33" s="14">
        <v>3.5199999999999996</v>
      </c>
      <c r="J33" s="14">
        <v>0.61</v>
      </c>
      <c r="K33" s="14">
        <v>3.5199999999999996</v>
      </c>
      <c r="L33" s="14">
        <v>0</v>
      </c>
      <c r="M33" s="14">
        <v>0</v>
      </c>
      <c r="N33" s="14">
        <v>0</v>
      </c>
      <c r="O33" s="14">
        <v>0.2</v>
      </c>
      <c r="P33" s="15">
        <v>680.65439126069771</v>
      </c>
    </row>
    <row r="34" spans="1:16" x14ac:dyDescent="0.2">
      <c r="A34" s="14" t="s">
        <v>11</v>
      </c>
      <c r="B34" s="14" t="s">
        <v>17</v>
      </c>
      <c r="C34" s="14" t="s">
        <v>5</v>
      </c>
      <c r="D34" s="5" t="s">
        <v>93</v>
      </c>
      <c r="E34" s="5">
        <v>2019</v>
      </c>
      <c r="F34" s="5">
        <v>1</v>
      </c>
      <c r="G34" s="14">
        <v>1</v>
      </c>
      <c r="H34" s="14">
        <v>7.0000000000000007E-2</v>
      </c>
      <c r="I34" s="14">
        <v>0.42</v>
      </c>
      <c r="J34" s="14">
        <v>7.0000000000000007E-2</v>
      </c>
      <c r="K34" s="14">
        <v>0.42</v>
      </c>
      <c r="L34" s="14">
        <v>0</v>
      </c>
      <c r="M34" s="14">
        <v>0</v>
      </c>
      <c r="N34" s="14">
        <v>0</v>
      </c>
      <c r="O34" s="14">
        <v>0.02</v>
      </c>
      <c r="P34" s="15">
        <v>555.47696409442233</v>
      </c>
    </row>
    <row r="35" spans="1:16" x14ac:dyDescent="0.2">
      <c r="A35" s="14" t="s">
        <v>11</v>
      </c>
      <c r="B35" s="14" t="s">
        <v>17</v>
      </c>
      <c r="C35" s="14" t="s">
        <v>5</v>
      </c>
      <c r="D35" s="5" t="s">
        <v>93</v>
      </c>
      <c r="E35" s="5">
        <v>2020</v>
      </c>
      <c r="F35" s="5">
        <v>1</v>
      </c>
      <c r="G35" s="14">
        <v>1</v>
      </c>
      <c r="H35" s="14">
        <v>0.13</v>
      </c>
      <c r="I35" s="14">
        <v>0.76</v>
      </c>
      <c r="J35" s="14">
        <v>0.13</v>
      </c>
      <c r="K35" s="14">
        <v>0.76</v>
      </c>
      <c r="L35" s="14">
        <v>0</v>
      </c>
      <c r="M35" s="14">
        <v>0</v>
      </c>
      <c r="N35" s="14">
        <v>0</v>
      </c>
      <c r="O35" s="14">
        <v>0.04</v>
      </c>
      <c r="P35" s="15">
        <v>623.58165649186469</v>
      </c>
    </row>
    <row r="36" spans="1:16" x14ac:dyDescent="0.2">
      <c r="A36" s="14" t="s">
        <v>11</v>
      </c>
      <c r="B36" s="14" t="s">
        <v>17</v>
      </c>
      <c r="C36" s="14" t="s">
        <v>5</v>
      </c>
      <c r="D36" s="5" t="s">
        <v>93</v>
      </c>
      <c r="E36" s="5">
        <v>2021</v>
      </c>
      <c r="F36" s="5">
        <v>0</v>
      </c>
      <c r="G36" s="14">
        <v>2</v>
      </c>
      <c r="H36" s="14">
        <v>0.95</v>
      </c>
      <c r="I36" s="14">
        <v>0</v>
      </c>
      <c r="J36" s="14">
        <v>0.95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v>418.1138672846534</v>
      </c>
    </row>
    <row r="37" spans="1:16" x14ac:dyDescent="0.2">
      <c r="A37" s="14" t="s">
        <v>11</v>
      </c>
      <c r="B37" s="14" t="s">
        <v>17</v>
      </c>
      <c r="C37" s="14" t="s">
        <v>5</v>
      </c>
      <c r="D37" s="5" t="s">
        <v>93</v>
      </c>
      <c r="E37" s="5">
        <v>2022</v>
      </c>
      <c r="F37" s="5">
        <v>0</v>
      </c>
      <c r="G37" s="14">
        <v>7</v>
      </c>
      <c r="H37" s="14">
        <v>3.46</v>
      </c>
      <c r="I37" s="14">
        <v>0</v>
      </c>
      <c r="J37" s="14">
        <v>3.46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v>471.27813346436875</v>
      </c>
    </row>
    <row r="38" spans="1:16" x14ac:dyDescent="0.2">
      <c r="A38" s="14" t="s">
        <v>11</v>
      </c>
      <c r="B38" s="14" t="s">
        <v>17</v>
      </c>
      <c r="C38" s="14" t="s">
        <v>5</v>
      </c>
      <c r="D38" s="5" t="s">
        <v>94</v>
      </c>
      <c r="E38" s="5">
        <v>1998</v>
      </c>
      <c r="F38" s="5">
        <v>3</v>
      </c>
      <c r="G38" s="14">
        <v>1</v>
      </c>
      <c r="H38" s="14">
        <v>0</v>
      </c>
      <c r="I38" s="14">
        <v>0.82000000000000006</v>
      </c>
      <c r="J38" s="14">
        <v>0</v>
      </c>
      <c r="K38" s="14">
        <v>0</v>
      </c>
      <c r="L38" s="14">
        <v>0.2</v>
      </c>
      <c r="M38" s="14">
        <v>0.62</v>
      </c>
      <c r="N38" s="14">
        <v>0</v>
      </c>
      <c r="O38" s="14">
        <v>0</v>
      </c>
      <c r="P38" s="15">
        <v>574.12587412587413</v>
      </c>
    </row>
    <row r="39" spans="1:16" x14ac:dyDescent="0.2">
      <c r="A39" s="14" t="s">
        <v>11</v>
      </c>
      <c r="B39" s="14" t="s">
        <v>17</v>
      </c>
      <c r="C39" s="14" t="s">
        <v>5</v>
      </c>
      <c r="D39" s="5" t="s">
        <v>94</v>
      </c>
      <c r="E39" s="5">
        <v>2008</v>
      </c>
      <c r="F39" s="5">
        <v>3</v>
      </c>
      <c r="G39" s="14">
        <v>1</v>
      </c>
      <c r="H39" s="14">
        <v>0.04</v>
      </c>
      <c r="I39" s="14">
        <v>0.28000000000000003</v>
      </c>
      <c r="J39" s="14">
        <v>0.04</v>
      </c>
      <c r="K39" s="14">
        <v>0.01</v>
      </c>
      <c r="L39" s="14">
        <v>0.04</v>
      </c>
      <c r="M39" s="14">
        <v>0.23</v>
      </c>
      <c r="N39" s="14">
        <v>0</v>
      </c>
      <c r="O39" s="14">
        <v>0.02</v>
      </c>
      <c r="P39" s="15">
        <v>371.33514790810369</v>
      </c>
    </row>
    <row r="40" spans="1:16" x14ac:dyDescent="0.2">
      <c r="A40" s="14" t="s">
        <v>11</v>
      </c>
      <c r="B40" s="14" t="s">
        <v>17</v>
      </c>
      <c r="C40" s="14" t="s">
        <v>5</v>
      </c>
      <c r="D40" s="5" t="s">
        <v>94</v>
      </c>
      <c r="E40" s="5">
        <v>2012</v>
      </c>
      <c r="F40" s="5">
        <v>3</v>
      </c>
      <c r="G40" s="14">
        <v>0</v>
      </c>
      <c r="H40" s="14">
        <v>0</v>
      </c>
      <c r="I40" s="14">
        <v>0.04</v>
      </c>
      <c r="J40" s="14">
        <v>0</v>
      </c>
      <c r="K40" s="14">
        <v>0</v>
      </c>
      <c r="L40" s="14">
        <v>0.01</v>
      </c>
      <c r="M40" s="14">
        <v>0.03</v>
      </c>
      <c r="N40" s="14">
        <v>0</v>
      </c>
      <c r="O40" s="14">
        <v>0</v>
      </c>
      <c r="P40" s="15">
        <v>431.87192191355911</v>
      </c>
    </row>
    <row r="41" spans="1:16" x14ac:dyDescent="0.2">
      <c r="A41" s="14" t="s">
        <v>11</v>
      </c>
      <c r="B41" s="14" t="s">
        <v>17</v>
      </c>
      <c r="C41" s="14" t="s">
        <v>5</v>
      </c>
      <c r="D41" s="5" t="s">
        <v>94</v>
      </c>
      <c r="E41" s="5">
        <v>2015</v>
      </c>
      <c r="F41" s="5">
        <v>2</v>
      </c>
      <c r="G41" s="14">
        <v>0</v>
      </c>
      <c r="H41" s="14">
        <v>0</v>
      </c>
      <c r="I41" s="14">
        <v>0.01</v>
      </c>
      <c r="J41" s="14">
        <v>0</v>
      </c>
      <c r="K41" s="14">
        <v>0</v>
      </c>
      <c r="L41" s="14">
        <v>0.01</v>
      </c>
      <c r="M41" s="14">
        <v>0</v>
      </c>
      <c r="N41" s="14">
        <v>0</v>
      </c>
      <c r="O41" s="14">
        <v>0</v>
      </c>
      <c r="P41" s="15">
        <v>464.4493849971438</v>
      </c>
    </row>
    <row r="42" spans="1:16" x14ac:dyDescent="0.2">
      <c r="A42" s="14" t="s">
        <v>11</v>
      </c>
      <c r="B42" s="14" t="s">
        <v>17</v>
      </c>
      <c r="C42" s="14" t="s">
        <v>5</v>
      </c>
      <c r="D42" s="5" t="s">
        <v>94</v>
      </c>
      <c r="E42" s="5">
        <v>2016</v>
      </c>
      <c r="F42" s="5">
        <v>2</v>
      </c>
      <c r="G42" s="14">
        <v>0</v>
      </c>
      <c r="H42" s="14">
        <v>0</v>
      </c>
      <c r="I42" s="14">
        <v>0.02</v>
      </c>
      <c r="J42" s="14">
        <v>0</v>
      </c>
      <c r="K42" s="14">
        <v>0</v>
      </c>
      <c r="L42" s="14">
        <v>0.02</v>
      </c>
      <c r="M42" s="14">
        <v>0</v>
      </c>
      <c r="N42" s="14">
        <v>0</v>
      </c>
      <c r="O42" s="14">
        <v>0</v>
      </c>
      <c r="P42" s="15">
        <v>549.87015629124107</v>
      </c>
    </row>
    <row r="43" spans="1:16" x14ac:dyDescent="0.2">
      <c r="A43" s="14" t="s">
        <v>11</v>
      </c>
      <c r="B43" s="14" t="s">
        <v>17</v>
      </c>
      <c r="C43" s="14" t="s">
        <v>5</v>
      </c>
      <c r="D43" s="5" t="s">
        <v>94</v>
      </c>
      <c r="E43" s="5">
        <v>2017</v>
      </c>
      <c r="F43" s="5">
        <v>2</v>
      </c>
      <c r="G43" s="14">
        <v>0</v>
      </c>
      <c r="H43" s="14">
        <v>0</v>
      </c>
      <c r="I43" s="14">
        <v>0.21</v>
      </c>
      <c r="J43" s="14">
        <v>0</v>
      </c>
      <c r="K43" s="14">
        <v>0.02</v>
      </c>
      <c r="L43" s="14">
        <v>0.19</v>
      </c>
      <c r="M43" s="14">
        <v>0</v>
      </c>
      <c r="N43" s="14">
        <v>0</v>
      </c>
      <c r="O43" s="14">
        <v>0.01</v>
      </c>
      <c r="P43" s="15">
        <v>602.19716854553769</v>
      </c>
    </row>
    <row r="44" spans="1:16" x14ac:dyDescent="0.2">
      <c r="A44" s="14" t="s">
        <v>11</v>
      </c>
      <c r="B44" s="14" t="s">
        <v>17</v>
      </c>
      <c r="C44" s="14" t="s">
        <v>5</v>
      </c>
      <c r="D44" s="5" t="s">
        <v>94</v>
      </c>
      <c r="E44" s="5">
        <v>2018</v>
      </c>
      <c r="F44" s="5">
        <v>1</v>
      </c>
      <c r="G44" s="14">
        <v>7</v>
      </c>
      <c r="H44" s="14">
        <v>0.62</v>
      </c>
      <c r="I44" s="14">
        <v>3.61</v>
      </c>
      <c r="J44" s="14">
        <v>0.62</v>
      </c>
      <c r="K44" s="14">
        <v>3.61</v>
      </c>
      <c r="L44" s="14">
        <v>0</v>
      </c>
      <c r="M44" s="14">
        <v>0</v>
      </c>
      <c r="N44" s="14">
        <v>0</v>
      </c>
      <c r="O44" s="14">
        <v>0.21</v>
      </c>
      <c r="P44" s="15">
        <v>631.81322025867962</v>
      </c>
    </row>
    <row r="45" spans="1:16" x14ac:dyDescent="0.2">
      <c r="A45" s="14" t="s">
        <v>11</v>
      </c>
      <c r="B45" s="14" t="s">
        <v>17</v>
      </c>
      <c r="C45" s="14" t="s">
        <v>5</v>
      </c>
      <c r="D45" s="5" t="s">
        <v>94</v>
      </c>
      <c r="E45" s="5">
        <v>2019</v>
      </c>
      <c r="F45" s="5">
        <v>1</v>
      </c>
      <c r="G45" s="14">
        <v>0</v>
      </c>
      <c r="H45" s="14">
        <v>0</v>
      </c>
      <c r="I45" s="14">
        <v>0.01</v>
      </c>
      <c r="J45" s="14">
        <v>0</v>
      </c>
      <c r="K45" s="14">
        <v>0.01</v>
      </c>
      <c r="L45" s="14">
        <v>0</v>
      </c>
      <c r="M45" s="14">
        <v>0</v>
      </c>
      <c r="N45" s="14">
        <v>0</v>
      </c>
      <c r="O45" s="14">
        <v>0</v>
      </c>
      <c r="P45" s="15">
        <v>677.56897004358962</v>
      </c>
    </row>
    <row r="46" spans="1:16" x14ac:dyDescent="0.2">
      <c r="A46" s="14" t="s">
        <v>11</v>
      </c>
      <c r="B46" s="14" t="s">
        <v>17</v>
      </c>
      <c r="C46" s="14" t="s">
        <v>5</v>
      </c>
      <c r="D46" s="5" t="s">
        <v>94</v>
      </c>
      <c r="E46" s="5">
        <v>2020</v>
      </c>
      <c r="F46" s="5">
        <v>1</v>
      </c>
      <c r="G46" s="14">
        <v>2</v>
      </c>
      <c r="H46" s="14">
        <v>0.21000000000000002</v>
      </c>
      <c r="I46" s="14">
        <v>1.25</v>
      </c>
      <c r="J46" s="14">
        <v>0.21000000000000002</v>
      </c>
      <c r="K46" s="14">
        <v>1.25</v>
      </c>
      <c r="L46" s="14">
        <v>0</v>
      </c>
      <c r="M46" s="14">
        <v>0</v>
      </c>
      <c r="N46" s="14">
        <v>0</v>
      </c>
      <c r="O46" s="14">
        <v>7.0000000000000007E-2</v>
      </c>
      <c r="P46" s="15">
        <v>662.85012164228158</v>
      </c>
    </row>
    <row r="47" spans="1:16" x14ac:dyDescent="0.2">
      <c r="A47" s="14" t="s">
        <v>11</v>
      </c>
      <c r="B47" s="14" t="s">
        <v>17</v>
      </c>
      <c r="C47" s="14" t="s">
        <v>5</v>
      </c>
      <c r="D47" s="5" t="s">
        <v>97</v>
      </c>
      <c r="E47" s="5">
        <v>2009</v>
      </c>
      <c r="F47" s="5">
        <v>3</v>
      </c>
      <c r="G47" s="14">
        <v>2</v>
      </c>
      <c r="H47" s="14">
        <v>0.13</v>
      </c>
      <c r="I47" s="14">
        <v>0.99</v>
      </c>
      <c r="J47" s="14">
        <v>0.13</v>
      </c>
      <c r="K47" s="14">
        <v>0.04</v>
      </c>
      <c r="L47" s="14">
        <v>0.15</v>
      </c>
      <c r="M47" s="14">
        <v>0.8</v>
      </c>
      <c r="N47" s="14">
        <v>0.01</v>
      </c>
      <c r="O47" s="14">
        <v>7.0000000000000007E-2</v>
      </c>
      <c r="P47" s="15">
        <v>498.9245318061167</v>
      </c>
    </row>
    <row r="48" spans="1:16" x14ac:dyDescent="0.2">
      <c r="A48" s="14" t="s">
        <v>11</v>
      </c>
      <c r="B48" s="14" t="s">
        <v>17</v>
      </c>
      <c r="C48" s="14" t="s">
        <v>5</v>
      </c>
      <c r="D48" s="5" t="s">
        <v>97</v>
      </c>
      <c r="E48" s="5">
        <v>2022</v>
      </c>
      <c r="F48" s="5">
        <v>0</v>
      </c>
      <c r="G48" s="14">
        <v>2</v>
      </c>
      <c r="H48" s="14">
        <v>1</v>
      </c>
      <c r="I48" s="14">
        <v>0</v>
      </c>
      <c r="J48" s="14">
        <v>1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v>471.27813346436881</v>
      </c>
    </row>
    <row r="49" spans="1:16" x14ac:dyDescent="0.2">
      <c r="A49" s="14" t="s">
        <v>11</v>
      </c>
      <c r="B49" s="14" t="s">
        <v>17</v>
      </c>
      <c r="C49" s="14" t="s">
        <v>5</v>
      </c>
      <c r="D49" s="5" t="s">
        <v>95</v>
      </c>
      <c r="E49" s="5">
        <v>2003</v>
      </c>
      <c r="F49" s="5">
        <v>3</v>
      </c>
      <c r="G49" s="14">
        <v>5</v>
      </c>
      <c r="H49" s="14">
        <v>0</v>
      </c>
      <c r="I49" s="14">
        <v>2.5099999999999998</v>
      </c>
      <c r="J49" s="14">
        <v>0</v>
      </c>
      <c r="K49" s="14">
        <v>0</v>
      </c>
      <c r="L49" s="14">
        <v>0</v>
      </c>
      <c r="M49" s="14">
        <v>2.5099999999999998</v>
      </c>
      <c r="N49" s="14">
        <v>0.01</v>
      </c>
      <c r="O49" s="14">
        <v>0.31</v>
      </c>
      <c r="P49" s="15">
        <v>480.14501513528319</v>
      </c>
    </row>
    <row r="50" spans="1:16" x14ac:dyDescent="0.2">
      <c r="A50" s="14" t="s">
        <v>11</v>
      </c>
      <c r="B50" s="14" t="s">
        <v>17</v>
      </c>
      <c r="C50" s="14" t="s">
        <v>5</v>
      </c>
      <c r="D50" s="5" t="s">
        <v>95</v>
      </c>
      <c r="E50" s="5">
        <v>2004</v>
      </c>
      <c r="F50" s="5">
        <v>3</v>
      </c>
      <c r="G50" s="14">
        <v>14</v>
      </c>
      <c r="H50" s="14">
        <v>0.49</v>
      </c>
      <c r="I50" s="14">
        <v>3.84</v>
      </c>
      <c r="J50" s="14">
        <v>0.49</v>
      </c>
      <c r="K50" s="14">
        <v>0.17</v>
      </c>
      <c r="L50" s="14">
        <v>0.56999999999999995</v>
      </c>
      <c r="M50" s="14">
        <v>3.1</v>
      </c>
      <c r="N50" s="14">
        <v>0.03</v>
      </c>
      <c r="O50" s="14">
        <v>0.28000000000000003</v>
      </c>
      <c r="P50" s="15">
        <v>310.05807319158703</v>
      </c>
    </row>
    <row r="51" spans="1:16" x14ac:dyDescent="0.2">
      <c r="A51" s="14" t="s">
        <v>11</v>
      </c>
      <c r="B51" s="14" t="s">
        <v>17</v>
      </c>
      <c r="C51" s="14" t="s">
        <v>5</v>
      </c>
      <c r="D51" s="5" t="s">
        <v>95</v>
      </c>
      <c r="E51" s="5">
        <v>2006</v>
      </c>
      <c r="F51" s="5">
        <v>3</v>
      </c>
      <c r="G51" s="14">
        <v>2</v>
      </c>
      <c r="H51" s="14">
        <v>0.08</v>
      </c>
      <c r="I51" s="14">
        <v>0.66</v>
      </c>
      <c r="J51" s="14">
        <v>0.08</v>
      </c>
      <c r="K51" s="14">
        <v>0.03</v>
      </c>
      <c r="L51" s="14">
        <v>0.1</v>
      </c>
      <c r="M51" s="14">
        <v>0.53</v>
      </c>
      <c r="N51" s="14">
        <v>0.01</v>
      </c>
      <c r="O51" s="14">
        <v>0.05</v>
      </c>
      <c r="P51" s="15">
        <v>356.5319703200833</v>
      </c>
    </row>
    <row r="52" spans="1:16" x14ac:dyDescent="0.2">
      <c r="A52" s="14" t="s">
        <v>11</v>
      </c>
      <c r="B52" s="14" t="s">
        <v>17</v>
      </c>
      <c r="C52" s="14" t="s">
        <v>5</v>
      </c>
      <c r="D52" s="5" t="s">
        <v>95</v>
      </c>
      <c r="E52" s="5">
        <v>2009</v>
      </c>
      <c r="F52" s="5">
        <v>3</v>
      </c>
      <c r="G52" s="14">
        <v>0</v>
      </c>
      <c r="H52" s="14">
        <v>0.01</v>
      </c>
      <c r="I52" s="14">
        <v>0.05</v>
      </c>
      <c r="J52" s="14">
        <v>0.01</v>
      </c>
      <c r="K52" s="14">
        <v>0</v>
      </c>
      <c r="L52" s="14">
        <v>0.01</v>
      </c>
      <c r="M52" s="14">
        <v>0.04</v>
      </c>
      <c r="N52" s="14">
        <v>0</v>
      </c>
      <c r="O52" s="14">
        <v>0</v>
      </c>
      <c r="P52" s="15">
        <v>429.50534829183243</v>
      </c>
    </row>
    <row r="53" spans="1:16" x14ac:dyDescent="0.2">
      <c r="A53" s="14" t="s">
        <v>11</v>
      </c>
      <c r="B53" s="14" t="s">
        <v>17</v>
      </c>
      <c r="C53" s="14" t="s">
        <v>5</v>
      </c>
      <c r="D53" s="5" t="s">
        <v>95</v>
      </c>
      <c r="E53" s="5">
        <v>2011</v>
      </c>
      <c r="F53" s="5">
        <v>3</v>
      </c>
      <c r="G53" s="14">
        <v>1</v>
      </c>
      <c r="H53" s="14">
        <v>0.05</v>
      </c>
      <c r="I53" s="14">
        <v>0.41000000000000003</v>
      </c>
      <c r="J53" s="14">
        <v>0.05</v>
      </c>
      <c r="K53" s="14">
        <v>0.02</v>
      </c>
      <c r="L53" s="14">
        <v>0.06</v>
      </c>
      <c r="M53" s="14">
        <v>0.33</v>
      </c>
      <c r="N53" s="14">
        <v>0</v>
      </c>
      <c r="O53" s="14">
        <v>0.03</v>
      </c>
      <c r="P53" s="15">
        <v>356.53197032008325</v>
      </c>
    </row>
    <row r="54" spans="1:16" x14ac:dyDescent="0.2">
      <c r="A54" s="14" t="s">
        <v>11</v>
      </c>
      <c r="B54" s="14" t="s">
        <v>17</v>
      </c>
      <c r="C54" s="14" t="s">
        <v>5</v>
      </c>
      <c r="D54" s="5" t="s">
        <v>95</v>
      </c>
      <c r="E54" s="5">
        <v>2013</v>
      </c>
      <c r="F54" s="5">
        <v>2</v>
      </c>
      <c r="G54" s="14">
        <v>0</v>
      </c>
      <c r="H54" s="14">
        <v>0</v>
      </c>
      <c r="I54" s="14">
        <v>0.05</v>
      </c>
      <c r="J54" s="14">
        <v>0</v>
      </c>
      <c r="K54" s="14">
        <v>0.01</v>
      </c>
      <c r="L54" s="14">
        <v>0.04</v>
      </c>
      <c r="M54" s="14">
        <v>0</v>
      </c>
      <c r="N54" s="14">
        <v>0</v>
      </c>
      <c r="O54" s="14">
        <v>0</v>
      </c>
      <c r="P54" s="15">
        <v>549.87015629124096</v>
      </c>
    </row>
    <row r="55" spans="1:16" x14ac:dyDescent="0.2">
      <c r="A55" s="14" t="s">
        <v>11</v>
      </c>
      <c r="B55" s="14" t="s">
        <v>17</v>
      </c>
      <c r="C55" s="14" t="s">
        <v>5</v>
      </c>
      <c r="D55" s="5" t="s">
        <v>95</v>
      </c>
      <c r="E55" s="5">
        <v>2016</v>
      </c>
      <c r="F55" s="5">
        <v>2</v>
      </c>
      <c r="G55" s="14">
        <v>0</v>
      </c>
      <c r="H55" s="14">
        <v>0</v>
      </c>
      <c r="I55" s="14">
        <v>0.04</v>
      </c>
      <c r="J55" s="14">
        <v>0</v>
      </c>
      <c r="K55" s="14">
        <v>0</v>
      </c>
      <c r="L55" s="14">
        <v>0.04</v>
      </c>
      <c r="M55" s="14">
        <v>0</v>
      </c>
      <c r="N55" s="14">
        <v>0</v>
      </c>
      <c r="O55" s="14">
        <v>0</v>
      </c>
      <c r="P55" s="15">
        <v>549.87015629124107</v>
      </c>
    </row>
    <row r="56" spans="1:16" x14ac:dyDescent="0.2">
      <c r="A56" s="14" t="s">
        <v>11</v>
      </c>
      <c r="B56" s="14" t="s">
        <v>17</v>
      </c>
      <c r="C56" s="14" t="s">
        <v>5</v>
      </c>
      <c r="D56" s="5" t="s">
        <v>95</v>
      </c>
      <c r="E56" s="5">
        <v>2017</v>
      </c>
      <c r="F56" s="5">
        <v>2</v>
      </c>
      <c r="G56" s="14">
        <v>0</v>
      </c>
      <c r="H56" s="14">
        <v>0</v>
      </c>
      <c r="I56" s="14">
        <v>0.02</v>
      </c>
      <c r="J56" s="14">
        <v>0</v>
      </c>
      <c r="K56" s="14">
        <v>0</v>
      </c>
      <c r="L56" s="14">
        <v>0.02</v>
      </c>
      <c r="M56" s="14">
        <v>0</v>
      </c>
      <c r="N56" s="14">
        <v>0</v>
      </c>
      <c r="O56" s="14">
        <v>0</v>
      </c>
      <c r="P56" s="15">
        <v>430.91503274073091</v>
      </c>
    </row>
    <row r="57" spans="1:16" x14ac:dyDescent="0.2">
      <c r="A57" s="14" t="s">
        <v>11</v>
      </c>
      <c r="B57" s="14" t="s">
        <v>17</v>
      </c>
      <c r="C57" s="14" t="s">
        <v>5</v>
      </c>
      <c r="D57" s="5" t="s">
        <v>95</v>
      </c>
      <c r="E57" s="5">
        <v>2018</v>
      </c>
      <c r="F57" s="5">
        <v>1</v>
      </c>
      <c r="G57" s="14">
        <v>37</v>
      </c>
      <c r="H57" s="14">
        <v>0.76</v>
      </c>
      <c r="I57" s="14">
        <v>27.27</v>
      </c>
      <c r="J57" s="14">
        <v>0.76</v>
      </c>
      <c r="K57" s="14">
        <v>27.27</v>
      </c>
      <c r="L57" s="14">
        <v>0</v>
      </c>
      <c r="M57" s="14">
        <v>0</v>
      </c>
      <c r="N57" s="14">
        <v>0.12</v>
      </c>
      <c r="O57" s="14">
        <v>5.33</v>
      </c>
      <c r="P57" s="15">
        <v>758.31731564624465</v>
      </c>
    </row>
    <row r="58" spans="1:16" x14ac:dyDescent="0.2">
      <c r="A58" s="14" t="s">
        <v>11</v>
      </c>
      <c r="B58" s="14" t="s">
        <v>17</v>
      </c>
      <c r="C58" s="14" t="s">
        <v>5</v>
      </c>
      <c r="D58" s="5" t="s">
        <v>95</v>
      </c>
      <c r="E58" s="5">
        <v>2019</v>
      </c>
      <c r="F58" s="5">
        <v>1</v>
      </c>
      <c r="G58" s="14">
        <v>44</v>
      </c>
      <c r="H58" s="14">
        <v>5.03</v>
      </c>
      <c r="I58" s="14">
        <v>29.25</v>
      </c>
      <c r="J58" s="14">
        <v>5.03</v>
      </c>
      <c r="K58" s="14">
        <v>29.25</v>
      </c>
      <c r="L58" s="14">
        <v>0</v>
      </c>
      <c r="M58" s="14">
        <v>0</v>
      </c>
      <c r="N58" s="14">
        <v>0.01</v>
      </c>
      <c r="O58" s="14">
        <v>1.72</v>
      </c>
      <c r="P58" s="15">
        <v>775.54962820826711</v>
      </c>
    </row>
    <row r="59" spans="1:16" x14ac:dyDescent="0.2">
      <c r="A59" s="14" t="s">
        <v>11</v>
      </c>
      <c r="B59" s="14" t="s">
        <v>17</v>
      </c>
      <c r="C59" s="14" t="s">
        <v>5</v>
      </c>
      <c r="D59" s="5" t="s">
        <v>95</v>
      </c>
      <c r="E59" s="5">
        <v>2021</v>
      </c>
      <c r="F59" s="5">
        <v>0</v>
      </c>
      <c r="G59" s="14">
        <v>1</v>
      </c>
      <c r="H59" s="14">
        <v>0.38</v>
      </c>
      <c r="I59" s="14">
        <v>0</v>
      </c>
      <c r="J59" s="14">
        <v>0.38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v>455.52241546710906</v>
      </c>
    </row>
    <row r="60" spans="1:16" x14ac:dyDescent="0.2">
      <c r="A60" s="14" t="s">
        <v>11</v>
      </c>
      <c r="B60" s="14" t="s">
        <v>17</v>
      </c>
      <c r="C60" s="14" t="s">
        <v>5</v>
      </c>
      <c r="D60" s="5" t="s">
        <v>95</v>
      </c>
      <c r="E60" s="5">
        <v>2022</v>
      </c>
      <c r="F60" s="5">
        <v>0</v>
      </c>
      <c r="G60" s="14">
        <v>69</v>
      </c>
      <c r="H60" s="14">
        <v>32.65</v>
      </c>
      <c r="I60" s="14">
        <v>0</v>
      </c>
      <c r="J60" s="14">
        <v>32.65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5">
        <v>471.27813346436881</v>
      </c>
    </row>
    <row r="61" spans="1:16" x14ac:dyDescent="0.2">
      <c r="A61" s="14" t="s">
        <v>11</v>
      </c>
      <c r="B61" s="14" t="s">
        <v>17</v>
      </c>
      <c r="C61" s="14" t="s">
        <v>5</v>
      </c>
      <c r="D61" s="5" t="s">
        <v>112</v>
      </c>
      <c r="E61" s="5">
        <v>2022</v>
      </c>
      <c r="F61" s="5">
        <v>0</v>
      </c>
      <c r="G61" s="14">
        <v>0</v>
      </c>
      <c r="H61" s="14">
        <v>0.14000000000000001</v>
      </c>
      <c r="I61" s="14">
        <v>0</v>
      </c>
      <c r="J61" s="14">
        <v>0.14000000000000001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5">
        <v>471.27813346436875</v>
      </c>
    </row>
    <row r="62" spans="1:16" x14ac:dyDescent="0.2">
      <c r="A62" s="14" t="s">
        <v>11</v>
      </c>
      <c r="B62" s="14" t="s">
        <v>18</v>
      </c>
      <c r="C62" s="14" t="s">
        <v>5</v>
      </c>
      <c r="D62" s="5" t="s">
        <v>92</v>
      </c>
      <c r="E62" s="5">
        <v>2005</v>
      </c>
      <c r="F62" s="5">
        <v>3</v>
      </c>
      <c r="G62" s="14">
        <v>8</v>
      </c>
      <c r="H62" s="14">
        <v>0</v>
      </c>
      <c r="I62" s="14">
        <v>1.83</v>
      </c>
      <c r="J62" s="14">
        <v>0</v>
      </c>
      <c r="K62" s="14">
        <v>0</v>
      </c>
      <c r="L62" s="14">
        <v>0.01</v>
      </c>
      <c r="M62" s="14">
        <v>1.82</v>
      </c>
      <c r="N62" s="14">
        <v>0.95</v>
      </c>
      <c r="O62" s="14">
        <v>1.0900000000000001</v>
      </c>
      <c r="P62" s="15">
        <v>223.57609000337672</v>
      </c>
    </row>
    <row r="63" spans="1:16" x14ac:dyDescent="0.2">
      <c r="A63" s="14" t="s">
        <v>11</v>
      </c>
      <c r="B63" s="14" t="s">
        <v>18</v>
      </c>
      <c r="C63" s="14" t="s">
        <v>5</v>
      </c>
      <c r="D63" s="5" t="s">
        <v>92</v>
      </c>
      <c r="E63" s="5">
        <v>2007</v>
      </c>
      <c r="F63" s="5">
        <v>3</v>
      </c>
      <c r="G63" s="14">
        <v>6</v>
      </c>
      <c r="H63" s="14">
        <v>0</v>
      </c>
      <c r="I63" s="14">
        <v>1.56</v>
      </c>
      <c r="J63" s="14">
        <v>0</v>
      </c>
      <c r="K63" s="14">
        <v>0</v>
      </c>
      <c r="L63" s="14">
        <v>0.01</v>
      </c>
      <c r="M63" s="14">
        <v>1.55</v>
      </c>
      <c r="N63" s="14">
        <v>0.81</v>
      </c>
      <c r="O63" s="14">
        <v>0.93</v>
      </c>
      <c r="P63" s="15">
        <v>247.93716918001684</v>
      </c>
    </row>
    <row r="64" spans="1:16" x14ac:dyDescent="0.2">
      <c r="A64" s="14" t="s">
        <v>11</v>
      </c>
      <c r="B64" s="14" t="s">
        <v>18</v>
      </c>
      <c r="C64" s="14" t="s">
        <v>5</v>
      </c>
      <c r="D64" s="5" t="s">
        <v>92</v>
      </c>
      <c r="E64" s="5">
        <v>2012</v>
      </c>
      <c r="F64" s="5">
        <v>3</v>
      </c>
      <c r="G64" s="14">
        <v>5</v>
      </c>
      <c r="H64" s="14">
        <v>0</v>
      </c>
      <c r="I64" s="14">
        <v>1.06</v>
      </c>
      <c r="J64" s="14">
        <v>0</v>
      </c>
      <c r="K64" s="14">
        <v>0</v>
      </c>
      <c r="L64" s="14">
        <v>0</v>
      </c>
      <c r="M64" s="14">
        <v>1.06</v>
      </c>
      <c r="N64" s="14">
        <v>0.56000000000000005</v>
      </c>
      <c r="O64" s="14">
        <v>0.63</v>
      </c>
      <c r="P64" s="15">
        <v>224.77637922515692</v>
      </c>
    </row>
    <row r="65" spans="1:16" x14ac:dyDescent="0.2">
      <c r="A65" s="14" t="s">
        <v>11</v>
      </c>
      <c r="B65" s="14" t="s">
        <v>18</v>
      </c>
      <c r="C65" s="14" t="s">
        <v>5</v>
      </c>
      <c r="D65" s="5" t="s">
        <v>92</v>
      </c>
      <c r="E65" s="5">
        <v>2015</v>
      </c>
      <c r="F65" s="5">
        <v>2</v>
      </c>
      <c r="G65" s="14">
        <v>0</v>
      </c>
      <c r="H65" s="14">
        <v>0</v>
      </c>
      <c r="I65" s="14">
        <v>6.9999999999999993E-2</v>
      </c>
      <c r="J65" s="14">
        <v>0</v>
      </c>
      <c r="K65" s="14">
        <v>0.01</v>
      </c>
      <c r="L65" s="14">
        <v>0.06</v>
      </c>
      <c r="M65" s="14">
        <v>0</v>
      </c>
      <c r="N65" s="14">
        <v>0</v>
      </c>
      <c r="O65" s="14">
        <v>0</v>
      </c>
      <c r="P65" s="15">
        <v>393.99177389461715</v>
      </c>
    </row>
    <row r="66" spans="1:16" x14ac:dyDescent="0.2">
      <c r="A66" s="14" t="s">
        <v>11</v>
      </c>
      <c r="B66" s="14" t="s">
        <v>18</v>
      </c>
      <c r="C66" s="14" t="s">
        <v>5</v>
      </c>
      <c r="D66" s="5" t="s">
        <v>93</v>
      </c>
      <c r="E66" s="5">
        <v>1997</v>
      </c>
      <c r="F66" s="5">
        <v>3</v>
      </c>
      <c r="G66" s="14">
        <v>2</v>
      </c>
      <c r="H66" s="14">
        <v>0</v>
      </c>
      <c r="I66" s="14">
        <v>0.56000000000000005</v>
      </c>
      <c r="J66" s="14">
        <v>0</v>
      </c>
      <c r="K66" s="14">
        <v>0</v>
      </c>
      <c r="L66" s="14">
        <v>0</v>
      </c>
      <c r="M66" s="14">
        <v>0.56000000000000005</v>
      </c>
      <c r="N66" s="14">
        <v>0.28999999999999998</v>
      </c>
      <c r="O66" s="14">
        <v>0.33</v>
      </c>
      <c r="P66" s="15">
        <v>254.34718782231468</v>
      </c>
    </row>
    <row r="67" spans="1:16" x14ac:dyDescent="0.2">
      <c r="A67" s="14" t="s">
        <v>11</v>
      </c>
      <c r="B67" s="14" t="s">
        <v>18</v>
      </c>
      <c r="C67" s="14" t="s">
        <v>5</v>
      </c>
      <c r="D67" s="5" t="s">
        <v>93</v>
      </c>
      <c r="E67" s="5">
        <v>1999</v>
      </c>
      <c r="F67" s="5">
        <v>3</v>
      </c>
      <c r="G67" s="14">
        <v>2</v>
      </c>
      <c r="H67" s="14">
        <v>0</v>
      </c>
      <c r="I67" s="14">
        <v>0.48</v>
      </c>
      <c r="J67" s="14">
        <v>0</v>
      </c>
      <c r="K67" s="14">
        <v>0</v>
      </c>
      <c r="L67" s="14">
        <v>0</v>
      </c>
      <c r="M67" s="14">
        <v>0.48</v>
      </c>
      <c r="N67" s="14">
        <v>0.25</v>
      </c>
      <c r="O67" s="14">
        <v>0.28999999999999998</v>
      </c>
      <c r="P67" s="15">
        <v>254.34718782231468</v>
      </c>
    </row>
    <row r="68" spans="1:16" x14ac:dyDescent="0.2">
      <c r="A68" s="14" t="s">
        <v>11</v>
      </c>
      <c r="B68" s="14" t="s">
        <v>18</v>
      </c>
      <c r="C68" s="14" t="s">
        <v>5</v>
      </c>
      <c r="D68" s="5" t="s">
        <v>93</v>
      </c>
      <c r="E68" s="5">
        <v>2001</v>
      </c>
      <c r="F68" s="5">
        <v>3</v>
      </c>
      <c r="G68" s="14">
        <v>12</v>
      </c>
      <c r="H68" s="14">
        <v>0</v>
      </c>
      <c r="I68" s="14">
        <v>3.2899999999999996</v>
      </c>
      <c r="J68" s="14">
        <v>0</v>
      </c>
      <c r="K68" s="14">
        <v>0</v>
      </c>
      <c r="L68" s="14">
        <v>0.01</v>
      </c>
      <c r="M68" s="14">
        <v>3.28</v>
      </c>
      <c r="N68" s="14">
        <v>1.72</v>
      </c>
      <c r="O68" s="14">
        <v>1.96</v>
      </c>
      <c r="P68" s="15">
        <v>285.85655031406202</v>
      </c>
    </row>
    <row r="69" spans="1:16" x14ac:dyDescent="0.2">
      <c r="A69" s="14" t="s">
        <v>11</v>
      </c>
      <c r="B69" s="14" t="s">
        <v>18</v>
      </c>
      <c r="C69" s="14" t="s">
        <v>5</v>
      </c>
      <c r="D69" s="5" t="s">
        <v>93</v>
      </c>
      <c r="E69" s="5">
        <v>2006</v>
      </c>
      <c r="F69" s="5">
        <v>3</v>
      </c>
      <c r="G69" s="14">
        <v>12</v>
      </c>
      <c r="H69" s="14">
        <v>0</v>
      </c>
      <c r="I69" s="14">
        <v>3.26</v>
      </c>
      <c r="J69" s="14">
        <v>0</v>
      </c>
      <c r="K69" s="14">
        <v>0</v>
      </c>
      <c r="L69" s="14">
        <v>0.01</v>
      </c>
      <c r="M69" s="14">
        <v>3.25</v>
      </c>
      <c r="N69" s="14">
        <v>1.7</v>
      </c>
      <c r="O69" s="14">
        <v>1.94</v>
      </c>
      <c r="P69" s="15">
        <v>264.13459575632305</v>
      </c>
    </row>
    <row r="70" spans="1:16" x14ac:dyDescent="0.2">
      <c r="A70" s="14" t="s">
        <v>11</v>
      </c>
      <c r="B70" s="14" t="s">
        <v>18</v>
      </c>
      <c r="C70" s="14" t="s">
        <v>5</v>
      </c>
      <c r="D70" s="5" t="s">
        <v>93</v>
      </c>
      <c r="E70" s="5">
        <v>2011</v>
      </c>
      <c r="F70" s="5">
        <v>3</v>
      </c>
      <c r="G70" s="14">
        <v>9</v>
      </c>
      <c r="H70" s="14">
        <v>0</v>
      </c>
      <c r="I70" s="14">
        <v>3.3299999999999996</v>
      </c>
      <c r="J70" s="14">
        <v>0</v>
      </c>
      <c r="K70" s="14">
        <v>0</v>
      </c>
      <c r="L70" s="14">
        <v>0.01</v>
      </c>
      <c r="M70" s="14">
        <v>3.32</v>
      </c>
      <c r="N70" s="14">
        <v>1.74</v>
      </c>
      <c r="O70" s="14">
        <v>1.98</v>
      </c>
      <c r="P70" s="15">
        <v>373.64694781872146</v>
      </c>
    </row>
    <row r="71" spans="1:16" x14ac:dyDescent="0.2">
      <c r="A71" s="14" t="s">
        <v>11</v>
      </c>
      <c r="B71" s="14" t="s">
        <v>18</v>
      </c>
      <c r="C71" s="14" t="s">
        <v>5</v>
      </c>
      <c r="D71" s="5" t="s">
        <v>93</v>
      </c>
      <c r="E71" s="5">
        <v>2012</v>
      </c>
      <c r="F71" s="5">
        <v>3</v>
      </c>
      <c r="G71" s="14">
        <v>13</v>
      </c>
      <c r="H71" s="14">
        <v>0</v>
      </c>
      <c r="I71" s="14">
        <v>2.88</v>
      </c>
      <c r="J71" s="14">
        <v>0</v>
      </c>
      <c r="K71" s="14">
        <v>0</v>
      </c>
      <c r="L71" s="14">
        <v>0.01</v>
      </c>
      <c r="M71" s="14">
        <v>2.87</v>
      </c>
      <c r="N71" s="14">
        <v>1.51</v>
      </c>
      <c r="O71" s="14">
        <v>1.72</v>
      </c>
      <c r="P71" s="15">
        <v>224.95779999990566</v>
      </c>
    </row>
    <row r="72" spans="1:16" x14ac:dyDescent="0.2">
      <c r="A72" s="14" t="s">
        <v>11</v>
      </c>
      <c r="B72" s="14" t="s">
        <v>18</v>
      </c>
      <c r="C72" s="14" t="s">
        <v>5</v>
      </c>
      <c r="D72" s="5" t="s">
        <v>93</v>
      </c>
      <c r="E72" s="5">
        <v>2014</v>
      </c>
      <c r="F72" s="5">
        <v>2</v>
      </c>
      <c r="G72" s="14">
        <v>2</v>
      </c>
      <c r="H72" s="14">
        <v>0</v>
      </c>
      <c r="I72" s="14">
        <v>1.1600000000000001</v>
      </c>
      <c r="J72" s="14">
        <v>0</v>
      </c>
      <c r="K72" s="14">
        <v>0.12</v>
      </c>
      <c r="L72" s="14">
        <v>1.04</v>
      </c>
      <c r="M72" s="14">
        <v>0</v>
      </c>
      <c r="N72" s="14">
        <v>0.04</v>
      </c>
      <c r="O72" s="14">
        <v>0.08</v>
      </c>
      <c r="P72" s="15">
        <v>561.099173725745</v>
      </c>
    </row>
    <row r="73" spans="1:16" x14ac:dyDescent="0.2">
      <c r="A73" s="14" t="s">
        <v>11</v>
      </c>
      <c r="B73" s="14" t="s">
        <v>18</v>
      </c>
      <c r="C73" s="14" t="s">
        <v>5</v>
      </c>
      <c r="D73" s="5" t="s">
        <v>93</v>
      </c>
      <c r="E73" s="5">
        <v>2019</v>
      </c>
      <c r="F73" s="5">
        <v>1</v>
      </c>
      <c r="G73" s="14">
        <v>8</v>
      </c>
      <c r="H73" s="14">
        <v>0.64</v>
      </c>
      <c r="I73" s="14">
        <v>3.7</v>
      </c>
      <c r="J73" s="14">
        <v>0.64</v>
      </c>
      <c r="K73" s="14">
        <v>3.7</v>
      </c>
      <c r="L73" s="14">
        <v>0</v>
      </c>
      <c r="M73" s="14">
        <v>0</v>
      </c>
      <c r="N73" s="14">
        <v>0</v>
      </c>
      <c r="O73" s="14">
        <v>0.22</v>
      </c>
      <c r="P73" s="15">
        <v>512.39847083379061</v>
      </c>
    </row>
    <row r="74" spans="1:16" x14ac:dyDescent="0.2">
      <c r="A74" s="14" t="s">
        <v>11</v>
      </c>
      <c r="B74" s="14" t="s">
        <v>18</v>
      </c>
      <c r="C74" s="14" t="s">
        <v>5</v>
      </c>
      <c r="D74" s="5" t="s">
        <v>93</v>
      </c>
      <c r="E74" s="5">
        <v>2020</v>
      </c>
      <c r="F74" s="5">
        <v>1</v>
      </c>
      <c r="G74" s="14">
        <v>6</v>
      </c>
      <c r="H74" s="14">
        <v>0.64000000000000012</v>
      </c>
      <c r="I74" s="14">
        <v>3.68</v>
      </c>
      <c r="J74" s="14">
        <v>0.64000000000000012</v>
      </c>
      <c r="K74" s="14">
        <v>3.68</v>
      </c>
      <c r="L74" s="14">
        <v>0</v>
      </c>
      <c r="M74" s="14">
        <v>0</v>
      </c>
      <c r="N74" s="14">
        <v>0</v>
      </c>
      <c r="O74" s="14">
        <v>0.21</v>
      </c>
      <c r="P74" s="15">
        <v>684.1676125995657</v>
      </c>
    </row>
    <row r="75" spans="1:16" x14ac:dyDescent="0.2">
      <c r="A75" s="14" t="s">
        <v>11</v>
      </c>
      <c r="B75" s="14" t="s">
        <v>18</v>
      </c>
      <c r="C75" s="14" t="s">
        <v>5</v>
      </c>
      <c r="D75" s="5" t="s">
        <v>93</v>
      </c>
      <c r="E75" s="5">
        <v>2022</v>
      </c>
      <c r="F75" s="5">
        <v>0</v>
      </c>
      <c r="G75" s="14">
        <v>0</v>
      </c>
      <c r="H75" s="14">
        <v>0.1</v>
      </c>
      <c r="I75" s="14">
        <v>0</v>
      </c>
      <c r="J75" s="14">
        <v>0.1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5">
        <v>451.64292794599226</v>
      </c>
    </row>
    <row r="76" spans="1:16" x14ac:dyDescent="0.2">
      <c r="A76" s="14" t="s">
        <v>11</v>
      </c>
      <c r="B76" s="14" t="s">
        <v>18</v>
      </c>
      <c r="C76" s="14" t="s">
        <v>5</v>
      </c>
      <c r="D76" s="5" t="s">
        <v>94</v>
      </c>
      <c r="E76" s="5">
        <v>1999</v>
      </c>
      <c r="F76" s="5">
        <v>3</v>
      </c>
      <c r="G76" s="14">
        <v>3</v>
      </c>
      <c r="H76" s="14">
        <v>0</v>
      </c>
      <c r="I76" s="14">
        <v>0.73</v>
      </c>
      <c r="J76" s="14">
        <v>0</v>
      </c>
      <c r="K76" s="14">
        <v>0</v>
      </c>
      <c r="L76" s="14">
        <v>0</v>
      </c>
      <c r="M76" s="14">
        <v>0.73</v>
      </c>
      <c r="N76" s="14">
        <v>0.39</v>
      </c>
      <c r="O76" s="14">
        <v>0.44</v>
      </c>
      <c r="P76" s="15">
        <v>214.20518921694915</v>
      </c>
    </row>
    <row r="77" spans="1:16" x14ac:dyDescent="0.2">
      <c r="A77" s="14" t="s">
        <v>11</v>
      </c>
      <c r="B77" s="14" t="s">
        <v>18</v>
      </c>
      <c r="C77" s="14" t="s">
        <v>5</v>
      </c>
      <c r="D77" s="5" t="s">
        <v>94</v>
      </c>
      <c r="E77" s="5">
        <v>2007</v>
      </c>
      <c r="F77" s="5">
        <v>3</v>
      </c>
      <c r="G77" s="14">
        <v>9</v>
      </c>
      <c r="H77" s="14">
        <v>0</v>
      </c>
      <c r="I77" s="14">
        <v>1.55</v>
      </c>
      <c r="J77" s="14">
        <v>0</v>
      </c>
      <c r="K77" s="14">
        <v>0</v>
      </c>
      <c r="L77" s="14">
        <v>0.01</v>
      </c>
      <c r="M77" s="14">
        <v>1.54</v>
      </c>
      <c r="N77" s="14">
        <v>0.81</v>
      </c>
      <c r="O77" s="14">
        <v>0.92</v>
      </c>
      <c r="P77" s="15">
        <v>173.6015757551518</v>
      </c>
    </row>
    <row r="78" spans="1:16" x14ac:dyDescent="0.2">
      <c r="A78" s="14" t="s">
        <v>11</v>
      </c>
      <c r="B78" s="14" t="s">
        <v>18</v>
      </c>
      <c r="C78" s="14" t="s">
        <v>5</v>
      </c>
      <c r="D78" s="5" t="s">
        <v>94</v>
      </c>
      <c r="E78" s="5">
        <v>2010</v>
      </c>
      <c r="F78" s="5">
        <v>3</v>
      </c>
      <c r="G78" s="14">
        <v>3</v>
      </c>
      <c r="H78" s="14">
        <v>0</v>
      </c>
      <c r="I78" s="14">
        <v>0.81</v>
      </c>
      <c r="J78" s="14">
        <v>0</v>
      </c>
      <c r="K78" s="14">
        <v>0</v>
      </c>
      <c r="L78" s="14">
        <v>0</v>
      </c>
      <c r="M78" s="14">
        <v>0.81</v>
      </c>
      <c r="N78" s="14">
        <v>0.42</v>
      </c>
      <c r="O78" s="14">
        <v>0.48</v>
      </c>
      <c r="P78" s="15">
        <v>239.87921118166631</v>
      </c>
    </row>
    <row r="79" spans="1:16" x14ac:dyDescent="0.2">
      <c r="A79" s="14" t="s">
        <v>11</v>
      </c>
      <c r="B79" s="14" t="s">
        <v>18</v>
      </c>
      <c r="C79" s="14" t="s">
        <v>5</v>
      </c>
      <c r="D79" s="5" t="s">
        <v>94</v>
      </c>
      <c r="E79" s="5">
        <v>2022</v>
      </c>
      <c r="F79" s="5">
        <v>0</v>
      </c>
      <c r="G79" s="14">
        <v>0</v>
      </c>
      <c r="H79" s="14">
        <v>7.0000000000000007E-2</v>
      </c>
      <c r="I79" s="14">
        <v>0</v>
      </c>
      <c r="J79" s="14">
        <v>7.0000000000000007E-2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5">
        <v>451.64292794599226</v>
      </c>
    </row>
    <row r="80" spans="1:16" x14ac:dyDescent="0.2">
      <c r="A80" s="14" t="s">
        <v>11</v>
      </c>
      <c r="B80" s="14" t="s">
        <v>18</v>
      </c>
      <c r="C80" s="14" t="s">
        <v>5</v>
      </c>
      <c r="D80" s="5" t="s">
        <v>97</v>
      </c>
      <c r="E80" s="5">
        <v>2001</v>
      </c>
      <c r="F80" s="5">
        <v>3</v>
      </c>
      <c r="G80" s="14">
        <v>10</v>
      </c>
      <c r="H80" s="14">
        <v>0</v>
      </c>
      <c r="I80" s="14">
        <v>2.5199999999999996</v>
      </c>
      <c r="J80" s="14">
        <v>0</v>
      </c>
      <c r="K80" s="14">
        <v>0</v>
      </c>
      <c r="L80" s="14">
        <v>0.01</v>
      </c>
      <c r="M80" s="14">
        <v>2.5099999999999998</v>
      </c>
      <c r="N80" s="14">
        <v>1.32</v>
      </c>
      <c r="O80" s="14">
        <v>1.5</v>
      </c>
      <c r="P80" s="15">
        <v>250.07522746070555</v>
      </c>
    </row>
    <row r="81" spans="1:16" x14ac:dyDescent="0.2">
      <c r="A81" s="14" t="s">
        <v>11</v>
      </c>
      <c r="B81" s="14" t="s">
        <v>18</v>
      </c>
      <c r="C81" s="14" t="s">
        <v>5</v>
      </c>
      <c r="D81" s="5" t="s">
        <v>97</v>
      </c>
      <c r="E81" s="5">
        <v>2002</v>
      </c>
      <c r="F81" s="5">
        <v>3</v>
      </c>
      <c r="G81" s="14">
        <v>13</v>
      </c>
      <c r="H81" s="14">
        <v>0</v>
      </c>
      <c r="I81" s="14">
        <v>3.1999999999999997</v>
      </c>
      <c r="J81" s="14">
        <v>0</v>
      </c>
      <c r="K81" s="14">
        <v>0</v>
      </c>
      <c r="L81" s="14">
        <v>0.01</v>
      </c>
      <c r="M81" s="14">
        <v>3.19</v>
      </c>
      <c r="N81" s="14">
        <v>1.67</v>
      </c>
      <c r="O81" s="14">
        <v>1.91</v>
      </c>
      <c r="P81" s="15">
        <v>239.87921118166631</v>
      </c>
    </row>
    <row r="82" spans="1:16" x14ac:dyDescent="0.2">
      <c r="A82" s="14" t="s">
        <v>11</v>
      </c>
      <c r="B82" s="14" t="s">
        <v>18</v>
      </c>
      <c r="C82" s="14" t="s">
        <v>5</v>
      </c>
      <c r="D82" s="5" t="s">
        <v>97</v>
      </c>
      <c r="E82" s="5">
        <v>2003</v>
      </c>
      <c r="F82" s="5">
        <v>3</v>
      </c>
      <c r="G82" s="14">
        <v>4</v>
      </c>
      <c r="H82" s="14">
        <v>0</v>
      </c>
      <c r="I82" s="14">
        <v>0.91</v>
      </c>
      <c r="J82" s="14">
        <v>0</v>
      </c>
      <c r="K82" s="14">
        <v>0</v>
      </c>
      <c r="L82" s="14">
        <v>0</v>
      </c>
      <c r="M82" s="14">
        <v>0.91</v>
      </c>
      <c r="N82" s="14">
        <v>0.48</v>
      </c>
      <c r="O82" s="14">
        <v>0.54</v>
      </c>
      <c r="P82" s="15">
        <v>254.34718782231468</v>
      </c>
    </row>
    <row r="83" spans="1:16" x14ac:dyDescent="0.2">
      <c r="A83" s="14" t="s">
        <v>11</v>
      </c>
      <c r="B83" s="14" t="s">
        <v>18</v>
      </c>
      <c r="C83" s="14" t="s">
        <v>5</v>
      </c>
      <c r="D83" s="5" t="s">
        <v>97</v>
      </c>
      <c r="E83" s="5">
        <v>2006</v>
      </c>
      <c r="F83" s="5">
        <v>3</v>
      </c>
      <c r="G83" s="14">
        <v>10</v>
      </c>
      <c r="H83" s="14">
        <v>0</v>
      </c>
      <c r="I83" s="14">
        <v>2.38</v>
      </c>
      <c r="J83" s="14">
        <v>0</v>
      </c>
      <c r="K83" s="14">
        <v>0</v>
      </c>
      <c r="L83" s="14">
        <v>0.01</v>
      </c>
      <c r="M83" s="14">
        <v>2.37</v>
      </c>
      <c r="N83" s="14">
        <v>1.24</v>
      </c>
      <c r="O83" s="14">
        <v>1.41</v>
      </c>
      <c r="P83" s="15">
        <v>248.48777084716917</v>
      </c>
    </row>
    <row r="84" spans="1:16" x14ac:dyDescent="0.2">
      <c r="A84" s="14" t="s">
        <v>11</v>
      </c>
      <c r="B84" s="14" t="s">
        <v>18</v>
      </c>
      <c r="C84" s="14" t="s">
        <v>5</v>
      </c>
      <c r="D84" s="5" t="s">
        <v>97</v>
      </c>
      <c r="E84" s="5">
        <v>2007</v>
      </c>
      <c r="F84" s="5">
        <v>3</v>
      </c>
      <c r="G84" s="14">
        <v>1</v>
      </c>
      <c r="H84" s="14">
        <v>0</v>
      </c>
      <c r="I84" s="14">
        <v>0.28999999999999998</v>
      </c>
      <c r="J84" s="14">
        <v>0</v>
      </c>
      <c r="K84" s="14">
        <v>0</v>
      </c>
      <c r="L84" s="14">
        <v>0</v>
      </c>
      <c r="M84" s="14">
        <v>0.28999999999999998</v>
      </c>
      <c r="N84" s="14">
        <v>0.15</v>
      </c>
      <c r="O84" s="14">
        <v>0.17</v>
      </c>
      <c r="P84" s="15">
        <v>302.78676653332883</v>
      </c>
    </row>
    <row r="85" spans="1:16" x14ac:dyDescent="0.2">
      <c r="A85" s="14" t="s">
        <v>11</v>
      </c>
      <c r="B85" s="14" t="s">
        <v>18</v>
      </c>
      <c r="C85" s="14" t="s">
        <v>5</v>
      </c>
      <c r="D85" s="5" t="s">
        <v>97</v>
      </c>
      <c r="E85" s="5">
        <v>2010</v>
      </c>
      <c r="F85" s="5">
        <v>3</v>
      </c>
      <c r="G85" s="14">
        <v>5</v>
      </c>
      <c r="H85" s="14">
        <v>0</v>
      </c>
      <c r="I85" s="14">
        <v>1.34</v>
      </c>
      <c r="J85" s="14">
        <v>0</v>
      </c>
      <c r="K85" s="14">
        <v>0</v>
      </c>
      <c r="L85" s="14">
        <v>0</v>
      </c>
      <c r="M85" s="14">
        <v>1.34</v>
      </c>
      <c r="N85" s="14">
        <v>0.7</v>
      </c>
      <c r="O85" s="14">
        <v>0.8</v>
      </c>
      <c r="P85" s="15">
        <v>254.34718782231468</v>
      </c>
    </row>
    <row r="86" spans="1:16" x14ac:dyDescent="0.2">
      <c r="A86" s="14" t="s">
        <v>11</v>
      </c>
      <c r="B86" s="14" t="s">
        <v>18</v>
      </c>
      <c r="C86" s="14" t="s">
        <v>5</v>
      </c>
      <c r="D86" s="5" t="s">
        <v>97</v>
      </c>
      <c r="E86" s="5">
        <v>2015</v>
      </c>
      <c r="F86" s="5">
        <v>2</v>
      </c>
      <c r="G86" s="14">
        <v>8</v>
      </c>
      <c r="H86" s="14">
        <v>0</v>
      </c>
      <c r="I86" s="14">
        <v>3.89</v>
      </c>
      <c r="J86" s="14">
        <v>0</v>
      </c>
      <c r="K86" s="14">
        <v>0.4</v>
      </c>
      <c r="L86" s="14">
        <v>3.49</v>
      </c>
      <c r="M86" s="14">
        <v>0</v>
      </c>
      <c r="N86" s="14">
        <v>0.15</v>
      </c>
      <c r="O86" s="14">
        <v>0.28000000000000003</v>
      </c>
      <c r="P86" s="15">
        <v>502.27988640115314</v>
      </c>
    </row>
    <row r="87" spans="1:16" x14ac:dyDescent="0.2">
      <c r="A87" s="14" t="s">
        <v>11</v>
      </c>
      <c r="B87" s="14" t="s">
        <v>18</v>
      </c>
      <c r="C87" s="14" t="s">
        <v>5</v>
      </c>
      <c r="D87" s="5" t="s">
        <v>97</v>
      </c>
      <c r="E87" s="5">
        <v>2016</v>
      </c>
      <c r="F87" s="5">
        <v>2</v>
      </c>
      <c r="G87" s="14">
        <v>3</v>
      </c>
      <c r="H87" s="14">
        <v>0</v>
      </c>
      <c r="I87" s="14">
        <v>1.45</v>
      </c>
      <c r="J87" s="14">
        <v>0</v>
      </c>
      <c r="K87" s="14">
        <v>0.15</v>
      </c>
      <c r="L87" s="14">
        <v>1.3</v>
      </c>
      <c r="M87" s="14">
        <v>0</v>
      </c>
      <c r="N87" s="14">
        <v>0.06</v>
      </c>
      <c r="O87" s="14">
        <v>0.1</v>
      </c>
      <c r="P87" s="15">
        <v>504.8913661280929</v>
      </c>
    </row>
    <row r="88" spans="1:16" x14ac:dyDescent="0.2">
      <c r="A88" s="14" t="s">
        <v>11</v>
      </c>
      <c r="B88" s="14" t="s">
        <v>18</v>
      </c>
      <c r="C88" s="14" t="s">
        <v>5</v>
      </c>
      <c r="D88" s="5" t="s">
        <v>97</v>
      </c>
      <c r="E88" s="5">
        <v>2017</v>
      </c>
      <c r="F88" s="5">
        <v>2</v>
      </c>
      <c r="G88" s="14">
        <v>6</v>
      </c>
      <c r="H88" s="14">
        <v>0</v>
      </c>
      <c r="I88" s="14">
        <v>2.6299999999999994</v>
      </c>
      <c r="J88" s="14">
        <v>0</v>
      </c>
      <c r="K88" s="14">
        <v>0.27</v>
      </c>
      <c r="L88" s="14">
        <v>2.36</v>
      </c>
      <c r="M88" s="14">
        <v>0</v>
      </c>
      <c r="N88" s="14">
        <v>0.1</v>
      </c>
      <c r="O88" s="14">
        <v>0.19</v>
      </c>
      <c r="P88" s="15">
        <v>423.267257347498</v>
      </c>
    </row>
    <row r="89" spans="1:16" x14ac:dyDescent="0.2">
      <c r="A89" s="14" t="s">
        <v>11</v>
      </c>
      <c r="B89" s="14" t="s">
        <v>18</v>
      </c>
      <c r="C89" s="14" t="s">
        <v>5</v>
      </c>
      <c r="D89" s="5" t="s">
        <v>95</v>
      </c>
      <c r="E89" s="5">
        <v>1999</v>
      </c>
      <c r="F89" s="5">
        <v>3</v>
      </c>
      <c r="G89" s="14">
        <v>3</v>
      </c>
      <c r="H89" s="14">
        <v>0</v>
      </c>
      <c r="I89" s="14">
        <v>0.64</v>
      </c>
      <c r="J89" s="14">
        <v>0</v>
      </c>
      <c r="K89" s="14">
        <v>0</v>
      </c>
      <c r="L89" s="14">
        <v>0</v>
      </c>
      <c r="M89" s="14">
        <v>0.64</v>
      </c>
      <c r="N89" s="14">
        <v>0.33</v>
      </c>
      <c r="O89" s="14">
        <v>0.38</v>
      </c>
      <c r="P89" s="15">
        <v>225.06761839044734</v>
      </c>
    </row>
    <row r="90" spans="1:16" x14ac:dyDescent="0.2">
      <c r="A90" s="14" t="s">
        <v>11</v>
      </c>
      <c r="B90" s="14" t="s">
        <v>18</v>
      </c>
      <c r="C90" s="14" t="s">
        <v>5</v>
      </c>
      <c r="D90" s="5" t="s">
        <v>95</v>
      </c>
      <c r="E90" s="5">
        <v>2001</v>
      </c>
      <c r="F90" s="5">
        <v>3</v>
      </c>
      <c r="G90" s="14">
        <v>1</v>
      </c>
      <c r="H90" s="14">
        <v>0</v>
      </c>
      <c r="I90" s="14">
        <v>0.36</v>
      </c>
      <c r="J90" s="14">
        <v>0</v>
      </c>
      <c r="K90" s="14">
        <v>0</v>
      </c>
      <c r="L90" s="14">
        <v>0</v>
      </c>
      <c r="M90" s="14">
        <v>0.36</v>
      </c>
      <c r="N90" s="14">
        <v>0.19</v>
      </c>
      <c r="O90" s="14">
        <v>0.21</v>
      </c>
      <c r="P90" s="15">
        <v>245.69996023972655</v>
      </c>
    </row>
    <row r="91" spans="1:16" x14ac:dyDescent="0.2">
      <c r="A91" s="14" t="s">
        <v>11</v>
      </c>
      <c r="B91" s="14" t="s">
        <v>18</v>
      </c>
      <c r="C91" s="14" t="s">
        <v>5</v>
      </c>
      <c r="D91" s="5" t="s">
        <v>95</v>
      </c>
      <c r="E91" s="5">
        <v>2005</v>
      </c>
      <c r="F91" s="5">
        <v>3</v>
      </c>
      <c r="G91" s="14">
        <v>0</v>
      </c>
      <c r="H91" s="14">
        <v>0</v>
      </c>
      <c r="I91" s="14">
        <v>0.1</v>
      </c>
      <c r="J91" s="14">
        <v>0</v>
      </c>
      <c r="K91" s="14">
        <v>0</v>
      </c>
      <c r="L91" s="14">
        <v>0</v>
      </c>
      <c r="M91" s="14">
        <v>0.1</v>
      </c>
      <c r="N91" s="14">
        <v>0.05</v>
      </c>
      <c r="O91" s="14">
        <v>0.06</v>
      </c>
      <c r="P91" s="15">
        <v>231.75669096498859</v>
      </c>
    </row>
    <row r="92" spans="1:16" x14ac:dyDescent="0.2">
      <c r="A92" s="14" t="s">
        <v>11</v>
      </c>
      <c r="B92" s="14" t="s">
        <v>18</v>
      </c>
      <c r="C92" s="14" t="s">
        <v>5</v>
      </c>
      <c r="D92" s="5" t="s">
        <v>95</v>
      </c>
      <c r="E92" s="5">
        <v>2018</v>
      </c>
      <c r="F92" s="5">
        <v>1</v>
      </c>
      <c r="G92" s="14">
        <v>0</v>
      </c>
      <c r="H92" s="14">
        <v>0.01</v>
      </c>
      <c r="I92" s="14">
        <v>0.08</v>
      </c>
      <c r="J92" s="14">
        <v>0.01</v>
      </c>
      <c r="K92" s="14">
        <v>0.08</v>
      </c>
      <c r="L92" s="14">
        <v>0</v>
      </c>
      <c r="M92" s="14">
        <v>0</v>
      </c>
      <c r="N92" s="14">
        <v>0</v>
      </c>
      <c r="O92" s="14">
        <v>0</v>
      </c>
      <c r="P92" s="15">
        <v>293.80002223802637</v>
      </c>
    </row>
    <row r="93" spans="1:16" x14ac:dyDescent="0.2">
      <c r="A93" s="14" t="s">
        <v>12</v>
      </c>
      <c r="B93" s="14" t="s">
        <v>19</v>
      </c>
      <c r="C93" s="14" t="s">
        <v>5</v>
      </c>
      <c r="D93" s="5" t="s">
        <v>92</v>
      </c>
      <c r="E93" s="5">
        <v>2011</v>
      </c>
      <c r="F93" s="5">
        <v>3</v>
      </c>
      <c r="G93" s="14">
        <v>8</v>
      </c>
      <c r="H93" s="14">
        <v>0</v>
      </c>
      <c r="I93" s="14">
        <v>4.7299999999999995</v>
      </c>
      <c r="J93" s="14">
        <v>0</v>
      </c>
      <c r="K93" s="14">
        <v>0.01</v>
      </c>
      <c r="L93" s="14">
        <v>0.09</v>
      </c>
      <c r="M93" s="14">
        <v>4.63</v>
      </c>
      <c r="N93" s="14">
        <v>0.01</v>
      </c>
      <c r="O93" s="14">
        <v>0.1</v>
      </c>
      <c r="P93" s="15">
        <v>613.98250185047345</v>
      </c>
    </row>
    <row r="94" spans="1:16" x14ac:dyDescent="0.2">
      <c r="A94" s="14" t="s">
        <v>12</v>
      </c>
      <c r="B94" s="14" t="s">
        <v>19</v>
      </c>
      <c r="C94" s="14" t="s">
        <v>5</v>
      </c>
      <c r="D94" s="5" t="s">
        <v>92</v>
      </c>
      <c r="E94" s="5">
        <v>2015</v>
      </c>
      <c r="F94" s="5">
        <v>2</v>
      </c>
      <c r="G94" s="14">
        <v>18</v>
      </c>
      <c r="H94" s="14">
        <v>0</v>
      </c>
      <c r="I94" s="14">
        <v>9.7799999999999994</v>
      </c>
      <c r="J94" s="14">
        <v>0</v>
      </c>
      <c r="K94" s="14">
        <v>0.02</v>
      </c>
      <c r="L94" s="14">
        <v>9.76</v>
      </c>
      <c r="M94" s="14">
        <v>0</v>
      </c>
      <c r="N94" s="14">
        <v>0.05</v>
      </c>
      <c r="O94" s="14">
        <v>0.3</v>
      </c>
      <c r="P94" s="15">
        <v>549.48876433813507</v>
      </c>
    </row>
    <row r="95" spans="1:16" x14ac:dyDescent="0.2">
      <c r="A95" s="14" t="s">
        <v>12</v>
      </c>
      <c r="B95" s="14" t="s">
        <v>19</v>
      </c>
      <c r="C95" s="14" t="s">
        <v>5</v>
      </c>
      <c r="D95" s="5" t="s">
        <v>92</v>
      </c>
      <c r="E95" s="5">
        <v>2016</v>
      </c>
      <c r="F95" s="5">
        <v>2</v>
      </c>
      <c r="G95" s="14">
        <v>7</v>
      </c>
      <c r="H95" s="14">
        <v>0</v>
      </c>
      <c r="I95" s="14">
        <v>3.7099999999999995</v>
      </c>
      <c r="J95" s="14">
        <v>0</v>
      </c>
      <c r="K95" s="14">
        <v>0.01</v>
      </c>
      <c r="L95" s="14">
        <v>3.6999999999999997</v>
      </c>
      <c r="M95" s="14">
        <v>0</v>
      </c>
      <c r="N95" s="14">
        <v>0.02</v>
      </c>
      <c r="O95" s="14">
        <v>0.11</v>
      </c>
      <c r="P95" s="15">
        <v>498.67515029490175</v>
      </c>
    </row>
    <row r="96" spans="1:16" x14ac:dyDescent="0.2">
      <c r="A96" s="14" t="s">
        <v>12</v>
      </c>
      <c r="B96" s="14" t="s">
        <v>19</v>
      </c>
      <c r="C96" s="14" t="s">
        <v>5</v>
      </c>
      <c r="D96" s="5" t="s">
        <v>92</v>
      </c>
      <c r="E96" s="5">
        <v>2018</v>
      </c>
      <c r="F96" s="5">
        <v>1</v>
      </c>
      <c r="G96" s="14">
        <v>1</v>
      </c>
      <c r="H96" s="14">
        <v>0</v>
      </c>
      <c r="I96" s="14">
        <v>0.35</v>
      </c>
      <c r="J96" s="14">
        <v>0</v>
      </c>
      <c r="K96" s="14">
        <v>0.35</v>
      </c>
      <c r="L96" s="14">
        <v>0</v>
      </c>
      <c r="M96" s="14">
        <v>0</v>
      </c>
      <c r="N96" s="14">
        <v>0</v>
      </c>
      <c r="O96" s="14">
        <v>0</v>
      </c>
      <c r="P96" s="15">
        <v>370.32813105892336</v>
      </c>
    </row>
    <row r="97" spans="1:16" x14ac:dyDescent="0.2">
      <c r="A97" s="14" t="s">
        <v>12</v>
      </c>
      <c r="B97" s="14" t="s">
        <v>19</v>
      </c>
      <c r="C97" s="14" t="s">
        <v>5</v>
      </c>
      <c r="D97" s="5" t="s">
        <v>92</v>
      </c>
      <c r="E97" s="5">
        <v>2019</v>
      </c>
      <c r="F97" s="5">
        <v>1</v>
      </c>
      <c r="G97" s="14">
        <v>0</v>
      </c>
      <c r="H97" s="14">
        <v>0</v>
      </c>
      <c r="I97" s="14">
        <v>0.09</v>
      </c>
      <c r="J97" s="14">
        <v>0</v>
      </c>
      <c r="K97" s="14">
        <v>0.09</v>
      </c>
      <c r="L97" s="14">
        <v>0</v>
      </c>
      <c r="M97" s="14">
        <v>0</v>
      </c>
      <c r="N97" s="14">
        <v>0</v>
      </c>
      <c r="O97" s="14">
        <v>0</v>
      </c>
      <c r="P97" s="15">
        <v>370.32813105892342</v>
      </c>
    </row>
    <row r="98" spans="1:16" x14ac:dyDescent="0.2">
      <c r="A98" s="14" t="s">
        <v>12</v>
      </c>
      <c r="B98" s="14" t="s">
        <v>19</v>
      </c>
      <c r="C98" s="14" t="s">
        <v>5</v>
      </c>
      <c r="D98" s="5" t="s">
        <v>93</v>
      </c>
      <c r="E98" s="5">
        <v>2008</v>
      </c>
      <c r="F98" s="5">
        <v>3</v>
      </c>
      <c r="G98" s="14">
        <v>6</v>
      </c>
      <c r="H98" s="14">
        <v>0</v>
      </c>
      <c r="I98" s="14">
        <v>3.79</v>
      </c>
      <c r="J98" s="14">
        <v>0</v>
      </c>
      <c r="K98" s="14">
        <v>0.01</v>
      </c>
      <c r="L98" s="14">
        <v>7.0000000000000007E-2</v>
      </c>
      <c r="M98" s="14">
        <v>3.71</v>
      </c>
      <c r="N98" s="14">
        <v>0.01</v>
      </c>
      <c r="O98" s="14">
        <v>0.08</v>
      </c>
      <c r="P98" s="15">
        <v>626.01885886832997</v>
      </c>
    </row>
    <row r="99" spans="1:16" x14ac:dyDescent="0.2">
      <c r="A99" s="14" t="s">
        <v>12</v>
      </c>
      <c r="B99" s="14" t="s">
        <v>19</v>
      </c>
      <c r="C99" s="14" t="s">
        <v>5</v>
      </c>
      <c r="D99" s="5" t="s">
        <v>93</v>
      </c>
      <c r="E99" s="5">
        <v>2009</v>
      </c>
      <c r="F99" s="5">
        <v>3</v>
      </c>
      <c r="G99" s="14">
        <v>11</v>
      </c>
      <c r="H99" s="14">
        <v>0</v>
      </c>
      <c r="I99" s="14">
        <v>7.32</v>
      </c>
      <c r="J99" s="14">
        <v>0</v>
      </c>
      <c r="K99" s="14">
        <v>0.02</v>
      </c>
      <c r="L99" s="14">
        <v>0.13</v>
      </c>
      <c r="M99" s="14">
        <v>7.17</v>
      </c>
      <c r="N99" s="14">
        <v>0.01</v>
      </c>
      <c r="O99" s="14">
        <v>0.16</v>
      </c>
      <c r="P99" s="15">
        <v>654.94825531711467</v>
      </c>
    </row>
    <row r="100" spans="1:16" x14ac:dyDescent="0.2">
      <c r="A100" s="14" t="s">
        <v>12</v>
      </c>
      <c r="B100" s="14" t="s">
        <v>19</v>
      </c>
      <c r="C100" s="14" t="s">
        <v>5</v>
      </c>
      <c r="D100" s="5" t="s">
        <v>93</v>
      </c>
      <c r="E100" s="5">
        <v>2010</v>
      </c>
      <c r="F100" s="5">
        <v>3</v>
      </c>
      <c r="G100" s="14">
        <v>17</v>
      </c>
      <c r="H100" s="14">
        <v>0.01</v>
      </c>
      <c r="I100" s="14">
        <v>10.02</v>
      </c>
      <c r="J100" s="14">
        <v>0.01</v>
      </c>
      <c r="K100" s="14">
        <v>0.02</v>
      </c>
      <c r="L100" s="14">
        <v>0.18</v>
      </c>
      <c r="M100" s="14">
        <v>9.82</v>
      </c>
      <c r="N100" s="14">
        <v>0.02</v>
      </c>
      <c r="O100" s="14">
        <v>0.22</v>
      </c>
      <c r="P100" s="15">
        <v>583.12830985192215</v>
      </c>
    </row>
    <row r="101" spans="1:16" x14ac:dyDescent="0.2">
      <c r="A101" s="14" t="s">
        <v>12</v>
      </c>
      <c r="B101" s="14" t="s">
        <v>19</v>
      </c>
      <c r="C101" s="14" t="s">
        <v>5</v>
      </c>
      <c r="D101" s="5" t="s">
        <v>93</v>
      </c>
      <c r="E101" s="5">
        <v>2013</v>
      </c>
      <c r="F101" s="5">
        <v>2</v>
      </c>
      <c r="G101" s="14">
        <v>1</v>
      </c>
      <c r="H101" s="14">
        <v>0</v>
      </c>
      <c r="I101" s="14">
        <v>0.59</v>
      </c>
      <c r="J101" s="14">
        <v>0</v>
      </c>
      <c r="K101" s="14">
        <v>0</v>
      </c>
      <c r="L101" s="14">
        <v>0.59</v>
      </c>
      <c r="M101" s="14">
        <v>0</v>
      </c>
      <c r="N101" s="14">
        <v>0</v>
      </c>
      <c r="O101" s="14">
        <v>0.02</v>
      </c>
      <c r="P101" s="15">
        <v>410.39610045068127</v>
      </c>
    </row>
    <row r="102" spans="1:16" x14ac:dyDescent="0.2">
      <c r="A102" s="14" t="s">
        <v>12</v>
      </c>
      <c r="B102" s="14" t="s">
        <v>19</v>
      </c>
      <c r="C102" s="14" t="s">
        <v>5</v>
      </c>
      <c r="D102" s="5" t="s">
        <v>93</v>
      </c>
      <c r="E102" s="5">
        <v>2014</v>
      </c>
      <c r="F102" s="5">
        <v>2</v>
      </c>
      <c r="G102" s="14">
        <v>1</v>
      </c>
      <c r="H102" s="14">
        <v>0</v>
      </c>
      <c r="I102" s="14">
        <v>0.51</v>
      </c>
      <c r="J102" s="14">
        <v>0</v>
      </c>
      <c r="K102" s="14">
        <v>0</v>
      </c>
      <c r="L102" s="14">
        <v>0.51</v>
      </c>
      <c r="M102" s="14">
        <v>0</v>
      </c>
      <c r="N102" s="14">
        <v>0</v>
      </c>
      <c r="O102" s="14">
        <v>0.02</v>
      </c>
      <c r="P102" s="15">
        <v>359.31184896372395</v>
      </c>
    </row>
    <row r="103" spans="1:16" x14ac:dyDescent="0.2">
      <c r="A103" s="14" t="s">
        <v>12</v>
      </c>
      <c r="B103" s="14" t="s">
        <v>19</v>
      </c>
      <c r="C103" s="14" t="s">
        <v>5</v>
      </c>
      <c r="D103" s="5" t="s">
        <v>93</v>
      </c>
      <c r="E103" s="5">
        <v>2015</v>
      </c>
      <c r="F103" s="5">
        <v>2</v>
      </c>
      <c r="G103" s="14">
        <v>17</v>
      </c>
      <c r="H103" s="14">
        <v>0</v>
      </c>
      <c r="I103" s="14">
        <v>8.69</v>
      </c>
      <c r="J103" s="14">
        <v>0</v>
      </c>
      <c r="K103" s="14">
        <v>0.02</v>
      </c>
      <c r="L103" s="14">
        <v>8.67</v>
      </c>
      <c r="M103" s="14">
        <v>0</v>
      </c>
      <c r="N103" s="14">
        <v>0.05</v>
      </c>
      <c r="O103" s="14">
        <v>0.26</v>
      </c>
      <c r="P103" s="15">
        <v>519.77666130053228</v>
      </c>
    </row>
    <row r="104" spans="1:16" x14ac:dyDescent="0.2">
      <c r="A104" s="14" t="s">
        <v>12</v>
      </c>
      <c r="B104" s="14" t="s">
        <v>19</v>
      </c>
      <c r="C104" s="14" t="s">
        <v>5</v>
      </c>
      <c r="D104" s="5" t="s">
        <v>93</v>
      </c>
      <c r="E104" s="5">
        <v>2016</v>
      </c>
      <c r="F104" s="5">
        <v>2</v>
      </c>
      <c r="G104" s="14">
        <v>0</v>
      </c>
      <c r="H104" s="14">
        <v>0</v>
      </c>
      <c r="I104" s="14">
        <v>7.0000000000000007E-2</v>
      </c>
      <c r="J104" s="14">
        <v>0</v>
      </c>
      <c r="K104" s="14">
        <v>0</v>
      </c>
      <c r="L104" s="14">
        <v>7.0000000000000007E-2</v>
      </c>
      <c r="M104" s="14">
        <v>0</v>
      </c>
      <c r="N104" s="14">
        <v>0</v>
      </c>
      <c r="O104" s="14">
        <v>0</v>
      </c>
      <c r="P104" s="15">
        <v>455.7175512911129</v>
      </c>
    </row>
    <row r="105" spans="1:16" x14ac:dyDescent="0.2">
      <c r="A105" s="14" t="s">
        <v>12</v>
      </c>
      <c r="B105" s="14" t="s">
        <v>19</v>
      </c>
      <c r="C105" s="14" t="s">
        <v>5</v>
      </c>
      <c r="D105" s="5" t="s">
        <v>93</v>
      </c>
      <c r="E105" s="5">
        <v>2017</v>
      </c>
      <c r="F105" s="5">
        <v>2</v>
      </c>
      <c r="G105" s="14">
        <v>0</v>
      </c>
      <c r="H105" s="14">
        <v>0</v>
      </c>
      <c r="I105" s="14">
        <v>0.1</v>
      </c>
      <c r="J105" s="14">
        <v>0</v>
      </c>
      <c r="K105" s="14">
        <v>0</v>
      </c>
      <c r="L105" s="14">
        <v>0.1</v>
      </c>
      <c r="M105" s="14">
        <v>0</v>
      </c>
      <c r="N105" s="14">
        <v>0</v>
      </c>
      <c r="O105" s="14">
        <v>0</v>
      </c>
      <c r="P105" s="15">
        <v>364.45203425245222</v>
      </c>
    </row>
    <row r="106" spans="1:16" x14ac:dyDescent="0.2">
      <c r="A106" s="14" t="s">
        <v>12</v>
      </c>
      <c r="B106" s="14" t="s">
        <v>19</v>
      </c>
      <c r="C106" s="14" t="s">
        <v>5</v>
      </c>
      <c r="D106" s="5" t="s">
        <v>93</v>
      </c>
      <c r="E106" s="5">
        <v>2018</v>
      </c>
      <c r="F106" s="5">
        <v>1</v>
      </c>
      <c r="G106" s="14">
        <v>1</v>
      </c>
      <c r="H106" s="14">
        <v>0</v>
      </c>
      <c r="I106" s="14">
        <v>0.63</v>
      </c>
      <c r="J106" s="14">
        <v>0</v>
      </c>
      <c r="K106" s="14">
        <v>0.63</v>
      </c>
      <c r="L106" s="14">
        <v>0</v>
      </c>
      <c r="M106" s="14">
        <v>0</v>
      </c>
      <c r="N106" s="14">
        <v>0</v>
      </c>
      <c r="O106" s="14">
        <v>0</v>
      </c>
      <c r="P106" s="15">
        <v>461.56931571695662</v>
      </c>
    </row>
    <row r="107" spans="1:16" x14ac:dyDescent="0.2">
      <c r="A107" s="14" t="s">
        <v>12</v>
      </c>
      <c r="B107" s="14" t="s">
        <v>19</v>
      </c>
      <c r="C107" s="14" t="s">
        <v>5</v>
      </c>
      <c r="D107" s="5" t="s">
        <v>93</v>
      </c>
      <c r="E107" s="5">
        <v>2019</v>
      </c>
      <c r="F107" s="5">
        <v>1</v>
      </c>
      <c r="G107" s="14">
        <v>0</v>
      </c>
      <c r="H107" s="14">
        <v>0</v>
      </c>
      <c r="I107" s="14">
        <v>0.03</v>
      </c>
      <c r="J107" s="14">
        <v>0</v>
      </c>
      <c r="K107" s="14">
        <v>0.03</v>
      </c>
      <c r="L107" s="14">
        <v>0</v>
      </c>
      <c r="M107" s="14">
        <v>0</v>
      </c>
      <c r="N107" s="14">
        <v>0</v>
      </c>
      <c r="O107" s="14">
        <v>0</v>
      </c>
      <c r="P107" s="15">
        <v>296.72484352503596</v>
      </c>
    </row>
    <row r="108" spans="1:16" x14ac:dyDescent="0.2">
      <c r="A108" s="14" t="s">
        <v>12</v>
      </c>
      <c r="B108" s="14" t="s">
        <v>19</v>
      </c>
      <c r="C108" s="14" t="s">
        <v>5</v>
      </c>
      <c r="D108" s="5" t="s">
        <v>93</v>
      </c>
      <c r="E108" s="5">
        <v>2020</v>
      </c>
      <c r="F108" s="5">
        <v>1</v>
      </c>
      <c r="G108" s="14">
        <v>3</v>
      </c>
      <c r="H108" s="14">
        <v>0</v>
      </c>
      <c r="I108" s="14">
        <v>1.07</v>
      </c>
      <c r="J108" s="14">
        <v>0</v>
      </c>
      <c r="K108" s="14">
        <v>1.07</v>
      </c>
      <c r="L108" s="14">
        <v>0</v>
      </c>
      <c r="M108" s="14">
        <v>0</v>
      </c>
      <c r="N108" s="14">
        <v>0</v>
      </c>
      <c r="O108" s="14">
        <v>0.01</v>
      </c>
      <c r="P108" s="15">
        <v>370.07564808109083</v>
      </c>
    </row>
    <row r="109" spans="1:16" x14ac:dyDescent="0.2">
      <c r="A109" s="14" t="s">
        <v>12</v>
      </c>
      <c r="B109" s="14" t="s">
        <v>19</v>
      </c>
      <c r="C109" s="14" t="s">
        <v>5</v>
      </c>
      <c r="D109" s="5" t="s">
        <v>93</v>
      </c>
      <c r="E109" s="5">
        <v>2021</v>
      </c>
      <c r="F109" s="5">
        <v>0</v>
      </c>
      <c r="G109" s="14">
        <v>0</v>
      </c>
      <c r="H109" s="14">
        <v>0.12</v>
      </c>
      <c r="I109" s="14">
        <v>0</v>
      </c>
      <c r="J109" s="14">
        <v>0.12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15">
        <v>258.37424331523482</v>
      </c>
    </row>
    <row r="110" spans="1:16" x14ac:dyDescent="0.2">
      <c r="A110" s="14" t="s">
        <v>12</v>
      </c>
      <c r="B110" s="14" t="s">
        <v>19</v>
      </c>
      <c r="C110" s="14" t="s">
        <v>5</v>
      </c>
      <c r="D110" s="5" t="s">
        <v>94</v>
      </c>
      <c r="E110" s="5">
        <v>2003</v>
      </c>
      <c r="F110" s="5">
        <v>3</v>
      </c>
      <c r="G110" s="14">
        <v>17</v>
      </c>
      <c r="H110" s="14">
        <v>0.01</v>
      </c>
      <c r="I110" s="14">
        <v>10.72</v>
      </c>
      <c r="J110" s="14">
        <v>0.01</v>
      </c>
      <c r="K110" s="14">
        <v>0.03</v>
      </c>
      <c r="L110" s="14">
        <v>0.19</v>
      </c>
      <c r="M110" s="14">
        <v>10.5</v>
      </c>
      <c r="N110" s="14">
        <v>0.02</v>
      </c>
      <c r="O110" s="14">
        <v>0.24</v>
      </c>
      <c r="P110" s="15">
        <v>613.98250185047345</v>
      </c>
    </row>
    <row r="111" spans="1:16" x14ac:dyDescent="0.2">
      <c r="A111" s="14" t="s">
        <v>12</v>
      </c>
      <c r="B111" s="14" t="s">
        <v>19</v>
      </c>
      <c r="C111" s="14" t="s">
        <v>5</v>
      </c>
      <c r="D111" s="5" t="s">
        <v>94</v>
      </c>
      <c r="E111" s="5">
        <v>2016</v>
      </c>
      <c r="F111" s="5">
        <v>2</v>
      </c>
      <c r="G111" s="14">
        <v>0</v>
      </c>
      <c r="H111" s="14">
        <v>0</v>
      </c>
      <c r="I111" s="14">
        <v>0.13</v>
      </c>
      <c r="J111" s="14">
        <v>0</v>
      </c>
      <c r="K111" s="14">
        <v>0</v>
      </c>
      <c r="L111" s="14">
        <v>0.13</v>
      </c>
      <c r="M111" s="14">
        <v>0</v>
      </c>
      <c r="N111" s="14">
        <v>0</v>
      </c>
      <c r="O111" s="14">
        <v>0</v>
      </c>
      <c r="P111" s="15">
        <v>455.7175512911129</v>
      </c>
    </row>
    <row r="112" spans="1:16" x14ac:dyDescent="0.2">
      <c r="A112" s="14" t="s">
        <v>12</v>
      </c>
      <c r="B112" s="14" t="s">
        <v>19</v>
      </c>
      <c r="C112" s="14" t="s">
        <v>5</v>
      </c>
      <c r="D112" s="5" t="s">
        <v>94</v>
      </c>
      <c r="E112" s="5">
        <v>2022</v>
      </c>
      <c r="F112" s="5">
        <v>0</v>
      </c>
      <c r="G112" s="14">
        <v>1</v>
      </c>
      <c r="H112" s="14">
        <v>0.2</v>
      </c>
      <c r="I112" s="14">
        <v>0</v>
      </c>
      <c r="J112" s="14">
        <v>0.2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15">
        <v>258.37424331523482</v>
      </c>
    </row>
    <row r="113" spans="1:16" x14ac:dyDescent="0.2">
      <c r="A113" s="14" t="s">
        <v>12</v>
      </c>
      <c r="B113" s="14" t="s">
        <v>19</v>
      </c>
      <c r="C113" s="14" t="s">
        <v>5</v>
      </c>
      <c r="D113" s="5" t="s">
        <v>98</v>
      </c>
      <c r="E113" s="5">
        <v>2012</v>
      </c>
      <c r="F113" s="5">
        <v>3</v>
      </c>
      <c r="G113" s="14">
        <v>7</v>
      </c>
      <c r="H113" s="14">
        <v>0</v>
      </c>
      <c r="I113" s="14">
        <v>4.55</v>
      </c>
      <c r="J113" s="14">
        <v>0</v>
      </c>
      <c r="K113" s="14">
        <v>0.01</v>
      </c>
      <c r="L113" s="14">
        <v>0.08</v>
      </c>
      <c r="M113" s="14">
        <v>4.46</v>
      </c>
      <c r="N113" s="14">
        <v>0.01</v>
      </c>
      <c r="O113" s="14">
        <v>0.1</v>
      </c>
      <c r="P113" s="15">
        <v>625.96627534547827</v>
      </c>
    </row>
    <row r="114" spans="1:16" x14ac:dyDescent="0.2">
      <c r="A114" s="14" t="s">
        <v>12</v>
      </c>
      <c r="B114" s="14" t="s">
        <v>19</v>
      </c>
      <c r="C114" s="14" t="s">
        <v>5</v>
      </c>
      <c r="D114" s="5" t="s">
        <v>95</v>
      </c>
      <c r="E114" s="5">
        <v>2014</v>
      </c>
      <c r="F114" s="5">
        <v>2</v>
      </c>
      <c r="G114" s="14">
        <v>1</v>
      </c>
      <c r="H114" s="14">
        <v>0</v>
      </c>
      <c r="I114" s="14">
        <v>0.28999999999999998</v>
      </c>
      <c r="J114" s="14">
        <v>0</v>
      </c>
      <c r="K114" s="14">
        <v>0</v>
      </c>
      <c r="L114" s="14">
        <v>0.28999999999999998</v>
      </c>
      <c r="M114" s="14">
        <v>0</v>
      </c>
      <c r="N114" s="14">
        <v>0</v>
      </c>
      <c r="O114" s="14">
        <v>0.01</v>
      </c>
      <c r="P114" s="15">
        <v>521.00960664141633</v>
      </c>
    </row>
    <row r="115" spans="1:16" x14ac:dyDescent="0.2">
      <c r="A115" s="14" t="s">
        <v>12</v>
      </c>
      <c r="B115" s="14" t="s">
        <v>19</v>
      </c>
      <c r="C115" s="14" t="s">
        <v>5</v>
      </c>
      <c r="D115" s="5" t="s">
        <v>95</v>
      </c>
      <c r="E115" s="5">
        <v>2016</v>
      </c>
      <c r="F115" s="5">
        <v>2</v>
      </c>
      <c r="G115" s="14">
        <v>3</v>
      </c>
      <c r="H115" s="14">
        <v>0</v>
      </c>
      <c r="I115" s="14">
        <v>1.55</v>
      </c>
      <c r="J115" s="14">
        <v>0</v>
      </c>
      <c r="K115" s="14">
        <v>0</v>
      </c>
      <c r="L115" s="14">
        <v>1.55</v>
      </c>
      <c r="M115" s="14">
        <v>0</v>
      </c>
      <c r="N115" s="14">
        <v>0.01</v>
      </c>
      <c r="O115" s="14">
        <v>0.05</v>
      </c>
      <c r="P115" s="15">
        <v>518.19925152112262</v>
      </c>
    </row>
    <row r="116" spans="1:16" x14ac:dyDescent="0.2">
      <c r="A116" s="14" t="s">
        <v>12</v>
      </c>
      <c r="B116" s="14" t="s">
        <v>20</v>
      </c>
      <c r="C116" s="14" t="s">
        <v>5</v>
      </c>
      <c r="D116" s="5" t="s">
        <v>92</v>
      </c>
      <c r="E116" s="5">
        <v>2010</v>
      </c>
      <c r="F116" s="5">
        <v>3</v>
      </c>
      <c r="G116" s="14">
        <v>4</v>
      </c>
      <c r="H116" s="14">
        <v>0.1</v>
      </c>
      <c r="I116" s="14">
        <v>2.2999999999999998</v>
      </c>
      <c r="J116" s="14">
        <v>0.1</v>
      </c>
      <c r="K116" s="14">
        <v>0.23</v>
      </c>
      <c r="L116" s="14">
        <v>0.11</v>
      </c>
      <c r="M116" s="14">
        <v>1.96</v>
      </c>
      <c r="N116" s="14">
        <v>0.11</v>
      </c>
      <c r="O116" s="14">
        <v>0.69</v>
      </c>
      <c r="P116" s="15">
        <v>564.52937956811547</v>
      </c>
    </row>
    <row r="117" spans="1:16" x14ac:dyDescent="0.2">
      <c r="A117" s="14" t="s">
        <v>12</v>
      </c>
      <c r="B117" s="14" t="s">
        <v>20</v>
      </c>
      <c r="C117" s="14" t="s">
        <v>5</v>
      </c>
      <c r="D117" s="5" t="s">
        <v>92</v>
      </c>
      <c r="E117" s="5">
        <v>2015</v>
      </c>
      <c r="F117" s="5">
        <v>2</v>
      </c>
      <c r="G117" s="14">
        <v>1</v>
      </c>
      <c r="H117" s="14">
        <v>0</v>
      </c>
      <c r="I117" s="14">
        <v>0.57999999999999996</v>
      </c>
      <c r="J117" s="14">
        <v>0</v>
      </c>
      <c r="K117" s="14">
        <v>0</v>
      </c>
      <c r="L117" s="14">
        <v>0.57999999999999996</v>
      </c>
      <c r="M117" s="14">
        <v>0</v>
      </c>
      <c r="N117" s="14">
        <v>0</v>
      </c>
      <c r="O117" s="14">
        <v>0.02</v>
      </c>
      <c r="P117" s="15">
        <v>520.35319918777691</v>
      </c>
    </row>
    <row r="118" spans="1:16" x14ac:dyDescent="0.2">
      <c r="A118" s="14" t="s">
        <v>12</v>
      </c>
      <c r="B118" s="14" t="s">
        <v>20</v>
      </c>
      <c r="C118" s="14" t="s">
        <v>5</v>
      </c>
      <c r="D118" s="5" t="s">
        <v>92</v>
      </c>
      <c r="E118" s="5">
        <v>2019</v>
      </c>
      <c r="F118" s="5">
        <v>1</v>
      </c>
      <c r="G118" s="14">
        <v>0</v>
      </c>
      <c r="H118" s="14">
        <v>0</v>
      </c>
      <c r="I118" s="14">
        <v>0.06</v>
      </c>
      <c r="J118" s="14">
        <v>0</v>
      </c>
      <c r="K118" s="14">
        <v>0.06</v>
      </c>
      <c r="L118" s="14">
        <v>0</v>
      </c>
      <c r="M118" s="14">
        <v>0</v>
      </c>
      <c r="N118" s="14">
        <v>0</v>
      </c>
      <c r="O118" s="14">
        <v>0</v>
      </c>
      <c r="P118" s="15">
        <v>862.69409614427184</v>
      </c>
    </row>
    <row r="119" spans="1:16" x14ac:dyDescent="0.2">
      <c r="A119" s="14" t="s">
        <v>12</v>
      </c>
      <c r="B119" s="14" t="s">
        <v>20</v>
      </c>
      <c r="C119" s="14" t="s">
        <v>5</v>
      </c>
      <c r="D119" s="5" t="s">
        <v>92</v>
      </c>
      <c r="E119" s="5">
        <v>2022</v>
      </c>
      <c r="F119" s="5">
        <v>0</v>
      </c>
      <c r="G119" s="14">
        <v>4</v>
      </c>
      <c r="H119" s="14">
        <v>1.45</v>
      </c>
      <c r="I119" s="14">
        <v>0</v>
      </c>
      <c r="J119" s="14">
        <v>1.45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5">
        <v>396.90981297367097</v>
      </c>
    </row>
    <row r="120" spans="1:16" x14ac:dyDescent="0.2">
      <c r="A120" s="14" t="s">
        <v>12</v>
      </c>
      <c r="B120" s="14" t="s">
        <v>20</v>
      </c>
      <c r="C120" s="14" t="s">
        <v>5</v>
      </c>
      <c r="D120" s="5" t="s">
        <v>93</v>
      </c>
      <c r="E120" s="5">
        <v>2005</v>
      </c>
      <c r="F120" s="5">
        <v>3</v>
      </c>
      <c r="G120" s="14">
        <v>1</v>
      </c>
      <c r="H120" s="14">
        <v>0.03</v>
      </c>
      <c r="I120" s="14">
        <v>0.63</v>
      </c>
      <c r="J120" s="14">
        <v>0.03</v>
      </c>
      <c r="K120" s="14">
        <v>0.06</v>
      </c>
      <c r="L120" s="14">
        <v>0.03</v>
      </c>
      <c r="M120" s="14">
        <v>0.54</v>
      </c>
      <c r="N120" s="14">
        <v>0.03</v>
      </c>
      <c r="O120" s="14">
        <v>0.19</v>
      </c>
      <c r="P120" s="15">
        <v>586.17034788752505</v>
      </c>
    </row>
    <row r="121" spans="1:16" x14ac:dyDescent="0.2">
      <c r="A121" s="14" t="s">
        <v>12</v>
      </c>
      <c r="B121" s="14" t="s">
        <v>20</v>
      </c>
      <c r="C121" s="14" t="s">
        <v>5</v>
      </c>
      <c r="D121" s="5" t="s">
        <v>93</v>
      </c>
      <c r="E121" s="5">
        <v>2009</v>
      </c>
      <c r="F121" s="5">
        <v>3</v>
      </c>
      <c r="G121" s="14">
        <v>1</v>
      </c>
      <c r="H121" s="14">
        <v>0.01</v>
      </c>
      <c r="I121" s="14">
        <v>0.23</v>
      </c>
      <c r="J121" s="14">
        <v>0.01</v>
      </c>
      <c r="K121" s="14">
        <v>0.02</v>
      </c>
      <c r="L121" s="14">
        <v>0.01</v>
      </c>
      <c r="M121" s="14">
        <v>0.2</v>
      </c>
      <c r="N121" s="14">
        <v>0.01</v>
      </c>
      <c r="O121" s="14">
        <v>7.0000000000000007E-2</v>
      </c>
      <c r="P121" s="15">
        <v>435.31136591087426</v>
      </c>
    </row>
    <row r="122" spans="1:16" x14ac:dyDescent="0.2">
      <c r="A122" s="14" t="s">
        <v>12</v>
      </c>
      <c r="B122" s="14" t="s">
        <v>20</v>
      </c>
      <c r="C122" s="14" t="s">
        <v>5</v>
      </c>
      <c r="D122" s="5" t="s">
        <v>93</v>
      </c>
      <c r="E122" s="5">
        <v>2010</v>
      </c>
      <c r="F122" s="5">
        <v>3</v>
      </c>
      <c r="G122" s="14">
        <v>3</v>
      </c>
      <c r="H122" s="14">
        <v>7.0000000000000007E-2</v>
      </c>
      <c r="I122" s="14">
        <v>1.68</v>
      </c>
      <c r="J122" s="14">
        <v>7.0000000000000007E-2</v>
      </c>
      <c r="K122" s="14">
        <v>0.17</v>
      </c>
      <c r="L122" s="14">
        <v>0.08</v>
      </c>
      <c r="M122" s="14">
        <v>1.43</v>
      </c>
      <c r="N122" s="14">
        <v>0.08</v>
      </c>
      <c r="O122" s="14">
        <v>0.5</v>
      </c>
      <c r="P122" s="15">
        <v>555.664709721907</v>
      </c>
    </row>
    <row r="123" spans="1:16" x14ac:dyDescent="0.2">
      <c r="A123" s="14" t="s">
        <v>12</v>
      </c>
      <c r="B123" s="14" t="s">
        <v>20</v>
      </c>
      <c r="C123" s="14" t="s">
        <v>5</v>
      </c>
      <c r="D123" s="5" t="s">
        <v>93</v>
      </c>
      <c r="E123" s="5">
        <v>2011</v>
      </c>
      <c r="F123" s="5">
        <v>3</v>
      </c>
      <c r="G123" s="14">
        <v>9</v>
      </c>
      <c r="H123" s="14">
        <v>0.18</v>
      </c>
      <c r="I123" s="14">
        <v>4.1399999999999997</v>
      </c>
      <c r="J123" s="14">
        <v>0.18</v>
      </c>
      <c r="K123" s="14">
        <v>0.42</v>
      </c>
      <c r="L123" s="14">
        <v>0.19</v>
      </c>
      <c r="M123" s="14">
        <v>3.53</v>
      </c>
      <c r="N123" s="14">
        <v>0.2</v>
      </c>
      <c r="O123" s="14">
        <v>1.23</v>
      </c>
      <c r="P123" s="15">
        <v>459.24369775439953</v>
      </c>
    </row>
    <row r="124" spans="1:16" x14ac:dyDescent="0.2">
      <c r="A124" s="14" t="s">
        <v>12</v>
      </c>
      <c r="B124" s="14" t="s">
        <v>20</v>
      </c>
      <c r="C124" s="14" t="s">
        <v>5</v>
      </c>
      <c r="D124" s="5" t="s">
        <v>93</v>
      </c>
      <c r="E124" s="5">
        <v>2012</v>
      </c>
      <c r="F124" s="5">
        <v>3</v>
      </c>
      <c r="G124" s="14">
        <v>1</v>
      </c>
      <c r="H124" s="14">
        <v>0.02</v>
      </c>
      <c r="I124" s="14">
        <v>0.39</v>
      </c>
      <c r="J124" s="14">
        <v>0.02</v>
      </c>
      <c r="K124" s="14">
        <v>0.04</v>
      </c>
      <c r="L124" s="14">
        <v>0.02</v>
      </c>
      <c r="M124" s="14">
        <v>0.33</v>
      </c>
      <c r="N124" s="14">
        <v>0.02</v>
      </c>
      <c r="O124" s="14">
        <v>0.11</v>
      </c>
      <c r="P124" s="15">
        <v>475.79942936254014</v>
      </c>
    </row>
    <row r="125" spans="1:16" x14ac:dyDescent="0.2">
      <c r="A125" s="14" t="s">
        <v>12</v>
      </c>
      <c r="B125" s="14" t="s">
        <v>20</v>
      </c>
      <c r="C125" s="14" t="s">
        <v>5</v>
      </c>
      <c r="D125" s="5" t="s">
        <v>93</v>
      </c>
      <c r="E125" s="5">
        <v>2014</v>
      </c>
      <c r="F125" s="5">
        <v>2</v>
      </c>
      <c r="G125" s="14">
        <v>0</v>
      </c>
      <c r="H125" s="14">
        <v>0</v>
      </c>
      <c r="I125" s="14">
        <v>7.0000000000000007E-2</v>
      </c>
      <c r="J125" s="14">
        <v>0</v>
      </c>
      <c r="K125" s="14">
        <v>0</v>
      </c>
      <c r="L125" s="14">
        <v>7.0000000000000007E-2</v>
      </c>
      <c r="M125" s="14">
        <v>0</v>
      </c>
      <c r="N125" s="14">
        <v>0</v>
      </c>
      <c r="O125" s="14">
        <v>0</v>
      </c>
      <c r="P125" s="15">
        <v>418.26487461555399</v>
      </c>
    </row>
    <row r="126" spans="1:16" x14ac:dyDescent="0.2">
      <c r="A126" s="14" t="s">
        <v>12</v>
      </c>
      <c r="B126" s="14" t="s">
        <v>20</v>
      </c>
      <c r="C126" s="14" t="s">
        <v>5</v>
      </c>
      <c r="D126" s="5" t="s">
        <v>93</v>
      </c>
      <c r="E126" s="5">
        <v>2017</v>
      </c>
      <c r="F126" s="5">
        <v>2</v>
      </c>
      <c r="G126" s="14">
        <v>1</v>
      </c>
      <c r="H126" s="14">
        <v>0</v>
      </c>
      <c r="I126" s="14">
        <v>0.28999999999999998</v>
      </c>
      <c r="J126" s="14">
        <v>0</v>
      </c>
      <c r="K126" s="14">
        <v>0</v>
      </c>
      <c r="L126" s="14">
        <v>0.28999999999999998</v>
      </c>
      <c r="M126" s="14">
        <v>0</v>
      </c>
      <c r="N126" s="14">
        <v>0</v>
      </c>
      <c r="O126" s="14">
        <v>0.01</v>
      </c>
      <c r="P126" s="15">
        <v>249.67834693086408</v>
      </c>
    </row>
    <row r="127" spans="1:16" x14ac:dyDescent="0.2">
      <c r="A127" s="14" t="s">
        <v>12</v>
      </c>
      <c r="B127" s="14" t="s">
        <v>20</v>
      </c>
      <c r="C127" s="14" t="s">
        <v>5</v>
      </c>
      <c r="D127" s="5" t="s">
        <v>93</v>
      </c>
      <c r="E127" s="5">
        <v>2018</v>
      </c>
      <c r="F127" s="5">
        <v>1</v>
      </c>
      <c r="G127" s="14">
        <v>1</v>
      </c>
      <c r="H127" s="14">
        <v>0</v>
      </c>
      <c r="I127" s="14">
        <v>0.49</v>
      </c>
      <c r="J127" s="14">
        <v>0</v>
      </c>
      <c r="K127" s="14">
        <v>0.49</v>
      </c>
      <c r="L127" s="14">
        <v>0</v>
      </c>
      <c r="M127" s="14">
        <v>0</v>
      </c>
      <c r="N127" s="14">
        <v>0</v>
      </c>
      <c r="O127" s="14">
        <v>0</v>
      </c>
      <c r="P127" s="15">
        <v>357.08695977160903</v>
      </c>
    </row>
    <row r="128" spans="1:16" x14ac:dyDescent="0.2">
      <c r="A128" s="14" t="s">
        <v>12</v>
      </c>
      <c r="B128" s="14" t="s">
        <v>20</v>
      </c>
      <c r="C128" s="14" t="s">
        <v>5</v>
      </c>
      <c r="D128" s="5" t="s">
        <v>94</v>
      </c>
      <c r="E128" s="5">
        <v>2013</v>
      </c>
      <c r="F128" s="5">
        <v>2</v>
      </c>
      <c r="G128" s="14">
        <v>10</v>
      </c>
      <c r="H128" s="14">
        <v>0</v>
      </c>
      <c r="I128" s="14">
        <v>5.38</v>
      </c>
      <c r="J128" s="14">
        <v>0</v>
      </c>
      <c r="K128" s="14">
        <v>0.01</v>
      </c>
      <c r="L128" s="14">
        <v>5.37</v>
      </c>
      <c r="M128" s="14">
        <v>0</v>
      </c>
      <c r="N128" s="14">
        <v>0.03</v>
      </c>
      <c r="O128" s="14">
        <v>0.16</v>
      </c>
      <c r="P128" s="15">
        <v>520.35319918777702</v>
      </c>
    </row>
    <row r="129" spans="1:16" x14ac:dyDescent="0.2">
      <c r="A129" s="14" t="s">
        <v>12</v>
      </c>
      <c r="B129" s="14" t="s">
        <v>20</v>
      </c>
      <c r="C129" s="14" t="s">
        <v>5</v>
      </c>
      <c r="D129" s="5" t="s">
        <v>94</v>
      </c>
      <c r="E129" s="5">
        <v>2018</v>
      </c>
      <c r="F129" s="5">
        <v>1</v>
      </c>
      <c r="G129" s="14">
        <v>0</v>
      </c>
      <c r="H129" s="14">
        <v>0</v>
      </c>
      <c r="I129" s="14">
        <v>0.16</v>
      </c>
      <c r="J129" s="14">
        <v>0</v>
      </c>
      <c r="K129" s="14">
        <v>0.16</v>
      </c>
      <c r="L129" s="14">
        <v>0</v>
      </c>
      <c r="M129" s="14">
        <v>0</v>
      </c>
      <c r="N129" s="14">
        <v>0</v>
      </c>
      <c r="O129" s="14">
        <v>0</v>
      </c>
      <c r="P129" s="15">
        <v>473.91842602823363</v>
      </c>
    </row>
    <row r="130" spans="1:16" x14ac:dyDescent="0.2">
      <c r="A130" s="14" t="s">
        <v>12</v>
      </c>
      <c r="B130" s="14" t="s">
        <v>20</v>
      </c>
      <c r="C130" s="14" t="s">
        <v>5</v>
      </c>
      <c r="D130" s="5" t="s">
        <v>95</v>
      </c>
      <c r="E130" s="5">
        <v>2009</v>
      </c>
      <c r="F130" s="5">
        <v>3</v>
      </c>
      <c r="G130" s="14">
        <v>3</v>
      </c>
      <c r="H130" s="14">
        <v>0.02</v>
      </c>
      <c r="I130" s="14">
        <v>1.08</v>
      </c>
      <c r="J130" s="14">
        <v>0.02</v>
      </c>
      <c r="K130" s="14">
        <v>0</v>
      </c>
      <c r="L130" s="14">
        <v>0</v>
      </c>
      <c r="M130" s="14">
        <v>1.08</v>
      </c>
      <c r="N130" s="14">
        <v>0</v>
      </c>
      <c r="O130" s="14">
        <v>0.15</v>
      </c>
      <c r="P130" s="15">
        <v>335.20456473749653</v>
      </c>
    </row>
    <row r="131" spans="1:16" x14ac:dyDescent="0.2">
      <c r="A131" s="14" t="s">
        <v>12</v>
      </c>
      <c r="B131" s="14" t="s">
        <v>20</v>
      </c>
      <c r="C131" s="14" t="s">
        <v>5</v>
      </c>
      <c r="D131" s="5" t="s">
        <v>95</v>
      </c>
      <c r="E131" s="5">
        <v>2012</v>
      </c>
      <c r="F131" s="5">
        <v>3</v>
      </c>
      <c r="G131" s="14">
        <v>13</v>
      </c>
      <c r="H131" s="14">
        <v>0.01</v>
      </c>
      <c r="I131" s="14">
        <v>5.64</v>
      </c>
      <c r="J131" s="14">
        <v>0.01</v>
      </c>
      <c r="K131" s="14">
        <v>0</v>
      </c>
      <c r="L131" s="14">
        <v>0</v>
      </c>
      <c r="M131" s="14">
        <v>5.64</v>
      </c>
      <c r="N131" s="14">
        <v>0.01</v>
      </c>
      <c r="O131" s="14">
        <v>0.61</v>
      </c>
      <c r="P131" s="15">
        <v>427.52226129823885</v>
      </c>
    </row>
    <row r="132" spans="1:16" x14ac:dyDescent="0.2">
      <c r="A132" s="14" t="s">
        <v>12</v>
      </c>
      <c r="B132" s="14" t="s">
        <v>20</v>
      </c>
      <c r="C132" s="14" t="s">
        <v>5</v>
      </c>
      <c r="D132" s="5" t="s">
        <v>95</v>
      </c>
      <c r="E132" s="5">
        <v>2019</v>
      </c>
      <c r="F132" s="5">
        <v>1</v>
      </c>
      <c r="G132" s="14">
        <v>55</v>
      </c>
      <c r="H132" s="14">
        <v>36.08</v>
      </c>
      <c r="I132" s="14">
        <v>3.92</v>
      </c>
      <c r="J132" s="14">
        <v>36.08</v>
      </c>
      <c r="K132" s="14">
        <v>3.92</v>
      </c>
      <c r="L132" s="14">
        <v>0</v>
      </c>
      <c r="M132" s="14">
        <v>0</v>
      </c>
      <c r="N132" s="14">
        <v>0.2</v>
      </c>
      <c r="O132" s="14">
        <v>8.5</v>
      </c>
      <c r="P132" s="15">
        <v>723.64673639767875</v>
      </c>
    </row>
    <row r="133" spans="1:16" x14ac:dyDescent="0.2">
      <c r="A133" s="14" t="s">
        <v>12</v>
      </c>
      <c r="B133" s="14" t="s">
        <v>20</v>
      </c>
      <c r="C133" s="14" t="s">
        <v>5</v>
      </c>
      <c r="D133" s="5" t="s">
        <v>95</v>
      </c>
      <c r="E133" s="5">
        <v>2022</v>
      </c>
      <c r="F133" s="5">
        <v>0</v>
      </c>
      <c r="G133" s="14">
        <v>98</v>
      </c>
      <c r="H133" s="14">
        <v>39.18</v>
      </c>
      <c r="I133" s="14">
        <v>0</v>
      </c>
      <c r="J133" s="14">
        <v>39.18</v>
      </c>
      <c r="K133" s="14">
        <v>0</v>
      </c>
      <c r="L133" s="14">
        <v>0</v>
      </c>
      <c r="M133" s="14">
        <v>0</v>
      </c>
      <c r="N133" s="14">
        <v>0</v>
      </c>
      <c r="O133" s="14">
        <v>0.01</v>
      </c>
      <c r="P133" s="15">
        <v>396.90981297367091</v>
      </c>
    </row>
    <row r="134" spans="1:16" x14ac:dyDescent="0.2">
      <c r="A134" s="14" t="s">
        <v>13</v>
      </c>
      <c r="B134" s="14" t="s">
        <v>21</v>
      </c>
      <c r="C134" s="14" t="s">
        <v>5</v>
      </c>
      <c r="D134" s="5" t="s">
        <v>92</v>
      </c>
      <c r="E134" s="5">
        <v>2010</v>
      </c>
      <c r="F134" s="5">
        <v>3</v>
      </c>
      <c r="G134" s="14">
        <v>14</v>
      </c>
      <c r="H134" s="14">
        <v>0</v>
      </c>
      <c r="I134" s="14">
        <v>6.6599999999999993</v>
      </c>
      <c r="J134" s="14">
        <v>0</v>
      </c>
      <c r="K134" s="14">
        <v>0.27</v>
      </c>
      <c r="L134" s="14">
        <v>0.37</v>
      </c>
      <c r="M134" s="14">
        <v>6.02</v>
      </c>
      <c r="N134" s="14">
        <v>0.14000000000000001</v>
      </c>
      <c r="O134" s="14">
        <v>1.1399999999999999</v>
      </c>
      <c r="P134" s="15">
        <v>484.3720229080165</v>
      </c>
    </row>
    <row r="135" spans="1:16" x14ac:dyDescent="0.2">
      <c r="A135" s="14" t="s">
        <v>13</v>
      </c>
      <c r="B135" s="14" t="s">
        <v>21</v>
      </c>
      <c r="C135" s="14" t="s">
        <v>5</v>
      </c>
      <c r="D135" s="5" t="s">
        <v>92</v>
      </c>
      <c r="E135" s="5">
        <v>2013</v>
      </c>
      <c r="F135" s="5">
        <v>2</v>
      </c>
      <c r="G135" s="14">
        <v>3</v>
      </c>
      <c r="H135" s="14">
        <v>0.01</v>
      </c>
      <c r="I135" s="14">
        <v>1.2</v>
      </c>
      <c r="J135" s="14">
        <v>0.01</v>
      </c>
      <c r="K135" s="14">
        <v>0.02</v>
      </c>
      <c r="L135" s="14">
        <v>1.18</v>
      </c>
      <c r="M135" s="14">
        <v>0</v>
      </c>
      <c r="N135" s="14">
        <v>0.01</v>
      </c>
      <c r="O135" s="14">
        <v>0.02</v>
      </c>
      <c r="P135" s="15">
        <v>477.03111487086744</v>
      </c>
    </row>
    <row r="136" spans="1:16" x14ac:dyDescent="0.2">
      <c r="A136" s="14" t="s">
        <v>13</v>
      </c>
      <c r="B136" s="14" t="s">
        <v>21</v>
      </c>
      <c r="C136" s="14" t="s">
        <v>5</v>
      </c>
      <c r="D136" s="5" t="s">
        <v>92</v>
      </c>
      <c r="E136" s="5">
        <v>2014</v>
      </c>
      <c r="F136" s="5">
        <v>2</v>
      </c>
      <c r="G136" s="14">
        <v>1</v>
      </c>
      <c r="H136" s="14">
        <v>0</v>
      </c>
      <c r="I136" s="14">
        <v>0.44</v>
      </c>
      <c r="J136" s="14">
        <v>0</v>
      </c>
      <c r="K136" s="14">
        <v>0.01</v>
      </c>
      <c r="L136" s="14">
        <v>0.43</v>
      </c>
      <c r="M136" s="14">
        <v>0</v>
      </c>
      <c r="N136" s="14">
        <v>0</v>
      </c>
      <c r="O136" s="14">
        <v>0.01</v>
      </c>
      <c r="P136" s="15">
        <v>477.03111487086733</v>
      </c>
    </row>
    <row r="137" spans="1:16" x14ac:dyDescent="0.2">
      <c r="A137" s="14" t="s">
        <v>13</v>
      </c>
      <c r="B137" s="14" t="s">
        <v>21</v>
      </c>
      <c r="C137" s="14" t="s">
        <v>5</v>
      </c>
      <c r="D137" s="5" t="s">
        <v>92</v>
      </c>
      <c r="E137" s="5">
        <v>2017</v>
      </c>
      <c r="F137" s="5">
        <v>2</v>
      </c>
      <c r="G137" s="14">
        <v>13</v>
      </c>
      <c r="H137" s="14">
        <v>0.1</v>
      </c>
      <c r="I137" s="14">
        <v>9.5399999999999991</v>
      </c>
      <c r="J137" s="14">
        <v>0.1</v>
      </c>
      <c r="K137" s="14">
        <v>0.18</v>
      </c>
      <c r="L137" s="14">
        <v>9.36</v>
      </c>
      <c r="M137" s="14">
        <v>0</v>
      </c>
      <c r="N137" s="14">
        <v>0.05</v>
      </c>
      <c r="O137" s="14">
        <v>0.18</v>
      </c>
      <c r="P137" s="15">
        <v>752.71155011770543</v>
      </c>
    </row>
    <row r="138" spans="1:16" x14ac:dyDescent="0.2">
      <c r="A138" s="14" t="s">
        <v>13</v>
      </c>
      <c r="B138" s="14" t="s">
        <v>21</v>
      </c>
      <c r="C138" s="14" t="s">
        <v>5</v>
      </c>
      <c r="D138" s="5" t="s">
        <v>92</v>
      </c>
      <c r="E138" s="5">
        <v>2019</v>
      </c>
      <c r="F138" s="5">
        <v>1</v>
      </c>
      <c r="G138" s="14">
        <v>10</v>
      </c>
      <c r="H138" s="14">
        <v>0.05</v>
      </c>
      <c r="I138" s="14">
        <v>5.1499999999999995</v>
      </c>
      <c r="J138" s="14">
        <v>0.05</v>
      </c>
      <c r="K138" s="14">
        <v>5.1499999999999995</v>
      </c>
      <c r="L138" s="14">
        <v>0</v>
      </c>
      <c r="M138" s="14">
        <v>0</v>
      </c>
      <c r="N138" s="14">
        <v>0.01</v>
      </c>
      <c r="O138" s="14">
        <v>0.01</v>
      </c>
      <c r="P138" s="15">
        <v>517.48758057848738</v>
      </c>
    </row>
    <row r="139" spans="1:16" x14ac:dyDescent="0.2">
      <c r="A139" s="14" t="s">
        <v>13</v>
      </c>
      <c r="B139" s="14" t="s">
        <v>21</v>
      </c>
      <c r="C139" s="14" t="s">
        <v>5</v>
      </c>
      <c r="D139" s="5" t="s">
        <v>92</v>
      </c>
      <c r="E139" s="5">
        <v>2020</v>
      </c>
      <c r="F139" s="5">
        <v>1</v>
      </c>
      <c r="G139" s="14">
        <v>0</v>
      </c>
      <c r="H139" s="14">
        <v>0</v>
      </c>
      <c r="I139" s="14">
        <v>0.26</v>
      </c>
      <c r="J139" s="14">
        <v>0</v>
      </c>
      <c r="K139" s="14">
        <v>0.26</v>
      </c>
      <c r="L139" s="14">
        <v>0</v>
      </c>
      <c r="M139" s="14">
        <v>0</v>
      </c>
      <c r="N139" s="14">
        <v>0</v>
      </c>
      <c r="O139" s="14">
        <v>0</v>
      </c>
      <c r="P139" s="15">
        <v>523.55666465715512</v>
      </c>
    </row>
    <row r="140" spans="1:16" x14ac:dyDescent="0.2">
      <c r="A140" s="14" t="s">
        <v>13</v>
      </c>
      <c r="B140" s="14" t="s">
        <v>21</v>
      </c>
      <c r="C140" s="14" t="s">
        <v>5</v>
      </c>
      <c r="D140" s="5" t="s">
        <v>92</v>
      </c>
      <c r="E140" s="5">
        <v>2021</v>
      </c>
      <c r="F140" s="5">
        <v>0</v>
      </c>
      <c r="G140" s="14">
        <v>2</v>
      </c>
      <c r="H140" s="14">
        <v>0.9</v>
      </c>
      <c r="I140" s="14">
        <v>0</v>
      </c>
      <c r="J140" s="14">
        <v>0.9</v>
      </c>
      <c r="K140" s="14">
        <v>0</v>
      </c>
      <c r="L140" s="14">
        <v>0</v>
      </c>
      <c r="M140" s="14">
        <v>0</v>
      </c>
      <c r="N140" s="14">
        <v>0</v>
      </c>
      <c r="O140" s="14">
        <v>0.01</v>
      </c>
      <c r="P140" s="15">
        <v>505.6532918327776</v>
      </c>
    </row>
    <row r="141" spans="1:16" x14ac:dyDescent="0.2">
      <c r="A141" s="14" t="s">
        <v>13</v>
      </c>
      <c r="B141" s="14" t="s">
        <v>21</v>
      </c>
      <c r="C141" s="14" t="s">
        <v>5</v>
      </c>
      <c r="D141" s="5" t="s">
        <v>92</v>
      </c>
      <c r="E141" s="5">
        <v>2022</v>
      </c>
      <c r="F141" s="5">
        <v>0</v>
      </c>
      <c r="G141" s="14">
        <v>3</v>
      </c>
      <c r="H141" s="14">
        <v>2</v>
      </c>
      <c r="I141" s="14">
        <v>0</v>
      </c>
      <c r="J141" s="14">
        <v>2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5">
        <v>667.74231265890103</v>
      </c>
    </row>
    <row r="142" spans="1:16" x14ac:dyDescent="0.2">
      <c r="A142" s="14" t="s">
        <v>13</v>
      </c>
      <c r="B142" s="14" t="s">
        <v>21</v>
      </c>
      <c r="C142" s="14" t="s">
        <v>5</v>
      </c>
      <c r="D142" s="5" t="s">
        <v>93</v>
      </c>
      <c r="E142" s="5">
        <v>2000</v>
      </c>
      <c r="F142" s="5">
        <v>3</v>
      </c>
      <c r="G142" s="14">
        <v>8</v>
      </c>
      <c r="H142" s="14">
        <v>0</v>
      </c>
      <c r="I142" s="14">
        <v>3.0999999999999996</v>
      </c>
      <c r="J142" s="14">
        <v>0</v>
      </c>
      <c r="K142" s="14">
        <v>0.13</v>
      </c>
      <c r="L142" s="14">
        <v>0.17</v>
      </c>
      <c r="M142" s="14">
        <v>2.8</v>
      </c>
      <c r="N142" s="14">
        <v>0.06</v>
      </c>
      <c r="O142" s="14">
        <v>0.53</v>
      </c>
      <c r="P142" s="15">
        <v>385.85538308803865</v>
      </c>
    </row>
    <row r="143" spans="1:16" x14ac:dyDescent="0.2">
      <c r="A143" s="14" t="s">
        <v>13</v>
      </c>
      <c r="B143" s="14" t="s">
        <v>21</v>
      </c>
      <c r="C143" s="14" t="s">
        <v>5</v>
      </c>
      <c r="D143" s="5" t="s">
        <v>93</v>
      </c>
      <c r="E143" s="5">
        <v>2001</v>
      </c>
      <c r="F143" s="5">
        <v>3</v>
      </c>
      <c r="G143" s="14">
        <v>4</v>
      </c>
      <c r="H143" s="14">
        <v>0</v>
      </c>
      <c r="I143" s="14">
        <v>1.31</v>
      </c>
      <c r="J143" s="14">
        <v>0</v>
      </c>
      <c r="K143" s="14">
        <v>0.05</v>
      </c>
      <c r="L143" s="14">
        <v>7.0000000000000007E-2</v>
      </c>
      <c r="M143" s="14">
        <v>1.19</v>
      </c>
      <c r="N143" s="14">
        <v>0.03</v>
      </c>
      <c r="O143" s="14">
        <v>0.22</v>
      </c>
      <c r="P143" s="15">
        <v>335.92071258879542</v>
      </c>
    </row>
    <row r="144" spans="1:16" x14ac:dyDescent="0.2">
      <c r="A144" s="14" t="s">
        <v>13</v>
      </c>
      <c r="B144" s="14" t="s">
        <v>21</v>
      </c>
      <c r="C144" s="14" t="s">
        <v>5</v>
      </c>
      <c r="D144" s="5" t="s">
        <v>93</v>
      </c>
      <c r="E144" s="5">
        <v>2004</v>
      </c>
      <c r="F144" s="5">
        <v>3</v>
      </c>
      <c r="G144" s="14">
        <v>2</v>
      </c>
      <c r="H144" s="14">
        <v>0</v>
      </c>
      <c r="I144" s="14">
        <v>0.89</v>
      </c>
      <c r="J144" s="14">
        <v>0</v>
      </c>
      <c r="K144" s="14">
        <v>0.04</v>
      </c>
      <c r="L144" s="14">
        <v>0.05</v>
      </c>
      <c r="M144" s="14">
        <v>0.8</v>
      </c>
      <c r="N144" s="14">
        <v>0.02</v>
      </c>
      <c r="O144" s="14">
        <v>0.15</v>
      </c>
      <c r="P144" s="15">
        <v>374.92074083558293</v>
      </c>
    </row>
    <row r="145" spans="1:16" x14ac:dyDescent="0.2">
      <c r="A145" s="14" t="s">
        <v>13</v>
      </c>
      <c r="B145" s="14" t="s">
        <v>21</v>
      </c>
      <c r="C145" s="14" t="s">
        <v>5</v>
      </c>
      <c r="D145" s="5" t="s">
        <v>93</v>
      </c>
      <c r="E145" s="5">
        <v>2006</v>
      </c>
      <c r="F145" s="5">
        <v>3</v>
      </c>
      <c r="G145" s="14">
        <v>11</v>
      </c>
      <c r="H145" s="14">
        <v>0</v>
      </c>
      <c r="I145" s="14">
        <v>4.84</v>
      </c>
      <c r="J145" s="14">
        <v>0</v>
      </c>
      <c r="K145" s="14">
        <v>0.2</v>
      </c>
      <c r="L145" s="14">
        <v>0.27</v>
      </c>
      <c r="M145" s="14">
        <v>4.37</v>
      </c>
      <c r="N145" s="14">
        <v>0.1</v>
      </c>
      <c r="O145" s="14">
        <v>0.83</v>
      </c>
      <c r="P145" s="15">
        <v>436.50363904131257</v>
      </c>
    </row>
    <row r="146" spans="1:16" x14ac:dyDescent="0.2">
      <c r="A146" s="14" t="s">
        <v>13</v>
      </c>
      <c r="B146" s="14" t="s">
        <v>21</v>
      </c>
      <c r="C146" s="14" t="s">
        <v>5</v>
      </c>
      <c r="D146" s="5" t="s">
        <v>93</v>
      </c>
      <c r="E146" s="5">
        <v>2008</v>
      </c>
      <c r="F146" s="5">
        <v>3</v>
      </c>
      <c r="G146" s="14">
        <v>10</v>
      </c>
      <c r="H146" s="14">
        <v>0</v>
      </c>
      <c r="I146" s="14">
        <v>2.8</v>
      </c>
      <c r="J146" s="14">
        <v>0</v>
      </c>
      <c r="K146" s="14">
        <v>0.11</v>
      </c>
      <c r="L146" s="14">
        <v>0.16</v>
      </c>
      <c r="M146" s="14">
        <v>2.5299999999999998</v>
      </c>
      <c r="N146" s="14">
        <v>0.06</v>
      </c>
      <c r="O146" s="14">
        <v>0.48</v>
      </c>
      <c r="P146" s="15">
        <v>294.28872182834834</v>
      </c>
    </row>
    <row r="147" spans="1:16" x14ac:dyDescent="0.2">
      <c r="A147" s="14" t="s">
        <v>13</v>
      </c>
      <c r="B147" s="14" t="s">
        <v>21</v>
      </c>
      <c r="C147" s="14" t="s">
        <v>5</v>
      </c>
      <c r="D147" s="5" t="s">
        <v>93</v>
      </c>
      <c r="E147" s="5">
        <v>2009</v>
      </c>
      <c r="F147" s="5">
        <v>3</v>
      </c>
      <c r="G147" s="14">
        <v>20</v>
      </c>
      <c r="H147" s="14">
        <v>0</v>
      </c>
      <c r="I147" s="14">
        <v>6.86</v>
      </c>
      <c r="J147" s="14">
        <v>0</v>
      </c>
      <c r="K147" s="14">
        <v>0.28000000000000003</v>
      </c>
      <c r="L147" s="14">
        <v>0.38</v>
      </c>
      <c r="M147" s="14">
        <v>6.2</v>
      </c>
      <c r="N147" s="14">
        <v>0.14000000000000001</v>
      </c>
      <c r="O147" s="14">
        <v>1.17</v>
      </c>
      <c r="P147" s="15">
        <v>349.01266348187045</v>
      </c>
    </row>
    <row r="148" spans="1:16" x14ac:dyDescent="0.2">
      <c r="A148" s="14" t="s">
        <v>13</v>
      </c>
      <c r="B148" s="14" t="s">
        <v>21</v>
      </c>
      <c r="C148" s="14" t="s">
        <v>5</v>
      </c>
      <c r="D148" s="5" t="s">
        <v>93</v>
      </c>
      <c r="E148" s="5">
        <v>2010</v>
      </c>
      <c r="F148" s="5">
        <v>3</v>
      </c>
      <c r="G148" s="14">
        <v>21</v>
      </c>
      <c r="H148" s="14">
        <v>0</v>
      </c>
      <c r="I148" s="14">
        <v>8.25</v>
      </c>
      <c r="J148" s="14">
        <v>0</v>
      </c>
      <c r="K148" s="14">
        <v>0.33</v>
      </c>
      <c r="L148" s="14">
        <v>0.46</v>
      </c>
      <c r="M148" s="14">
        <v>7.46</v>
      </c>
      <c r="N148" s="14">
        <v>0.17</v>
      </c>
      <c r="O148" s="14">
        <v>1.41</v>
      </c>
      <c r="P148" s="15">
        <v>387.48617881089069</v>
      </c>
    </row>
    <row r="149" spans="1:16" x14ac:dyDescent="0.2">
      <c r="A149" s="14" t="s">
        <v>13</v>
      </c>
      <c r="B149" s="14" t="s">
        <v>21</v>
      </c>
      <c r="C149" s="14" t="s">
        <v>5</v>
      </c>
      <c r="D149" s="5" t="s">
        <v>93</v>
      </c>
      <c r="E149" s="5">
        <v>2011</v>
      </c>
      <c r="F149" s="5">
        <v>3</v>
      </c>
      <c r="G149" s="14">
        <v>54</v>
      </c>
      <c r="H149" s="14">
        <v>0</v>
      </c>
      <c r="I149" s="14">
        <v>22.83</v>
      </c>
      <c r="J149" s="14">
        <v>0</v>
      </c>
      <c r="K149" s="14">
        <v>0.93</v>
      </c>
      <c r="L149" s="14">
        <v>1.27</v>
      </c>
      <c r="M149" s="14">
        <v>20.63</v>
      </c>
      <c r="N149" s="14">
        <v>0.47</v>
      </c>
      <c r="O149" s="14">
        <v>3.89</v>
      </c>
      <c r="P149" s="15">
        <v>421.85355231517394</v>
      </c>
    </row>
    <row r="150" spans="1:16" x14ac:dyDescent="0.2">
      <c r="A150" s="14" t="s">
        <v>13</v>
      </c>
      <c r="B150" s="14" t="s">
        <v>21</v>
      </c>
      <c r="C150" s="14" t="s">
        <v>5</v>
      </c>
      <c r="D150" s="5" t="s">
        <v>93</v>
      </c>
      <c r="E150" s="5">
        <v>2012</v>
      </c>
      <c r="F150" s="5">
        <v>3</v>
      </c>
      <c r="G150" s="14">
        <v>14</v>
      </c>
      <c r="H150" s="14">
        <v>0</v>
      </c>
      <c r="I150" s="14">
        <v>3.98</v>
      </c>
      <c r="J150" s="14">
        <v>0</v>
      </c>
      <c r="K150" s="14">
        <v>0.16</v>
      </c>
      <c r="L150" s="14">
        <v>0.22</v>
      </c>
      <c r="M150" s="14">
        <v>3.6</v>
      </c>
      <c r="N150" s="14">
        <v>0.08</v>
      </c>
      <c r="O150" s="14">
        <v>0.68</v>
      </c>
      <c r="P150" s="15">
        <v>285.83298733767077</v>
      </c>
    </row>
    <row r="151" spans="1:16" x14ac:dyDescent="0.2">
      <c r="A151" s="14" t="s">
        <v>13</v>
      </c>
      <c r="B151" s="14" t="s">
        <v>21</v>
      </c>
      <c r="C151" s="14" t="s">
        <v>5</v>
      </c>
      <c r="D151" s="5" t="s">
        <v>93</v>
      </c>
      <c r="E151" s="5">
        <v>2013</v>
      </c>
      <c r="F151" s="5">
        <v>2</v>
      </c>
      <c r="G151" s="14">
        <v>36</v>
      </c>
      <c r="H151" s="14">
        <v>0.22999999999999998</v>
      </c>
      <c r="I151" s="14">
        <v>18.12</v>
      </c>
      <c r="J151" s="14">
        <v>0.22999999999999998</v>
      </c>
      <c r="K151" s="14">
        <v>0.32</v>
      </c>
      <c r="L151" s="14">
        <v>17.8</v>
      </c>
      <c r="M151" s="14">
        <v>0</v>
      </c>
      <c r="N151" s="14">
        <v>7.0000000000000007E-2</v>
      </c>
      <c r="O151" s="14">
        <v>0.23</v>
      </c>
      <c r="P151" s="15">
        <v>504.27282162375786</v>
      </c>
    </row>
    <row r="152" spans="1:16" x14ac:dyDescent="0.2">
      <c r="A152" s="14" t="s">
        <v>13</v>
      </c>
      <c r="B152" s="14" t="s">
        <v>21</v>
      </c>
      <c r="C152" s="14" t="s">
        <v>5</v>
      </c>
      <c r="D152" s="5" t="s">
        <v>93</v>
      </c>
      <c r="E152" s="5">
        <v>2014</v>
      </c>
      <c r="F152" s="5">
        <v>2</v>
      </c>
      <c r="G152" s="14">
        <v>22</v>
      </c>
      <c r="H152" s="14">
        <v>0.11</v>
      </c>
      <c r="I152" s="14">
        <v>10.929999999999998</v>
      </c>
      <c r="J152" s="14">
        <v>0.11</v>
      </c>
      <c r="K152" s="14">
        <v>0.2</v>
      </c>
      <c r="L152" s="14">
        <v>10.729999999999999</v>
      </c>
      <c r="M152" s="14">
        <v>0</v>
      </c>
      <c r="N152" s="14">
        <v>0.06</v>
      </c>
      <c r="O152" s="14">
        <v>0.21</v>
      </c>
      <c r="P152" s="15">
        <v>494.2624099625736</v>
      </c>
    </row>
    <row r="153" spans="1:16" x14ac:dyDescent="0.2">
      <c r="A153" s="14" t="s">
        <v>13</v>
      </c>
      <c r="B153" s="14" t="s">
        <v>21</v>
      </c>
      <c r="C153" s="14" t="s">
        <v>5</v>
      </c>
      <c r="D153" s="5" t="s">
        <v>93</v>
      </c>
      <c r="E153" s="5">
        <v>2015</v>
      </c>
      <c r="F153" s="5">
        <v>2</v>
      </c>
      <c r="G153" s="14">
        <v>16</v>
      </c>
      <c r="H153" s="14">
        <v>7.0000000000000007E-2</v>
      </c>
      <c r="I153" s="14">
        <v>6.5699999999999994</v>
      </c>
      <c r="J153" s="14">
        <v>7.0000000000000007E-2</v>
      </c>
      <c r="K153" s="14">
        <v>0.12</v>
      </c>
      <c r="L153" s="14">
        <v>6.4499999999999993</v>
      </c>
      <c r="M153" s="14">
        <v>0</v>
      </c>
      <c r="N153" s="14">
        <v>0.04</v>
      </c>
      <c r="O153" s="14">
        <v>0.13</v>
      </c>
      <c r="P153" s="15">
        <v>424.10615256208172</v>
      </c>
    </row>
    <row r="154" spans="1:16" x14ac:dyDescent="0.2">
      <c r="A154" s="14" t="s">
        <v>13</v>
      </c>
      <c r="B154" s="14" t="s">
        <v>21</v>
      </c>
      <c r="C154" s="14" t="s">
        <v>5</v>
      </c>
      <c r="D154" s="5" t="s">
        <v>93</v>
      </c>
      <c r="E154" s="5">
        <v>2016</v>
      </c>
      <c r="F154" s="5">
        <v>2</v>
      </c>
      <c r="G154" s="14">
        <v>12</v>
      </c>
      <c r="H154" s="14">
        <v>7.0000000000000007E-2</v>
      </c>
      <c r="I154" s="14">
        <v>7.09</v>
      </c>
      <c r="J154" s="14">
        <v>7.0000000000000007E-2</v>
      </c>
      <c r="K154" s="14">
        <v>0.13</v>
      </c>
      <c r="L154" s="14">
        <v>6.96</v>
      </c>
      <c r="M154" s="14">
        <v>0</v>
      </c>
      <c r="N154" s="14">
        <v>0.04</v>
      </c>
      <c r="O154" s="14">
        <v>0.14000000000000001</v>
      </c>
      <c r="P154" s="15">
        <v>616.2652867575307</v>
      </c>
    </row>
    <row r="155" spans="1:16" x14ac:dyDescent="0.2">
      <c r="A155" s="14" t="s">
        <v>13</v>
      </c>
      <c r="B155" s="14" t="s">
        <v>21</v>
      </c>
      <c r="C155" s="14" t="s">
        <v>5</v>
      </c>
      <c r="D155" s="5" t="s">
        <v>93</v>
      </c>
      <c r="E155" s="5">
        <v>2017</v>
      </c>
      <c r="F155" s="5">
        <v>2</v>
      </c>
      <c r="G155" s="14">
        <v>34</v>
      </c>
      <c r="H155" s="14">
        <v>0.19</v>
      </c>
      <c r="I155" s="14">
        <v>18.77</v>
      </c>
      <c r="J155" s="14">
        <v>0.19</v>
      </c>
      <c r="K155" s="14">
        <v>0.35</v>
      </c>
      <c r="L155" s="14">
        <v>18.419999999999998</v>
      </c>
      <c r="M155" s="14">
        <v>0</v>
      </c>
      <c r="N155" s="14">
        <v>0.11</v>
      </c>
      <c r="O155" s="14">
        <v>0.36</v>
      </c>
      <c r="P155" s="15">
        <v>564.75882058578293</v>
      </c>
    </row>
    <row r="156" spans="1:16" x14ac:dyDescent="0.2">
      <c r="A156" s="14" t="s">
        <v>13</v>
      </c>
      <c r="B156" s="14" t="s">
        <v>21</v>
      </c>
      <c r="C156" s="14" t="s">
        <v>5</v>
      </c>
      <c r="D156" s="5" t="s">
        <v>93</v>
      </c>
      <c r="E156" s="5">
        <v>2018</v>
      </c>
      <c r="F156" s="5">
        <v>1</v>
      </c>
      <c r="G156" s="14">
        <v>27</v>
      </c>
      <c r="H156" s="14">
        <v>0.18</v>
      </c>
      <c r="I156" s="14">
        <v>16.47</v>
      </c>
      <c r="J156" s="14">
        <v>0.18</v>
      </c>
      <c r="K156" s="14">
        <v>16.47</v>
      </c>
      <c r="L156" s="14">
        <v>0</v>
      </c>
      <c r="M156" s="14">
        <v>0</v>
      </c>
      <c r="N156" s="14">
        <v>0.02</v>
      </c>
      <c r="O156" s="14">
        <v>0.04</v>
      </c>
      <c r="P156" s="15">
        <v>612.97289935406809</v>
      </c>
    </row>
    <row r="157" spans="1:16" x14ac:dyDescent="0.2">
      <c r="A157" s="14" t="s">
        <v>13</v>
      </c>
      <c r="B157" s="14" t="s">
        <v>21</v>
      </c>
      <c r="C157" s="14" t="s">
        <v>5</v>
      </c>
      <c r="D157" s="5" t="s">
        <v>93</v>
      </c>
      <c r="E157" s="5">
        <v>2019</v>
      </c>
      <c r="F157" s="5">
        <v>1</v>
      </c>
      <c r="G157" s="14">
        <v>9</v>
      </c>
      <c r="H157" s="14">
        <v>0.06</v>
      </c>
      <c r="I157" s="14">
        <v>5.6999999999999993</v>
      </c>
      <c r="J157" s="14">
        <v>0.06</v>
      </c>
      <c r="K157" s="14">
        <v>5.6999999999999993</v>
      </c>
      <c r="L157" s="14">
        <v>0</v>
      </c>
      <c r="M157" s="14">
        <v>0</v>
      </c>
      <c r="N157" s="14">
        <v>0.01</v>
      </c>
      <c r="O157" s="14">
        <v>0.01</v>
      </c>
      <c r="P157" s="15">
        <v>618.64443560720008</v>
      </c>
    </row>
    <row r="158" spans="1:16" x14ac:dyDescent="0.2">
      <c r="A158" s="14" t="s">
        <v>13</v>
      </c>
      <c r="B158" s="14" t="s">
        <v>21</v>
      </c>
      <c r="C158" s="14" t="s">
        <v>5</v>
      </c>
      <c r="D158" s="5" t="s">
        <v>93</v>
      </c>
      <c r="E158" s="5">
        <v>2020</v>
      </c>
      <c r="F158" s="5">
        <v>1</v>
      </c>
      <c r="G158" s="14">
        <v>15</v>
      </c>
      <c r="H158" s="14">
        <v>0.08</v>
      </c>
      <c r="I158" s="14">
        <v>7.88</v>
      </c>
      <c r="J158" s="14">
        <v>0.08</v>
      </c>
      <c r="K158" s="14">
        <v>7.88</v>
      </c>
      <c r="L158" s="14">
        <v>0</v>
      </c>
      <c r="M158" s="14">
        <v>0</v>
      </c>
      <c r="N158" s="14">
        <v>0.01</v>
      </c>
      <c r="O158" s="14">
        <v>0.02</v>
      </c>
      <c r="P158" s="15">
        <v>522.51091627803305</v>
      </c>
    </row>
    <row r="159" spans="1:16" x14ac:dyDescent="0.2">
      <c r="A159" s="14" t="s">
        <v>13</v>
      </c>
      <c r="B159" s="14" t="s">
        <v>21</v>
      </c>
      <c r="C159" s="14" t="s">
        <v>5</v>
      </c>
      <c r="D159" s="5" t="s">
        <v>93</v>
      </c>
      <c r="E159" s="5">
        <v>2021</v>
      </c>
      <c r="F159" s="5">
        <v>0</v>
      </c>
      <c r="G159" s="14">
        <v>5</v>
      </c>
      <c r="H159" s="14">
        <v>2.0499999999999998</v>
      </c>
      <c r="I159" s="14">
        <v>0</v>
      </c>
      <c r="J159" s="14">
        <v>2.0499999999999998</v>
      </c>
      <c r="K159" s="14">
        <v>0</v>
      </c>
      <c r="L159" s="14">
        <v>0</v>
      </c>
      <c r="M159" s="14">
        <v>0</v>
      </c>
      <c r="N159" s="14">
        <v>0</v>
      </c>
      <c r="O159" s="14">
        <v>0.01</v>
      </c>
      <c r="P159" s="15">
        <v>399.81748190511183</v>
      </c>
    </row>
    <row r="160" spans="1:16" x14ac:dyDescent="0.2">
      <c r="A160" s="14" t="s">
        <v>13</v>
      </c>
      <c r="B160" s="14" t="s">
        <v>21</v>
      </c>
      <c r="C160" s="14" t="s">
        <v>5</v>
      </c>
      <c r="D160" s="5" t="s">
        <v>93</v>
      </c>
      <c r="E160" s="5">
        <v>2022</v>
      </c>
      <c r="F160" s="5">
        <v>0</v>
      </c>
      <c r="G160" s="14">
        <v>32</v>
      </c>
      <c r="H160" s="14">
        <v>21.31</v>
      </c>
      <c r="I160" s="14">
        <v>0</v>
      </c>
      <c r="J160" s="14">
        <v>21.31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15">
        <v>667.74231265890103</v>
      </c>
    </row>
    <row r="161" spans="1:16" x14ac:dyDescent="0.2">
      <c r="A161" s="14" t="s">
        <v>13</v>
      </c>
      <c r="B161" s="14" t="s">
        <v>21</v>
      </c>
      <c r="C161" s="14" t="s">
        <v>5</v>
      </c>
      <c r="D161" s="5" t="s">
        <v>94</v>
      </c>
      <c r="E161" s="5">
        <v>1998</v>
      </c>
      <c r="F161" s="5">
        <v>3</v>
      </c>
      <c r="G161" s="14">
        <v>2</v>
      </c>
      <c r="H161" s="14">
        <v>0</v>
      </c>
      <c r="I161" s="14">
        <v>0.64</v>
      </c>
      <c r="J161" s="14">
        <v>0</v>
      </c>
      <c r="K161" s="14">
        <v>0</v>
      </c>
      <c r="L161" s="14">
        <v>0</v>
      </c>
      <c r="M161" s="14">
        <v>0.64</v>
      </c>
      <c r="N161" s="14">
        <v>0</v>
      </c>
      <c r="O161" s="14">
        <v>0</v>
      </c>
      <c r="P161" s="15">
        <v>321</v>
      </c>
    </row>
    <row r="162" spans="1:16" x14ac:dyDescent="0.2">
      <c r="A162" s="14" t="s">
        <v>13</v>
      </c>
      <c r="B162" s="14" t="s">
        <v>21</v>
      </c>
      <c r="C162" s="14" t="s">
        <v>5</v>
      </c>
      <c r="D162" s="5" t="s">
        <v>94</v>
      </c>
      <c r="E162" s="5">
        <v>2006</v>
      </c>
      <c r="F162" s="5">
        <v>3</v>
      </c>
      <c r="G162" s="14">
        <v>4</v>
      </c>
      <c r="H162" s="14">
        <v>0</v>
      </c>
      <c r="I162" s="14">
        <v>1.4300000000000002</v>
      </c>
      <c r="J162" s="14">
        <v>0</v>
      </c>
      <c r="K162" s="14">
        <v>0.06</v>
      </c>
      <c r="L162" s="14">
        <v>0.08</v>
      </c>
      <c r="M162" s="14">
        <v>1.29</v>
      </c>
      <c r="N162" s="14">
        <v>0.03</v>
      </c>
      <c r="O162" s="14">
        <v>0.24</v>
      </c>
      <c r="P162" s="15">
        <v>338.95609461646166</v>
      </c>
    </row>
    <row r="163" spans="1:16" x14ac:dyDescent="0.2">
      <c r="A163" s="14" t="s">
        <v>13</v>
      </c>
      <c r="B163" s="14" t="s">
        <v>21</v>
      </c>
      <c r="C163" s="14" t="s">
        <v>5</v>
      </c>
      <c r="D163" s="5" t="s">
        <v>94</v>
      </c>
      <c r="E163" s="5">
        <v>2010</v>
      </c>
      <c r="F163" s="5">
        <v>3</v>
      </c>
      <c r="G163" s="14">
        <v>2</v>
      </c>
      <c r="H163" s="14">
        <v>0</v>
      </c>
      <c r="I163" s="14">
        <v>0.57000000000000006</v>
      </c>
      <c r="J163" s="14">
        <v>0</v>
      </c>
      <c r="K163" s="14">
        <v>0.02</v>
      </c>
      <c r="L163" s="14">
        <v>0.03</v>
      </c>
      <c r="M163" s="14">
        <v>0.52</v>
      </c>
      <c r="N163" s="14">
        <v>0.01</v>
      </c>
      <c r="O163" s="14">
        <v>0.1</v>
      </c>
      <c r="P163" s="15">
        <v>377.05684765622925</v>
      </c>
    </row>
    <row r="164" spans="1:16" x14ac:dyDescent="0.2">
      <c r="A164" s="14" t="s">
        <v>13</v>
      </c>
      <c r="B164" s="14" t="s">
        <v>21</v>
      </c>
      <c r="C164" s="14" t="s">
        <v>5</v>
      </c>
      <c r="D164" s="5" t="s">
        <v>94</v>
      </c>
      <c r="E164" s="5">
        <v>2014</v>
      </c>
      <c r="F164" s="5">
        <v>2</v>
      </c>
      <c r="G164" s="14">
        <v>1</v>
      </c>
      <c r="H164" s="14">
        <v>0</v>
      </c>
      <c r="I164" s="14">
        <v>0.42</v>
      </c>
      <c r="J164" s="14">
        <v>0</v>
      </c>
      <c r="K164" s="14">
        <v>0.01</v>
      </c>
      <c r="L164" s="14">
        <v>0.41</v>
      </c>
      <c r="M164" s="14">
        <v>0</v>
      </c>
      <c r="N164" s="14">
        <v>0</v>
      </c>
      <c r="O164" s="14">
        <v>0.01</v>
      </c>
      <c r="P164" s="15">
        <v>477.03111487086738</v>
      </c>
    </row>
    <row r="165" spans="1:16" x14ac:dyDescent="0.2">
      <c r="A165" s="14" t="s">
        <v>13</v>
      </c>
      <c r="B165" s="14" t="s">
        <v>21</v>
      </c>
      <c r="C165" s="14" t="s">
        <v>5</v>
      </c>
      <c r="D165" s="5" t="s">
        <v>94</v>
      </c>
      <c r="E165" s="5">
        <v>2015</v>
      </c>
      <c r="F165" s="5">
        <v>2</v>
      </c>
      <c r="G165" s="14">
        <v>2</v>
      </c>
      <c r="H165" s="14">
        <v>0.01</v>
      </c>
      <c r="I165" s="14">
        <v>0.74</v>
      </c>
      <c r="J165" s="14">
        <v>0.01</v>
      </c>
      <c r="K165" s="14">
        <v>0.01</v>
      </c>
      <c r="L165" s="14">
        <v>0.73</v>
      </c>
      <c r="M165" s="14">
        <v>0</v>
      </c>
      <c r="N165" s="14">
        <v>0</v>
      </c>
      <c r="O165" s="14">
        <v>0.01</v>
      </c>
      <c r="P165" s="15">
        <v>447.99010131868306</v>
      </c>
    </row>
    <row r="166" spans="1:16" x14ac:dyDescent="0.2">
      <c r="A166" s="14" t="s">
        <v>13</v>
      </c>
      <c r="B166" s="14" t="s">
        <v>21</v>
      </c>
      <c r="C166" s="14" t="s">
        <v>5</v>
      </c>
      <c r="D166" s="5" t="s">
        <v>94</v>
      </c>
      <c r="E166" s="5">
        <v>2022</v>
      </c>
      <c r="F166" s="5">
        <v>0</v>
      </c>
      <c r="G166" s="14">
        <v>1</v>
      </c>
      <c r="H166" s="14">
        <v>0.75</v>
      </c>
      <c r="I166" s="14">
        <v>0</v>
      </c>
      <c r="J166" s="14">
        <v>0.75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5">
        <v>667.74231265890103</v>
      </c>
    </row>
    <row r="167" spans="1:16" x14ac:dyDescent="0.2">
      <c r="A167" s="14" t="s">
        <v>13</v>
      </c>
      <c r="B167" s="14" t="s">
        <v>21</v>
      </c>
      <c r="C167" s="14" t="s">
        <v>5</v>
      </c>
      <c r="D167" s="5" t="s">
        <v>97</v>
      </c>
      <c r="E167" s="5">
        <v>2009</v>
      </c>
      <c r="F167" s="5">
        <v>3</v>
      </c>
      <c r="G167" s="14">
        <v>7</v>
      </c>
      <c r="H167" s="14">
        <v>0</v>
      </c>
      <c r="I167" s="14">
        <v>1.69</v>
      </c>
      <c r="J167" s="14">
        <v>0</v>
      </c>
      <c r="K167" s="14">
        <v>7.0000000000000007E-2</v>
      </c>
      <c r="L167" s="14">
        <v>0.09</v>
      </c>
      <c r="M167" s="14">
        <v>1.53</v>
      </c>
      <c r="N167" s="14">
        <v>0.04</v>
      </c>
      <c r="O167" s="14">
        <v>0.28999999999999998</v>
      </c>
      <c r="P167" s="15">
        <v>236.32703570527642</v>
      </c>
    </row>
    <row r="168" spans="1:16" x14ac:dyDescent="0.2">
      <c r="A168" s="14" t="s">
        <v>13</v>
      </c>
      <c r="B168" s="14" t="s">
        <v>21</v>
      </c>
      <c r="C168" s="14" t="s">
        <v>5</v>
      </c>
      <c r="D168" s="5" t="s">
        <v>97</v>
      </c>
      <c r="E168" s="5">
        <v>2015</v>
      </c>
      <c r="F168" s="5">
        <v>2</v>
      </c>
      <c r="G168" s="14">
        <v>1</v>
      </c>
      <c r="H168" s="14">
        <v>0.01</v>
      </c>
      <c r="I168" s="14">
        <v>0.57000000000000006</v>
      </c>
      <c r="J168" s="14">
        <v>0.01</v>
      </c>
      <c r="K168" s="14">
        <v>0.01</v>
      </c>
      <c r="L168" s="14">
        <v>0.56000000000000005</v>
      </c>
      <c r="M168" s="14">
        <v>0</v>
      </c>
      <c r="N168" s="14">
        <v>0</v>
      </c>
      <c r="O168" s="14">
        <v>0.01</v>
      </c>
      <c r="P168" s="15">
        <v>477.03111487086738</v>
      </c>
    </row>
    <row r="169" spans="1:16" x14ac:dyDescent="0.2">
      <c r="A169" s="14" t="s">
        <v>13</v>
      </c>
      <c r="B169" s="14" t="s">
        <v>21</v>
      </c>
      <c r="C169" s="14" t="s">
        <v>5</v>
      </c>
      <c r="D169" s="5" t="s">
        <v>98</v>
      </c>
      <c r="E169" s="5">
        <v>2017</v>
      </c>
      <c r="F169" s="5">
        <v>2</v>
      </c>
      <c r="G169" s="14">
        <v>2</v>
      </c>
      <c r="H169" s="14">
        <v>0.01</v>
      </c>
      <c r="I169" s="14">
        <v>0.96</v>
      </c>
      <c r="J169" s="14">
        <v>0.01</v>
      </c>
      <c r="K169" s="14">
        <v>0.02</v>
      </c>
      <c r="L169" s="14">
        <v>0.94</v>
      </c>
      <c r="M169" s="14">
        <v>0</v>
      </c>
      <c r="N169" s="14">
        <v>0.01</v>
      </c>
      <c r="O169" s="14">
        <v>0.02</v>
      </c>
      <c r="P169" s="15">
        <v>456.49391304257546</v>
      </c>
    </row>
    <row r="170" spans="1:16" x14ac:dyDescent="0.2">
      <c r="A170" s="14" t="s">
        <v>13</v>
      </c>
      <c r="B170" s="14" t="s">
        <v>21</v>
      </c>
      <c r="C170" s="14" t="s">
        <v>5</v>
      </c>
      <c r="D170" s="5" t="s">
        <v>95</v>
      </c>
      <c r="E170" s="5">
        <v>2009</v>
      </c>
      <c r="F170" s="5">
        <v>3</v>
      </c>
      <c r="G170" s="14">
        <v>5</v>
      </c>
      <c r="H170" s="14">
        <v>0</v>
      </c>
      <c r="I170" s="14">
        <v>1.06</v>
      </c>
      <c r="J170" s="14">
        <v>0</v>
      </c>
      <c r="K170" s="14">
        <v>0.04</v>
      </c>
      <c r="L170" s="14">
        <v>0.06</v>
      </c>
      <c r="M170" s="14">
        <v>0.96</v>
      </c>
      <c r="N170" s="14">
        <v>0.02</v>
      </c>
      <c r="O170" s="14">
        <v>0.18</v>
      </c>
      <c r="P170" s="15">
        <v>220.3596201288621</v>
      </c>
    </row>
    <row r="171" spans="1:16" x14ac:dyDescent="0.2">
      <c r="A171" s="14" t="s">
        <v>13</v>
      </c>
      <c r="B171" s="14" t="s">
        <v>21</v>
      </c>
      <c r="C171" s="14" t="s">
        <v>5</v>
      </c>
      <c r="D171" s="5" t="s">
        <v>95</v>
      </c>
      <c r="E171" s="5">
        <v>2010</v>
      </c>
      <c r="F171" s="5">
        <v>3</v>
      </c>
      <c r="G171" s="14">
        <v>7</v>
      </c>
      <c r="H171" s="14">
        <v>0</v>
      </c>
      <c r="I171" s="14">
        <v>2.08</v>
      </c>
      <c r="J171" s="14">
        <v>0</v>
      </c>
      <c r="K171" s="14">
        <v>0.02</v>
      </c>
      <c r="L171" s="14">
        <v>0.02</v>
      </c>
      <c r="M171" s="14">
        <v>2.04</v>
      </c>
      <c r="N171" s="14">
        <v>0.02</v>
      </c>
      <c r="O171" s="14">
        <v>0.35000000000000003</v>
      </c>
      <c r="P171" s="15">
        <v>293.1941676114709</v>
      </c>
    </row>
    <row r="172" spans="1:16" x14ac:dyDescent="0.2">
      <c r="A172" s="14" t="s">
        <v>13</v>
      </c>
      <c r="B172" s="14" t="s">
        <v>21</v>
      </c>
      <c r="C172" s="14" t="s">
        <v>5</v>
      </c>
      <c r="D172" s="5" t="s">
        <v>95</v>
      </c>
      <c r="E172" s="5">
        <v>2017</v>
      </c>
      <c r="F172" s="5">
        <v>2</v>
      </c>
      <c r="G172" s="14">
        <v>41</v>
      </c>
      <c r="H172" s="14">
        <v>0.12</v>
      </c>
      <c r="I172" s="14">
        <v>40.26</v>
      </c>
      <c r="J172" s="14">
        <v>0.12</v>
      </c>
      <c r="K172" s="14">
        <v>0</v>
      </c>
      <c r="L172" s="14">
        <v>40.26</v>
      </c>
      <c r="M172" s="14">
        <v>0</v>
      </c>
      <c r="N172" s="14">
        <v>0.01</v>
      </c>
      <c r="O172" s="14">
        <v>1.43</v>
      </c>
      <c r="P172" s="15">
        <v>993.56685597927151</v>
      </c>
    </row>
    <row r="173" spans="1:16" x14ac:dyDescent="0.2">
      <c r="A173" s="14" t="s">
        <v>13</v>
      </c>
      <c r="B173" s="14" t="s">
        <v>21</v>
      </c>
      <c r="C173" s="14" t="s">
        <v>5</v>
      </c>
      <c r="D173" s="5" t="s">
        <v>95</v>
      </c>
      <c r="E173" s="5">
        <v>2020</v>
      </c>
      <c r="F173" s="5">
        <v>1</v>
      </c>
      <c r="G173" s="14">
        <v>26</v>
      </c>
      <c r="H173" s="14">
        <v>0</v>
      </c>
      <c r="I173" s="14">
        <v>20.97</v>
      </c>
      <c r="J173" s="14">
        <v>0</v>
      </c>
      <c r="K173" s="14">
        <v>20.97</v>
      </c>
      <c r="L173" s="14">
        <v>0</v>
      </c>
      <c r="M173" s="14">
        <v>0</v>
      </c>
      <c r="N173" s="14">
        <v>0.1</v>
      </c>
      <c r="O173" s="14">
        <v>4.47</v>
      </c>
      <c r="P173" s="15">
        <v>802.73907671580776</v>
      </c>
    </row>
    <row r="174" spans="1:16" x14ac:dyDescent="0.2">
      <c r="A174" s="14" t="s">
        <v>13</v>
      </c>
      <c r="B174" s="14" t="s">
        <v>21</v>
      </c>
      <c r="C174" s="14" t="s">
        <v>5</v>
      </c>
      <c r="D174" s="5" t="s">
        <v>95</v>
      </c>
      <c r="E174" s="5">
        <v>2021</v>
      </c>
      <c r="F174" s="5">
        <v>0</v>
      </c>
      <c r="G174" s="14">
        <v>32</v>
      </c>
      <c r="H174" s="14">
        <v>23.17</v>
      </c>
      <c r="I174" s="14">
        <v>0</v>
      </c>
      <c r="J174" s="14">
        <v>23.17</v>
      </c>
      <c r="K174" s="14">
        <v>0</v>
      </c>
      <c r="L174" s="14">
        <v>0</v>
      </c>
      <c r="M174" s="14">
        <v>0</v>
      </c>
      <c r="N174" s="14">
        <v>0.01</v>
      </c>
      <c r="O174" s="14">
        <v>0.05</v>
      </c>
      <c r="P174" s="15">
        <v>719.03578807660847</v>
      </c>
    </row>
    <row r="175" spans="1:16" x14ac:dyDescent="0.2">
      <c r="A175" s="14" t="s">
        <v>13</v>
      </c>
      <c r="B175" s="14" t="s">
        <v>21</v>
      </c>
      <c r="C175" s="14" t="s">
        <v>5</v>
      </c>
      <c r="D175" s="5" t="s">
        <v>95</v>
      </c>
      <c r="E175" s="5">
        <v>2022</v>
      </c>
      <c r="F175" s="5">
        <v>0</v>
      </c>
      <c r="G175" s="14">
        <v>6</v>
      </c>
      <c r="H175" s="14">
        <v>4.0999999999999996</v>
      </c>
      <c r="I175" s="14">
        <v>0</v>
      </c>
      <c r="J175" s="14">
        <v>4.0999999999999996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5">
        <v>667.74231265890103</v>
      </c>
    </row>
    <row r="176" spans="1:16" x14ac:dyDescent="0.2">
      <c r="A176" s="14" t="s">
        <v>13</v>
      </c>
      <c r="B176" s="14" t="s">
        <v>22</v>
      </c>
      <c r="C176" s="14" t="s">
        <v>5</v>
      </c>
      <c r="D176" s="5" t="s">
        <v>92</v>
      </c>
      <c r="E176" s="5">
        <v>1998</v>
      </c>
      <c r="F176" s="5">
        <v>3</v>
      </c>
      <c r="G176" s="14">
        <v>11</v>
      </c>
      <c r="H176" s="14">
        <v>0.1</v>
      </c>
      <c r="I176" s="14">
        <v>4.97</v>
      </c>
      <c r="J176" s="14">
        <v>0.1</v>
      </c>
      <c r="K176" s="14">
        <v>0.12</v>
      </c>
      <c r="L176" s="14">
        <v>0.52</v>
      </c>
      <c r="M176" s="14">
        <v>4.33</v>
      </c>
      <c r="N176" s="14">
        <v>0</v>
      </c>
      <c r="O176" s="14">
        <v>0.57999999999999996</v>
      </c>
      <c r="P176" s="15">
        <v>454.39130791052116</v>
      </c>
    </row>
    <row r="177" spans="1:16" x14ac:dyDescent="0.2">
      <c r="A177" s="14" t="s">
        <v>13</v>
      </c>
      <c r="B177" s="14" t="s">
        <v>22</v>
      </c>
      <c r="C177" s="14" t="s">
        <v>5</v>
      </c>
      <c r="D177" s="5" t="s">
        <v>92</v>
      </c>
      <c r="E177" s="5">
        <v>1999</v>
      </c>
      <c r="F177" s="5">
        <v>3</v>
      </c>
      <c r="G177" s="14">
        <v>40</v>
      </c>
      <c r="H177" s="14">
        <v>0.37</v>
      </c>
      <c r="I177" s="14">
        <v>17.98</v>
      </c>
      <c r="J177" s="14">
        <v>0.37</v>
      </c>
      <c r="K177" s="14">
        <v>0.42</v>
      </c>
      <c r="L177" s="14">
        <v>1.89</v>
      </c>
      <c r="M177" s="14">
        <v>15.67</v>
      </c>
      <c r="N177" s="14">
        <v>0.01</v>
      </c>
      <c r="O177" s="14">
        <v>2.11</v>
      </c>
      <c r="P177" s="15">
        <v>454.39130791052111</v>
      </c>
    </row>
    <row r="178" spans="1:16" x14ac:dyDescent="0.2">
      <c r="A178" s="14" t="s">
        <v>13</v>
      </c>
      <c r="B178" s="14" t="s">
        <v>22</v>
      </c>
      <c r="C178" s="14" t="s">
        <v>5</v>
      </c>
      <c r="D178" s="5" t="s">
        <v>92</v>
      </c>
      <c r="E178" s="5">
        <v>2002</v>
      </c>
      <c r="F178" s="5">
        <v>3</v>
      </c>
      <c r="G178" s="14">
        <v>34</v>
      </c>
      <c r="H178" s="14">
        <v>0.31</v>
      </c>
      <c r="I178" s="14">
        <v>15.33</v>
      </c>
      <c r="J178" s="14">
        <v>0.31</v>
      </c>
      <c r="K178" s="14">
        <v>0.36</v>
      </c>
      <c r="L178" s="14">
        <v>1.61</v>
      </c>
      <c r="M178" s="14">
        <v>13.36</v>
      </c>
      <c r="N178" s="14">
        <v>0.01</v>
      </c>
      <c r="O178" s="14">
        <v>1.8</v>
      </c>
      <c r="P178" s="15">
        <v>454.39130791052116</v>
      </c>
    </row>
    <row r="179" spans="1:16" x14ac:dyDescent="0.2">
      <c r="A179" s="14" t="s">
        <v>13</v>
      </c>
      <c r="B179" s="14" t="s">
        <v>22</v>
      </c>
      <c r="C179" s="14" t="s">
        <v>5</v>
      </c>
      <c r="D179" s="5" t="s">
        <v>92</v>
      </c>
      <c r="E179" s="5">
        <v>2004</v>
      </c>
      <c r="F179" s="5">
        <v>3</v>
      </c>
      <c r="G179" s="14">
        <v>2</v>
      </c>
      <c r="H179" s="14">
        <v>0.02</v>
      </c>
      <c r="I179" s="14">
        <v>1.1099999999999999</v>
      </c>
      <c r="J179" s="14">
        <v>0.02</v>
      </c>
      <c r="K179" s="14">
        <v>0.03</v>
      </c>
      <c r="L179" s="14">
        <v>0.12</v>
      </c>
      <c r="M179" s="14">
        <v>0.96</v>
      </c>
      <c r="N179" s="14">
        <v>0</v>
      </c>
      <c r="O179" s="14">
        <v>0.13</v>
      </c>
      <c r="P179" s="15">
        <v>454.39130791052122</v>
      </c>
    </row>
    <row r="180" spans="1:16" x14ac:dyDescent="0.2">
      <c r="A180" s="14" t="s">
        <v>13</v>
      </c>
      <c r="B180" s="14" t="s">
        <v>22</v>
      </c>
      <c r="C180" s="14" t="s">
        <v>5</v>
      </c>
      <c r="D180" s="5" t="s">
        <v>92</v>
      </c>
      <c r="E180" s="5">
        <v>2006</v>
      </c>
      <c r="F180" s="5">
        <v>3</v>
      </c>
      <c r="G180" s="14">
        <v>28</v>
      </c>
      <c r="H180" s="14">
        <v>0.26</v>
      </c>
      <c r="I180" s="14">
        <v>12.459999999999999</v>
      </c>
      <c r="J180" s="14">
        <v>0.26</v>
      </c>
      <c r="K180" s="14">
        <v>0.28999999999999998</v>
      </c>
      <c r="L180" s="14">
        <v>1.31</v>
      </c>
      <c r="M180" s="14">
        <v>10.86</v>
      </c>
      <c r="N180" s="14">
        <v>0.01</v>
      </c>
      <c r="O180" s="14">
        <v>1.46</v>
      </c>
      <c r="P180" s="15">
        <v>454.39130791052105</v>
      </c>
    </row>
    <row r="181" spans="1:16" x14ac:dyDescent="0.2">
      <c r="A181" s="14" t="s">
        <v>13</v>
      </c>
      <c r="B181" s="14" t="s">
        <v>22</v>
      </c>
      <c r="C181" s="14" t="s">
        <v>5</v>
      </c>
      <c r="D181" s="5" t="s">
        <v>92</v>
      </c>
      <c r="E181" s="5">
        <v>2010</v>
      </c>
      <c r="F181" s="5">
        <v>3</v>
      </c>
      <c r="G181" s="14">
        <v>4</v>
      </c>
      <c r="H181" s="14">
        <v>0.04</v>
      </c>
      <c r="I181" s="14">
        <v>1.77</v>
      </c>
      <c r="J181" s="14">
        <v>0.04</v>
      </c>
      <c r="K181" s="14">
        <v>0.04</v>
      </c>
      <c r="L181" s="14">
        <v>0.19</v>
      </c>
      <c r="M181" s="14">
        <v>1.54</v>
      </c>
      <c r="N181" s="14">
        <v>0</v>
      </c>
      <c r="O181" s="14">
        <v>0.21</v>
      </c>
      <c r="P181" s="15">
        <v>454.39130791052111</v>
      </c>
    </row>
    <row r="182" spans="1:16" x14ac:dyDescent="0.2">
      <c r="A182" s="14" t="s">
        <v>13</v>
      </c>
      <c r="B182" s="14" t="s">
        <v>22</v>
      </c>
      <c r="C182" s="14" t="s">
        <v>5</v>
      </c>
      <c r="D182" s="5" t="s">
        <v>92</v>
      </c>
      <c r="E182" s="5">
        <v>2011</v>
      </c>
      <c r="F182" s="5">
        <v>3</v>
      </c>
      <c r="G182" s="14">
        <v>3</v>
      </c>
      <c r="H182" s="14">
        <v>0.03</v>
      </c>
      <c r="I182" s="14">
        <v>1.3299999999999998</v>
      </c>
      <c r="J182" s="14">
        <v>0.03</v>
      </c>
      <c r="K182" s="14">
        <v>0.03</v>
      </c>
      <c r="L182" s="14">
        <v>0.14000000000000001</v>
      </c>
      <c r="M182" s="14">
        <v>1.1599999999999999</v>
      </c>
      <c r="N182" s="14">
        <v>0</v>
      </c>
      <c r="O182" s="14">
        <v>0.16</v>
      </c>
      <c r="P182" s="15">
        <v>454.39130791052116</v>
      </c>
    </row>
    <row r="183" spans="1:16" x14ac:dyDescent="0.2">
      <c r="A183" s="14" t="s">
        <v>13</v>
      </c>
      <c r="B183" s="14" t="s">
        <v>22</v>
      </c>
      <c r="C183" s="14" t="s">
        <v>5</v>
      </c>
      <c r="D183" s="5" t="s">
        <v>92</v>
      </c>
      <c r="E183" s="5">
        <v>2012</v>
      </c>
      <c r="F183" s="5">
        <v>3</v>
      </c>
      <c r="G183" s="14">
        <v>7</v>
      </c>
      <c r="H183" s="14">
        <v>0.09</v>
      </c>
      <c r="I183" s="14">
        <v>4.3099999999999996</v>
      </c>
      <c r="J183" s="14">
        <v>0.09</v>
      </c>
      <c r="K183" s="14">
        <v>0.1</v>
      </c>
      <c r="L183" s="14">
        <v>0.45</v>
      </c>
      <c r="M183" s="14">
        <v>3.76</v>
      </c>
      <c r="N183" s="14">
        <v>0</v>
      </c>
      <c r="O183" s="14">
        <v>0.5</v>
      </c>
      <c r="P183" s="15">
        <v>645.67402990012806</v>
      </c>
    </row>
    <row r="184" spans="1:16" x14ac:dyDescent="0.2">
      <c r="A184" s="14" t="s">
        <v>13</v>
      </c>
      <c r="B184" s="14" t="s">
        <v>22</v>
      </c>
      <c r="C184" s="14" t="s">
        <v>5</v>
      </c>
      <c r="D184" s="5" t="s">
        <v>92</v>
      </c>
      <c r="E184" s="5">
        <v>2015</v>
      </c>
      <c r="F184" s="5">
        <v>2</v>
      </c>
      <c r="G184" s="14">
        <v>3</v>
      </c>
      <c r="H184" s="14">
        <v>0.04</v>
      </c>
      <c r="I184" s="14">
        <v>2.0599999999999996</v>
      </c>
      <c r="J184" s="14">
        <v>0.04</v>
      </c>
      <c r="K184" s="14">
        <v>0.05</v>
      </c>
      <c r="L184" s="14">
        <v>2.0099999999999998</v>
      </c>
      <c r="M184" s="14">
        <v>0</v>
      </c>
      <c r="N184" s="14">
        <v>0</v>
      </c>
      <c r="O184" s="14">
        <v>0.05</v>
      </c>
      <c r="P184" s="15">
        <v>741.10523025286864</v>
      </c>
    </row>
    <row r="185" spans="1:16" x14ac:dyDescent="0.2">
      <c r="A185" s="14" t="s">
        <v>13</v>
      </c>
      <c r="B185" s="14" t="s">
        <v>22</v>
      </c>
      <c r="C185" s="14" t="s">
        <v>5</v>
      </c>
      <c r="D185" s="5" t="s">
        <v>92</v>
      </c>
      <c r="E185" s="5">
        <v>2022</v>
      </c>
      <c r="F185" s="5">
        <v>0</v>
      </c>
      <c r="G185" s="14">
        <v>1</v>
      </c>
      <c r="H185" s="14">
        <v>0.37</v>
      </c>
      <c r="I185" s="14">
        <v>0</v>
      </c>
      <c r="J185" s="14">
        <v>0.37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5">
        <v>602.71137448581612</v>
      </c>
    </row>
    <row r="186" spans="1:16" x14ac:dyDescent="0.2">
      <c r="A186" s="14" t="s">
        <v>13</v>
      </c>
      <c r="B186" s="14" t="s">
        <v>22</v>
      </c>
      <c r="C186" s="14" t="s">
        <v>5</v>
      </c>
      <c r="D186" s="5" t="s">
        <v>93</v>
      </c>
      <c r="E186" s="5">
        <v>1991</v>
      </c>
      <c r="F186" s="5">
        <v>3</v>
      </c>
      <c r="G186" s="14">
        <v>17</v>
      </c>
      <c r="H186" s="14">
        <v>0.15</v>
      </c>
      <c r="I186" s="14">
        <v>7.42</v>
      </c>
      <c r="J186" s="14">
        <v>0.15</v>
      </c>
      <c r="K186" s="14">
        <v>0.17</v>
      </c>
      <c r="L186" s="14">
        <v>0.78</v>
      </c>
      <c r="M186" s="14">
        <v>6.47</v>
      </c>
      <c r="N186" s="14">
        <v>0.01</v>
      </c>
      <c r="O186" s="14">
        <v>0.87</v>
      </c>
      <c r="P186" s="15">
        <v>450.1728180844741</v>
      </c>
    </row>
    <row r="187" spans="1:16" x14ac:dyDescent="0.2">
      <c r="A187" s="14" t="s">
        <v>13</v>
      </c>
      <c r="B187" s="14" t="s">
        <v>22</v>
      </c>
      <c r="C187" s="14" t="s">
        <v>5</v>
      </c>
      <c r="D187" s="5" t="s">
        <v>93</v>
      </c>
      <c r="E187" s="5">
        <v>1992</v>
      </c>
      <c r="F187" s="5">
        <v>3</v>
      </c>
      <c r="G187" s="14">
        <v>12</v>
      </c>
      <c r="H187" s="14">
        <v>0.11</v>
      </c>
      <c r="I187" s="14">
        <v>5.18</v>
      </c>
      <c r="J187" s="14">
        <v>0.11</v>
      </c>
      <c r="K187" s="14">
        <v>0.12</v>
      </c>
      <c r="L187" s="14">
        <v>0.54</v>
      </c>
      <c r="M187" s="14">
        <v>4.5199999999999996</v>
      </c>
      <c r="N187" s="14">
        <v>0</v>
      </c>
      <c r="O187" s="14">
        <v>0.61</v>
      </c>
      <c r="P187" s="15">
        <v>454.39130791052111</v>
      </c>
    </row>
    <row r="188" spans="1:16" x14ac:dyDescent="0.2">
      <c r="A188" s="14" t="s">
        <v>13</v>
      </c>
      <c r="B188" s="14" t="s">
        <v>22</v>
      </c>
      <c r="C188" s="14" t="s">
        <v>5</v>
      </c>
      <c r="D188" s="5" t="s">
        <v>93</v>
      </c>
      <c r="E188" s="5">
        <v>1993</v>
      </c>
      <c r="F188" s="5">
        <v>3</v>
      </c>
      <c r="G188" s="14">
        <v>30</v>
      </c>
      <c r="H188" s="14">
        <v>0.28000000000000003</v>
      </c>
      <c r="I188" s="14">
        <v>13.53</v>
      </c>
      <c r="J188" s="14">
        <v>0.28000000000000003</v>
      </c>
      <c r="K188" s="14">
        <v>0.32</v>
      </c>
      <c r="L188" s="14">
        <v>1.42</v>
      </c>
      <c r="M188" s="14">
        <v>11.79</v>
      </c>
      <c r="N188" s="14">
        <v>0.01</v>
      </c>
      <c r="O188" s="14">
        <v>1.59</v>
      </c>
      <c r="P188" s="15">
        <v>454.39130791052122</v>
      </c>
    </row>
    <row r="189" spans="1:16" x14ac:dyDescent="0.2">
      <c r="A189" s="14" t="s">
        <v>13</v>
      </c>
      <c r="B189" s="14" t="s">
        <v>22</v>
      </c>
      <c r="C189" s="14" t="s">
        <v>5</v>
      </c>
      <c r="D189" s="5" t="s">
        <v>93</v>
      </c>
      <c r="E189" s="5">
        <v>2001</v>
      </c>
      <c r="F189" s="5">
        <v>3</v>
      </c>
      <c r="G189" s="14">
        <v>6</v>
      </c>
      <c r="H189" s="14">
        <v>0.06</v>
      </c>
      <c r="I189" s="14">
        <v>3.08</v>
      </c>
      <c r="J189" s="14">
        <v>0.06</v>
      </c>
      <c r="K189" s="14">
        <v>7.0000000000000007E-2</v>
      </c>
      <c r="L189" s="14">
        <v>0.32</v>
      </c>
      <c r="M189" s="14">
        <v>2.69</v>
      </c>
      <c r="N189" s="14">
        <v>0</v>
      </c>
      <c r="O189" s="14">
        <v>0.36</v>
      </c>
      <c r="P189" s="15">
        <v>540.84339542482451</v>
      </c>
    </row>
    <row r="190" spans="1:16" x14ac:dyDescent="0.2">
      <c r="A190" s="14" t="s">
        <v>13</v>
      </c>
      <c r="B190" s="14" t="s">
        <v>22</v>
      </c>
      <c r="C190" s="14" t="s">
        <v>5</v>
      </c>
      <c r="D190" s="5" t="s">
        <v>93</v>
      </c>
      <c r="E190" s="5">
        <v>2005</v>
      </c>
      <c r="F190" s="5">
        <v>3</v>
      </c>
      <c r="G190" s="14">
        <v>1</v>
      </c>
      <c r="H190" s="14">
        <v>0.01</v>
      </c>
      <c r="I190" s="14">
        <v>0.38</v>
      </c>
      <c r="J190" s="14">
        <v>0.01</v>
      </c>
      <c r="K190" s="14">
        <v>0.01</v>
      </c>
      <c r="L190" s="14">
        <v>0.04</v>
      </c>
      <c r="M190" s="14">
        <v>0.33</v>
      </c>
      <c r="N190" s="14">
        <v>0</v>
      </c>
      <c r="O190" s="14">
        <v>0.04</v>
      </c>
      <c r="P190" s="15">
        <v>460.64534443278239</v>
      </c>
    </row>
    <row r="191" spans="1:16" x14ac:dyDescent="0.2">
      <c r="A191" s="14" t="s">
        <v>13</v>
      </c>
      <c r="B191" s="14" t="s">
        <v>22</v>
      </c>
      <c r="C191" s="14" t="s">
        <v>5</v>
      </c>
      <c r="D191" s="5" t="s">
        <v>93</v>
      </c>
      <c r="E191" s="5">
        <v>2007</v>
      </c>
      <c r="F191" s="5">
        <v>3</v>
      </c>
      <c r="G191" s="14">
        <v>5</v>
      </c>
      <c r="H191" s="14">
        <v>0.05</v>
      </c>
      <c r="I191" s="14">
        <v>2.56</v>
      </c>
      <c r="J191" s="14">
        <v>0.05</v>
      </c>
      <c r="K191" s="14">
        <v>0.06</v>
      </c>
      <c r="L191" s="14">
        <v>0.27</v>
      </c>
      <c r="M191" s="14">
        <v>2.23</v>
      </c>
      <c r="N191" s="14">
        <v>0</v>
      </c>
      <c r="O191" s="14">
        <v>0.3</v>
      </c>
      <c r="P191" s="15">
        <v>491.58827888640957</v>
      </c>
    </row>
    <row r="192" spans="1:16" x14ac:dyDescent="0.2">
      <c r="A192" s="14" t="s">
        <v>13</v>
      </c>
      <c r="B192" s="14" t="s">
        <v>22</v>
      </c>
      <c r="C192" s="14" t="s">
        <v>5</v>
      </c>
      <c r="D192" s="5" t="s">
        <v>93</v>
      </c>
      <c r="E192" s="5">
        <v>2008</v>
      </c>
      <c r="F192" s="5">
        <v>3</v>
      </c>
      <c r="G192" s="14">
        <v>37</v>
      </c>
      <c r="H192" s="14">
        <v>0.4</v>
      </c>
      <c r="I192" s="14">
        <v>19.5</v>
      </c>
      <c r="J192" s="14">
        <v>0.4</v>
      </c>
      <c r="K192" s="14">
        <v>0.46</v>
      </c>
      <c r="L192" s="14">
        <v>2.0499999999999998</v>
      </c>
      <c r="M192" s="14">
        <v>16.990000000000002</v>
      </c>
      <c r="N192" s="14">
        <v>0.02</v>
      </c>
      <c r="O192" s="14">
        <v>2.29</v>
      </c>
      <c r="P192" s="15">
        <v>543.98244891136505</v>
      </c>
    </row>
    <row r="193" spans="1:16" x14ac:dyDescent="0.2">
      <c r="A193" s="14" t="s">
        <v>13</v>
      </c>
      <c r="B193" s="14" t="s">
        <v>22</v>
      </c>
      <c r="C193" s="14" t="s">
        <v>5</v>
      </c>
      <c r="D193" s="5" t="s">
        <v>93</v>
      </c>
      <c r="E193" s="5">
        <v>2009</v>
      </c>
      <c r="F193" s="5">
        <v>3</v>
      </c>
      <c r="G193" s="14">
        <v>2</v>
      </c>
      <c r="H193" s="14">
        <v>0.02</v>
      </c>
      <c r="I193" s="14">
        <v>0.84</v>
      </c>
      <c r="J193" s="14">
        <v>0.02</v>
      </c>
      <c r="K193" s="14">
        <v>0.02</v>
      </c>
      <c r="L193" s="14">
        <v>0.09</v>
      </c>
      <c r="M193" s="14">
        <v>0.73</v>
      </c>
      <c r="N193" s="14">
        <v>0</v>
      </c>
      <c r="O193" s="14">
        <v>0.1</v>
      </c>
      <c r="P193" s="15">
        <v>435.69536411703416</v>
      </c>
    </row>
    <row r="194" spans="1:16" x14ac:dyDescent="0.2">
      <c r="A194" s="14" t="s">
        <v>13</v>
      </c>
      <c r="B194" s="14" t="s">
        <v>22</v>
      </c>
      <c r="C194" s="14" t="s">
        <v>5</v>
      </c>
      <c r="D194" s="5" t="s">
        <v>93</v>
      </c>
      <c r="E194" s="5">
        <v>2010</v>
      </c>
      <c r="F194" s="5">
        <v>3</v>
      </c>
      <c r="G194" s="14">
        <v>5</v>
      </c>
      <c r="H194" s="14">
        <v>0.04</v>
      </c>
      <c r="I194" s="14">
        <v>2.02</v>
      </c>
      <c r="J194" s="14">
        <v>0.04</v>
      </c>
      <c r="K194" s="14">
        <v>0.05</v>
      </c>
      <c r="L194" s="14">
        <v>0.21</v>
      </c>
      <c r="M194" s="14">
        <v>1.76</v>
      </c>
      <c r="N194" s="14">
        <v>0</v>
      </c>
      <c r="O194" s="14">
        <v>0.24</v>
      </c>
      <c r="P194" s="15">
        <v>454.39130791052111</v>
      </c>
    </row>
    <row r="195" spans="1:16" x14ac:dyDescent="0.2">
      <c r="A195" s="14" t="s">
        <v>13</v>
      </c>
      <c r="B195" s="14" t="s">
        <v>22</v>
      </c>
      <c r="C195" s="14" t="s">
        <v>5</v>
      </c>
      <c r="D195" s="5" t="s">
        <v>93</v>
      </c>
      <c r="E195" s="5">
        <v>2011</v>
      </c>
      <c r="F195" s="5">
        <v>3</v>
      </c>
      <c r="G195" s="14">
        <v>36</v>
      </c>
      <c r="H195" s="14">
        <v>0.45</v>
      </c>
      <c r="I195" s="14">
        <v>22.130000000000003</v>
      </c>
      <c r="J195" s="14">
        <v>0.45</v>
      </c>
      <c r="K195" s="14">
        <v>0.52</v>
      </c>
      <c r="L195" s="14">
        <v>2.3199999999999998</v>
      </c>
      <c r="M195" s="14">
        <v>19.290000000000003</v>
      </c>
      <c r="N195" s="14">
        <v>0.02</v>
      </c>
      <c r="O195" s="14">
        <v>2.59</v>
      </c>
      <c r="P195" s="15">
        <v>621.71102151425202</v>
      </c>
    </row>
    <row r="196" spans="1:16" x14ac:dyDescent="0.2">
      <c r="A196" s="14" t="s">
        <v>13</v>
      </c>
      <c r="B196" s="14" t="s">
        <v>22</v>
      </c>
      <c r="C196" s="14" t="s">
        <v>5</v>
      </c>
      <c r="D196" s="5" t="s">
        <v>93</v>
      </c>
      <c r="E196" s="5">
        <v>2012</v>
      </c>
      <c r="F196" s="5">
        <v>3</v>
      </c>
      <c r="G196" s="14">
        <v>79</v>
      </c>
      <c r="H196" s="14">
        <v>1.1100000000000001</v>
      </c>
      <c r="I196" s="14">
        <v>54.41</v>
      </c>
      <c r="J196" s="14">
        <v>1.1100000000000001</v>
      </c>
      <c r="K196" s="14">
        <v>1.27</v>
      </c>
      <c r="L196" s="14">
        <v>5.72</v>
      </c>
      <c r="M196" s="14">
        <v>47.42</v>
      </c>
      <c r="N196" s="14">
        <v>0.04</v>
      </c>
      <c r="O196" s="14">
        <v>6.39</v>
      </c>
      <c r="P196" s="15">
        <v>699.88262749652699</v>
      </c>
    </row>
    <row r="197" spans="1:16" x14ac:dyDescent="0.2">
      <c r="A197" s="14" t="s">
        <v>13</v>
      </c>
      <c r="B197" s="14" t="s">
        <v>22</v>
      </c>
      <c r="C197" s="14" t="s">
        <v>5</v>
      </c>
      <c r="D197" s="5" t="s">
        <v>93</v>
      </c>
      <c r="E197" s="5">
        <v>2013</v>
      </c>
      <c r="F197" s="5">
        <v>2</v>
      </c>
      <c r="G197" s="14">
        <v>15</v>
      </c>
      <c r="H197" s="14">
        <v>0.15</v>
      </c>
      <c r="I197" s="14">
        <v>8.07</v>
      </c>
      <c r="J197" s="14">
        <v>0.15</v>
      </c>
      <c r="K197" s="14">
        <v>0.21</v>
      </c>
      <c r="L197" s="14">
        <v>7.8599999999999994</v>
      </c>
      <c r="M197" s="14">
        <v>0</v>
      </c>
      <c r="N197" s="14">
        <v>0</v>
      </c>
      <c r="O197" s="14">
        <v>0.21</v>
      </c>
      <c r="P197" s="15">
        <v>540.32560015749073</v>
      </c>
    </row>
    <row r="198" spans="1:16" x14ac:dyDescent="0.2">
      <c r="A198" s="14" t="s">
        <v>13</v>
      </c>
      <c r="B198" s="14" t="s">
        <v>22</v>
      </c>
      <c r="C198" s="14" t="s">
        <v>5</v>
      </c>
      <c r="D198" s="5" t="s">
        <v>93</v>
      </c>
      <c r="E198" s="5">
        <v>2014</v>
      </c>
      <c r="F198" s="5">
        <v>2</v>
      </c>
      <c r="G198" s="14">
        <v>44</v>
      </c>
      <c r="H198" s="14">
        <v>0.6</v>
      </c>
      <c r="I198" s="14">
        <v>33.28</v>
      </c>
      <c r="J198" s="14">
        <v>0.6</v>
      </c>
      <c r="K198" s="14">
        <v>0.88</v>
      </c>
      <c r="L198" s="14">
        <v>32.4</v>
      </c>
      <c r="M198" s="14">
        <v>0</v>
      </c>
      <c r="N198" s="14">
        <v>0.01</v>
      </c>
      <c r="O198" s="14">
        <v>0.86</v>
      </c>
      <c r="P198" s="15">
        <v>775.82879605585879</v>
      </c>
    </row>
    <row r="199" spans="1:16" x14ac:dyDescent="0.2">
      <c r="A199" s="14" t="s">
        <v>13</v>
      </c>
      <c r="B199" s="14" t="s">
        <v>22</v>
      </c>
      <c r="C199" s="14" t="s">
        <v>5</v>
      </c>
      <c r="D199" s="5" t="s">
        <v>93</v>
      </c>
      <c r="E199" s="5">
        <v>2015</v>
      </c>
      <c r="F199" s="5">
        <v>2</v>
      </c>
      <c r="G199" s="14">
        <v>12</v>
      </c>
      <c r="H199" s="14">
        <v>0.15</v>
      </c>
      <c r="I199" s="14">
        <v>8.43</v>
      </c>
      <c r="J199" s="14">
        <v>0.15</v>
      </c>
      <c r="K199" s="14">
        <v>0.22</v>
      </c>
      <c r="L199" s="14">
        <v>8.2099999999999991</v>
      </c>
      <c r="M199" s="14">
        <v>0</v>
      </c>
      <c r="N199" s="14">
        <v>0</v>
      </c>
      <c r="O199" s="14">
        <v>0.22</v>
      </c>
      <c r="P199" s="15">
        <v>697.67804480513735</v>
      </c>
    </row>
    <row r="200" spans="1:16" x14ac:dyDescent="0.2">
      <c r="A200" s="14" t="s">
        <v>13</v>
      </c>
      <c r="B200" s="14" t="s">
        <v>22</v>
      </c>
      <c r="C200" s="14" t="s">
        <v>5</v>
      </c>
      <c r="D200" s="5" t="s">
        <v>93</v>
      </c>
      <c r="E200" s="5">
        <v>2016</v>
      </c>
      <c r="F200" s="5">
        <v>2</v>
      </c>
      <c r="G200" s="14">
        <v>20</v>
      </c>
      <c r="H200" s="14">
        <v>0.26</v>
      </c>
      <c r="I200" s="14">
        <v>14.42</v>
      </c>
      <c r="J200" s="14">
        <v>0.26</v>
      </c>
      <c r="K200" s="14">
        <v>0.38</v>
      </c>
      <c r="L200" s="14">
        <v>14.04</v>
      </c>
      <c r="M200" s="14">
        <v>0</v>
      </c>
      <c r="N200" s="14">
        <v>0.01</v>
      </c>
      <c r="O200" s="14">
        <v>0.37</v>
      </c>
      <c r="P200" s="15">
        <v>725.29919910547437</v>
      </c>
    </row>
    <row r="201" spans="1:16" x14ac:dyDescent="0.2">
      <c r="A201" s="14" t="s">
        <v>13</v>
      </c>
      <c r="B201" s="14" t="s">
        <v>22</v>
      </c>
      <c r="C201" s="14" t="s">
        <v>5</v>
      </c>
      <c r="D201" s="5" t="s">
        <v>93</v>
      </c>
      <c r="E201" s="5">
        <v>2017</v>
      </c>
      <c r="F201" s="5">
        <v>2</v>
      </c>
      <c r="G201" s="14">
        <v>3</v>
      </c>
      <c r="H201" s="14">
        <v>0.03</v>
      </c>
      <c r="I201" s="14">
        <v>1.6700000000000002</v>
      </c>
      <c r="J201" s="14">
        <v>0.03</v>
      </c>
      <c r="K201" s="14">
        <v>0.04</v>
      </c>
      <c r="L201" s="14">
        <v>1.6300000000000001</v>
      </c>
      <c r="M201" s="14">
        <v>0</v>
      </c>
      <c r="N201" s="14">
        <v>0</v>
      </c>
      <c r="O201" s="14">
        <v>0.04</v>
      </c>
      <c r="P201" s="15">
        <v>553.8366227850139</v>
      </c>
    </row>
    <row r="202" spans="1:16" x14ac:dyDescent="0.2">
      <c r="A202" s="14" t="s">
        <v>13</v>
      </c>
      <c r="B202" s="14" t="s">
        <v>22</v>
      </c>
      <c r="C202" s="14" t="s">
        <v>5</v>
      </c>
      <c r="D202" s="5" t="s">
        <v>93</v>
      </c>
      <c r="E202" s="5">
        <v>2018</v>
      </c>
      <c r="F202" s="5">
        <v>1</v>
      </c>
      <c r="G202" s="14">
        <v>19</v>
      </c>
      <c r="H202" s="14">
        <v>0.66</v>
      </c>
      <c r="I202" s="14">
        <v>13.950000000000001</v>
      </c>
      <c r="J202" s="14">
        <v>0.66</v>
      </c>
      <c r="K202" s="14">
        <v>13.950000000000001</v>
      </c>
      <c r="L202" s="14">
        <v>0</v>
      </c>
      <c r="M202" s="14">
        <v>0</v>
      </c>
      <c r="N202" s="14">
        <v>1.21</v>
      </c>
      <c r="O202" s="14">
        <v>2.0999999999999996</v>
      </c>
      <c r="P202" s="15">
        <v>751.42025756515568</v>
      </c>
    </row>
    <row r="203" spans="1:16" x14ac:dyDescent="0.2">
      <c r="A203" s="14" t="s">
        <v>13</v>
      </c>
      <c r="B203" s="14" t="s">
        <v>22</v>
      </c>
      <c r="C203" s="14" t="s">
        <v>5</v>
      </c>
      <c r="D203" s="5" t="s">
        <v>93</v>
      </c>
      <c r="E203" s="5">
        <v>2019</v>
      </c>
      <c r="F203" s="5">
        <v>1</v>
      </c>
      <c r="G203" s="14">
        <v>26</v>
      </c>
      <c r="H203" s="14">
        <v>0.86</v>
      </c>
      <c r="I203" s="14">
        <v>18.100000000000001</v>
      </c>
      <c r="J203" s="14">
        <v>0.86</v>
      </c>
      <c r="K203" s="14">
        <v>18.100000000000001</v>
      </c>
      <c r="L203" s="14">
        <v>0</v>
      </c>
      <c r="M203" s="14">
        <v>0</v>
      </c>
      <c r="N203" s="14">
        <v>1.57</v>
      </c>
      <c r="O203" s="14">
        <v>2.73</v>
      </c>
      <c r="P203" s="15">
        <v>704.41107060132947</v>
      </c>
    </row>
    <row r="204" spans="1:16" x14ac:dyDescent="0.2">
      <c r="A204" s="14" t="s">
        <v>13</v>
      </c>
      <c r="B204" s="14" t="s">
        <v>22</v>
      </c>
      <c r="C204" s="14" t="s">
        <v>5</v>
      </c>
      <c r="D204" s="5" t="s">
        <v>93</v>
      </c>
      <c r="E204" s="5">
        <v>2022</v>
      </c>
      <c r="F204" s="5">
        <v>0</v>
      </c>
      <c r="G204" s="14">
        <v>10</v>
      </c>
      <c r="H204" s="14">
        <v>6.11</v>
      </c>
      <c r="I204" s="14">
        <v>0</v>
      </c>
      <c r="J204" s="14">
        <v>6.11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15">
        <v>602.71137448581624</v>
      </c>
    </row>
    <row r="205" spans="1:16" x14ac:dyDescent="0.2">
      <c r="A205" s="14" t="s">
        <v>13</v>
      </c>
      <c r="B205" s="14" t="s">
        <v>22</v>
      </c>
      <c r="C205" s="14" t="s">
        <v>5</v>
      </c>
      <c r="D205" s="5" t="s">
        <v>94</v>
      </c>
      <c r="E205" s="5">
        <v>2001</v>
      </c>
      <c r="F205" s="5">
        <v>3</v>
      </c>
      <c r="G205" s="14">
        <v>4</v>
      </c>
      <c r="H205" s="14">
        <v>0.05</v>
      </c>
      <c r="I205" s="14">
        <v>2.19</v>
      </c>
      <c r="J205" s="14">
        <v>0.05</v>
      </c>
      <c r="K205" s="14">
        <v>0.05</v>
      </c>
      <c r="L205" s="14">
        <v>0.23</v>
      </c>
      <c r="M205" s="14">
        <v>1.91</v>
      </c>
      <c r="N205" s="14">
        <v>0</v>
      </c>
      <c r="O205" s="14">
        <v>0.26</v>
      </c>
      <c r="P205" s="15">
        <v>544.88645880846502</v>
      </c>
    </row>
    <row r="206" spans="1:16" x14ac:dyDescent="0.2">
      <c r="A206" s="14" t="s">
        <v>13</v>
      </c>
      <c r="B206" s="14" t="s">
        <v>22</v>
      </c>
      <c r="C206" s="14" t="s">
        <v>5</v>
      </c>
      <c r="D206" s="5" t="s">
        <v>94</v>
      </c>
      <c r="E206" s="5">
        <v>2011</v>
      </c>
      <c r="F206" s="5">
        <v>3</v>
      </c>
      <c r="G206" s="14">
        <v>13</v>
      </c>
      <c r="H206" s="14">
        <v>0.18</v>
      </c>
      <c r="I206" s="14">
        <v>8.74</v>
      </c>
      <c r="J206" s="14">
        <v>0.18</v>
      </c>
      <c r="K206" s="14">
        <v>0.2</v>
      </c>
      <c r="L206" s="14">
        <v>0.92</v>
      </c>
      <c r="M206" s="14">
        <v>7.62</v>
      </c>
      <c r="N206" s="14">
        <v>0.01</v>
      </c>
      <c r="O206" s="14">
        <v>1.03</v>
      </c>
      <c r="P206" s="15">
        <v>673.09110781983418</v>
      </c>
    </row>
    <row r="207" spans="1:16" x14ac:dyDescent="0.2">
      <c r="A207" s="14" t="s">
        <v>13</v>
      </c>
      <c r="B207" s="14" t="s">
        <v>22</v>
      </c>
      <c r="C207" s="14" t="s">
        <v>5</v>
      </c>
      <c r="D207" s="5" t="s">
        <v>94</v>
      </c>
      <c r="E207" s="5">
        <v>2012</v>
      </c>
      <c r="F207" s="5">
        <v>3</v>
      </c>
      <c r="G207" s="14">
        <v>14</v>
      </c>
      <c r="H207" s="14">
        <v>0.2</v>
      </c>
      <c r="I207" s="14">
        <v>9.9899999999999984</v>
      </c>
      <c r="J207" s="14">
        <v>0.2</v>
      </c>
      <c r="K207" s="14">
        <v>0.23</v>
      </c>
      <c r="L207" s="14">
        <v>1.05</v>
      </c>
      <c r="M207" s="14">
        <v>8.7099999999999991</v>
      </c>
      <c r="N207" s="14">
        <v>0.01</v>
      </c>
      <c r="O207" s="14">
        <v>1.17</v>
      </c>
      <c r="P207" s="15">
        <v>715.81281693965423</v>
      </c>
    </row>
    <row r="208" spans="1:16" x14ac:dyDescent="0.2">
      <c r="A208" s="14" t="s">
        <v>13</v>
      </c>
      <c r="B208" s="14" t="s">
        <v>22</v>
      </c>
      <c r="C208" s="14" t="s">
        <v>5</v>
      </c>
      <c r="D208" s="5" t="s">
        <v>94</v>
      </c>
      <c r="E208" s="5">
        <v>2015</v>
      </c>
      <c r="F208" s="5">
        <v>2</v>
      </c>
      <c r="G208" s="14">
        <v>6</v>
      </c>
      <c r="H208" s="14">
        <v>7.0000000000000007E-2</v>
      </c>
      <c r="I208" s="14">
        <v>4.08</v>
      </c>
      <c r="J208" s="14">
        <v>7.0000000000000007E-2</v>
      </c>
      <c r="K208" s="14">
        <v>0.11</v>
      </c>
      <c r="L208" s="14">
        <v>3.9699999999999998</v>
      </c>
      <c r="M208" s="14">
        <v>0</v>
      </c>
      <c r="N208" s="14">
        <v>0</v>
      </c>
      <c r="O208" s="14">
        <v>0.11</v>
      </c>
      <c r="P208" s="15">
        <v>741.10523025286864</v>
      </c>
    </row>
    <row r="209" spans="1:16" x14ac:dyDescent="0.2">
      <c r="A209" s="14" t="s">
        <v>13</v>
      </c>
      <c r="B209" s="14" t="s">
        <v>22</v>
      </c>
      <c r="C209" s="14" t="s">
        <v>5</v>
      </c>
      <c r="D209" s="5" t="s">
        <v>94</v>
      </c>
      <c r="E209" s="5">
        <v>2016</v>
      </c>
      <c r="F209" s="5">
        <v>2</v>
      </c>
      <c r="G209" s="14">
        <v>1</v>
      </c>
      <c r="H209" s="14">
        <v>0.02</v>
      </c>
      <c r="I209" s="14">
        <v>0.96000000000000008</v>
      </c>
      <c r="J209" s="14">
        <v>0.02</v>
      </c>
      <c r="K209" s="14">
        <v>0.03</v>
      </c>
      <c r="L209" s="14">
        <v>0.93</v>
      </c>
      <c r="M209" s="14">
        <v>0</v>
      </c>
      <c r="N209" s="14">
        <v>0</v>
      </c>
      <c r="O209" s="14">
        <v>0.02</v>
      </c>
      <c r="P209" s="15">
        <v>741.10523025286875</v>
      </c>
    </row>
    <row r="210" spans="1:16" x14ac:dyDescent="0.2">
      <c r="A210" s="14" t="s">
        <v>13</v>
      </c>
      <c r="B210" s="14" t="s">
        <v>22</v>
      </c>
      <c r="C210" s="14" t="s">
        <v>5</v>
      </c>
      <c r="D210" s="5" t="s">
        <v>94</v>
      </c>
      <c r="E210" s="5">
        <v>2017</v>
      </c>
      <c r="F210" s="5">
        <v>2</v>
      </c>
      <c r="G210" s="14">
        <v>1</v>
      </c>
      <c r="H210" s="14">
        <v>0.01</v>
      </c>
      <c r="I210" s="14">
        <v>0.29000000000000004</v>
      </c>
      <c r="J210" s="14">
        <v>0.01</v>
      </c>
      <c r="K210" s="14">
        <v>0.01</v>
      </c>
      <c r="L210" s="14">
        <v>0.28000000000000003</v>
      </c>
      <c r="M210" s="14">
        <v>0</v>
      </c>
      <c r="N210" s="14">
        <v>0</v>
      </c>
      <c r="O210" s="14">
        <v>0.01</v>
      </c>
      <c r="P210" s="15">
        <v>557.76086919166528</v>
      </c>
    </row>
    <row r="211" spans="1:16" x14ac:dyDescent="0.2">
      <c r="A211" s="14" t="s">
        <v>13</v>
      </c>
      <c r="B211" s="14" t="s">
        <v>22</v>
      </c>
      <c r="C211" s="14" t="s">
        <v>5</v>
      </c>
      <c r="D211" s="5" t="s">
        <v>94</v>
      </c>
      <c r="E211" s="5">
        <v>2018</v>
      </c>
      <c r="F211" s="5">
        <v>1</v>
      </c>
      <c r="G211" s="14">
        <v>31</v>
      </c>
      <c r="H211" s="14">
        <v>1.04</v>
      </c>
      <c r="I211" s="14">
        <v>22.03</v>
      </c>
      <c r="J211" s="14">
        <v>1.04</v>
      </c>
      <c r="K211" s="14">
        <v>22.03</v>
      </c>
      <c r="L211" s="14">
        <v>0</v>
      </c>
      <c r="M211" s="14">
        <v>0</v>
      </c>
      <c r="N211" s="14">
        <v>1.91</v>
      </c>
      <c r="O211" s="14">
        <v>3.33</v>
      </c>
      <c r="P211" s="15">
        <v>739.69332710508149</v>
      </c>
    </row>
    <row r="212" spans="1:16" x14ac:dyDescent="0.2">
      <c r="A212" s="14" t="s">
        <v>13</v>
      </c>
      <c r="B212" s="14" t="s">
        <v>22</v>
      </c>
      <c r="C212" s="14" t="s">
        <v>5</v>
      </c>
      <c r="D212" s="5" t="s">
        <v>94</v>
      </c>
      <c r="E212" s="5">
        <v>2019</v>
      </c>
      <c r="F212" s="5">
        <v>1</v>
      </c>
      <c r="G212" s="14">
        <v>10</v>
      </c>
      <c r="H212" s="14">
        <v>0.32</v>
      </c>
      <c r="I212" s="14">
        <v>6.93</v>
      </c>
      <c r="J212" s="14">
        <v>0.32</v>
      </c>
      <c r="K212" s="14">
        <v>6.93</v>
      </c>
      <c r="L212" s="14">
        <v>0</v>
      </c>
      <c r="M212" s="14">
        <v>0</v>
      </c>
      <c r="N212" s="14">
        <v>0.6</v>
      </c>
      <c r="O212" s="14">
        <v>1.05</v>
      </c>
      <c r="P212" s="15">
        <v>710.78583420705718</v>
      </c>
    </row>
    <row r="213" spans="1:16" x14ac:dyDescent="0.2">
      <c r="A213" s="14" t="s">
        <v>13</v>
      </c>
      <c r="B213" s="14" t="s">
        <v>22</v>
      </c>
      <c r="C213" s="14" t="s">
        <v>5</v>
      </c>
      <c r="D213" s="5" t="s">
        <v>94</v>
      </c>
      <c r="E213" s="5">
        <v>2020</v>
      </c>
      <c r="F213" s="5">
        <v>1</v>
      </c>
      <c r="G213" s="14">
        <v>11</v>
      </c>
      <c r="H213" s="14">
        <v>0.25</v>
      </c>
      <c r="I213" s="14">
        <v>5.44</v>
      </c>
      <c r="J213" s="14">
        <v>0.25</v>
      </c>
      <c r="K213" s="14">
        <v>5.44</v>
      </c>
      <c r="L213" s="14">
        <v>0</v>
      </c>
      <c r="M213" s="14">
        <v>0</v>
      </c>
      <c r="N213" s="14">
        <v>0.47</v>
      </c>
      <c r="O213" s="14">
        <v>0.82000000000000006</v>
      </c>
      <c r="P213" s="15">
        <v>512.93497838045607</v>
      </c>
    </row>
    <row r="214" spans="1:16" x14ac:dyDescent="0.2">
      <c r="A214" s="14" t="s">
        <v>13</v>
      </c>
      <c r="B214" s="14" t="s">
        <v>22</v>
      </c>
      <c r="C214" s="14" t="s">
        <v>5</v>
      </c>
      <c r="D214" s="5" t="s">
        <v>94</v>
      </c>
      <c r="E214" s="5">
        <v>2022</v>
      </c>
      <c r="F214" s="5">
        <v>0</v>
      </c>
      <c r="G214" s="14">
        <v>19</v>
      </c>
      <c r="H214" s="14">
        <v>11.45</v>
      </c>
      <c r="I214" s="14">
        <v>0</v>
      </c>
      <c r="J214" s="14">
        <v>11.45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15">
        <v>602.71137448581624</v>
      </c>
    </row>
    <row r="215" spans="1:16" x14ac:dyDescent="0.2">
      <c r="A215" s="14" t="s">
        <v>13</v>
      </c>
      <c r="B215" s="14" t="s">
        <v>22</v>
      </c>
      <c r="C215" s="14" t="s">
        <v>5</v>
      </c>
      <c r="D215" s="5" t="s">
        <v>97</v>
      </c>
      <c r="E215" s="5">
        <v>1999</v>
      </c>
      <c r="F215" s="5">
        <v>3</v>
      </c>
      <c r="G215" s="14">
        <v>5</v>
      </c>
      <c r="H215" s="14">
        <v>0.03</v>
      </c>
      <c r="I215" s="14">
        <v>1.28</v>
      </c>
      <c r="J215" s="14">
        <v>0.03</v>
      </c>
      <c r="K215" s="14">
        <v>0.03</v>
      </c>
      <c r="L215" s="14">
        <v>0.13</v>
      </c>
      <c r="M215" s="14">
        <v>1.1200000000000001</v>
      </c>
      <c r="N215" s="14">
        <v>0</v>
      </c>
      <c r="O215" s="14">
        <v>0.15</v>
      </c>
      <c r="P215" s="15">
        <v>240.49216671194839</v>
      </c>
    </row>
    <row r="216" spans="1:16" x14ac:dyDescent="0.2">
      <c r="A216" s="14" t="s">
        <v>13</v>
      </c>
      <c r="B216" s="14" t="s">
        <v>22</v>
      </c>
      <c r="C216" s="14" t="s">
        <v>5</v>
      </c>
      <c r="D216" s="5" t="s">
        <v>97</v>
      </c>
      <c r="E216" s="5">
        <v>2000</v>
      </c>
      <c r="F216" s="5">
        <v>3</v>
      </c>
      <c r="G216" s="14">
        <v>21</v>
      </c>
      <c r="H216" s="14">
        <v>0.1</v>
      </c>
      <c r="I216" s="14">
        <v>5.0099999999999989</v>
      </c>
      <c r="J216" s="14">
        <v>0.1</v>
      </c>
      <c r="K216" s="14">
        <v>0.12</v>
      </c>
      <c r="L216" s="14">
        <v>0.52</v>
      </c>
      <c r="M216" s="14">
        <v>4.3699999999999992</v>
      </c>
      <c r="N216" s="14">
        <v>0</v>
      </c>
      <c r="O216" s="14">
        <v>0.59</v>
      </c>
      <c r="P216" s="15">
        <v>243.90584475969214</v>
      </c>
    </row>
    <row r="217" spans="1:16" x14ac:dyDescent="0.2">
      <c r="A217" s="14" t="s">
        <v>13</v>
      </c>
      <c r="B217" s="14" t="s">
        <v>22</v>
      </c>
      <c r="C217" s="14" t="s">
        <v>5</v>
      </c>
      <c r="D217" s="5" t="s">
        <v>97</v>
      </c>
      <c r="E217" s="5">
        <v>2003</v>
      </c>
      <c r="F217" s="5">
        <v>3</v>
      </c>
      <c r="G217" s="14">
        <v>6</v>
      </c>
      <c r="H217" s="14">
        <v>0.04</v>
      </c>
      <c r="I217" s="14">
        <v>1.82</v>
      </c>
      <c r="J217" s="14">
        <v>0.04</v>
      </c>
      <c r="K217" s="14">
        <v>0.04</v>
      </c>
      <c r="L217" s="14">
        <v>0.19</v>
      </c>
      <c r="M217" s="14">
        <v>1.59</v>
      </c>
      <c r="N217" s="14">
        <v>0</v>
      </c>
      <c r="O217" s="14">
        <v>0.21</v>
      </c>
      <c r="P217" s="15">
        <v>301.25903466933886</v>
      </c>
    </row>
    <row r="218" spans="1:16" x14ac:dyDescent="0.2">
      <c r="A218" s="14" t="s">
        <v>13</v>
      </c>
      <c r="B218" s="14" t="s">
        <v>22</v>
      </c>
      <c r="C218" s="14" t="s">
        <v>5</v>
      </c>
      <c r="D218" s="5" t="s">
        <v>97</v>
      </c>
      <c r="E218" s="5">
        <v>2004</v>
      </c>
      <c r="F218" s="5">
        <v>3</v>
      </c>
      <c r="G218" s="14">
        <v>38</v>
      </c>
      <c r="H218" s="14">
        <v>0.27</v>
      </c>
      <c r="I218" s="14">
        <v>13.18</v>
      </c>
      <c r="J218" s="14">
        <v>0.27</v>
      </c>
      <c r="K218" s="14">
        <v>0.31</v>
      </c>
      <c r="L218" s="14">
        <v>1.38</v>
      </c>
      <c r="M218" s="14">
        <v>11.49</v>
      </c>
      <c r="N218" s="14">
        <v>0.01</v>
      </c>
      <c r="O218" s="14">
        <v>1.54</v>
      </c>
      <c r="P218" s="15">
        <v>354.59047970997295</v>
      </c>
    </row>
    <row r="219" spans="1:16" x14ac:dyDescent="0.2">
      <c r="A219" s="14" t="s">
        <v>13</v>
      </c>
      <c r="B219" s="14" t="s">
        <v>22</v>
      </c>
      <c r="C219" s="14" t="s">
        <v>5</v>
      </c>
      <c r="D219" s="5" t="s">
        <v>97</v>
      </c>
      <c r="E219" s="5">
        <v>2005</v>
      </c>
      <c r="F219" s="5">
        <v>3</v>
      </c>
      <c r="G219" s="14">
        <v>6</v>
      </c>
      <c r="H219" s="14">
        <v>0.06</v>
      </c>
      <c r="I219" s="14">
        <v>2.8</v>
      </c>
      <c r="J219" s="14">
        <v>0.06</v>
      </c>
      <c r="K219" s="14">
        <v>7.0000000000000007E-2</v>
      </c>
      <c r="L219" s="14">
        <v>0.28999999999999998</v>
      </c>
      <c r="M219" s="14">
        <v>2.44</v>
      </c>
      <c r="N219" s="14">
        <v>0</v>
      </c>
      <c r="O219" s="14">
        <v>0.33</v>
      </c>
      <c r="P219" s="15">
        <v>463.6413839061662</v>
      </c>
    </row>
    <row r="220" spans="1:16" x14ac:dyDescent="0.2">
      <c r="A220" s="14" t="s">
        <v>13</v>
      </c>
      <c r="B220" s="14" t="s">
        <v>22</v>
      </c>
      <c r="C220" s="14" t="s">
        <v>5</v>
      </c>
      <c r="D220" s="5" t="s">
        <v>97</v>
      </c>
      <c r="E220" s="5">
        <v>2006</v>
      </c>
      <c r="F220" s="5">
        <v>3</v>
      </c>
      <c r="G220" s="14">
        <v>3</v>
      </c>
      <c r="H220" s="14">
        <v>0.03</v>
      </c>
      <c r="I220" s="14">
        <v>1.49</v>
      </c>
      <c r="J220" s="14">
        <v>0.03</v>
      </c>
      <c r="K220" s="14">
        <v>0.03</v>
      </c>
      <c r="L220" s="14">
        <v>0.16</v>
      </c>
      <c r="M220" s="14">
        <v>1.3</v>
      </c>
      <c r="N220" s="14">
        <v>0</v>
      </c>
      <c r="O220" s="14">
        <v>0.18</v>
      </c>
      <c r="P220" s="15">
        <v>468.01105377139083</v>
      </c>
    </row>
    <row r="221" spans="1:16" x14ac:dyDescent="0.2">
      <c r="A221" s="14" t="s">
        <v>13</v>
      </c>
      <c r="B221" s="14" t="s">
        <v>22</v>
      </c>
      <c r="C221" s="14" t="s">
        <v>5</v>
      </c>
      <c r="D221" s="5" t="s">
        <v>97</v>
      </c>
      <c r="E221" s="5">
        <v>2007</v>
      </c>
      <c r="F221" s="5">
        <v>3</v>
      </c>
      <c r="G221" s="14">
        <v>35</v>
      </c>
      <c r="H221" s="14">
        <v>0.26</v>
      </c>
      <c r="I221" s="14">
        <v>12.6</v>
      </c>
      <c r="J221" s="14">
        <v>0.26</v>
      </c>
      <c r="K221" s="14">
        <v>0.28999999999999998</v>
      </c>
      <c r="L221" s="14">
        <v>1.32</v>
      </c>
      <c r="M221" s="14">
        <v>10.99</v>
      </c>
      <c r="N221" s="14">
        <v>0.01</v>
      </c>
      <c r="O221" s="14">
        <v>1.48</v>
      </c>
      <c r="P221" s="15">
        <v>371.3795920478284</v>
      </c>
    </row>
    <row r="222" spans="1:16" x14ac:dyDescent="0.2">
      <c r="A222" s="14" t="s">
        <v>13</v>
      </c>
      <c r="B222" s="14" t="s">
        <v>22</v>
      </c>
      <c r="C222" s="14" t="s">
        <v>5</v>
      </c>
      <c r="D222" s="5" t="s">
        <v>97</v>
      </c>
      <c r="E222" s="5">
        <v>2008</v>
      </c>
      <c r="F222" s="5">
        <v>3</v>
      </c>
      <c r="G222" s="14">
        <v>12</v>
      </c>
      <c r="H222" s="14">
        <v>0.1</v>
      </c>
      <c r="I222" s="14">
        <v>4.9499999999999993</v>
      </c>
      <c r="J222" s="14">
        <v>0.1</v>
      </c>
      <c r="K222" s="14">
        <v>0.12</v>
      </c>
      <c r="L222" s="14">
        <v>0.52</v>
      </c>
      <c r="M222" s="14">
        <v>4.3099999999999996</v>
      </c>
      <c r="N222" s="14">
        <v>0</v>
      </c>
      <c r="O222" s="14">
        <v>0.57999999999999996</v>
      </c>
      <c r="P222" s="15">
        <v>402.86355791649049</v>
      </c>
    </row>
    <row r="223" spans="1:16" x14ac:dyDescent="0.2">
      <c r="A223" s="14" t="s">
        <v>13</v>
      </c>
      <c r="B223" s="14" t="s">
        <v>22</v>
      </c>
      <c r="C223" s="14" t="s">
        <v>5</v>
      </c>
      <c r="D223" s="5" t="s">
        <v>97</v>
      </c>
      <c r="E223" s="5">
        <v>2010</v>
      </c>
      <c r="F223" s="5">
        <v>3</v>
      </c>
      <c r="G223" s="14">
        <v>13</v>
      </c>
      <c r="H223" s="14">
        <v>0.13</v>
      </c>
      <c r="I223" s="14">
        <v>6.46</v>
      </c>
      <c r="J223" s="14">
        <v>0.13</v>
      </c>
      <c r="K223" s="14">
        <v>0.15</v>
      </c>
      <c r="L223" s="14">
        <v>0.68</v>
      </c>
      <c r="M223" s="14">
        <v>5.63</v>
      </c>
      <c r="N223" s="14">
        <v>0.01</v>
      </c>
      <c r="O223" s="14">
        <v>0.76</v>
      </c>
      <c r="P223" s="15">
        <v>491.93637866612175</v>
      </c>
    </row>
    <row r="224" spans="1:16" x14ac:dyDescent="0.2">
      <c r="A224" s="14" t="s">
        <v>13</v>
      </c>
      <c r="B224" s="14" t="s">
        <v>22</v>
      </c>
      <c r="C224" s="14" t="s">
        <v>5</v>
      </c>
      <c r="D224" s="5" t="s">
        <v>97</v>
      </c>
      <c r="E224" s="5">
        <v>2011</v>
      </c>
      <c r="F224" s="5">
        <v>3</v>
      </c>
      <c r="G224" s="14">
        <v>7</v>
      </c>
      <c r="H224" s="14">
        <v>0.06</v>
      </c>
      <c r="I224" s="14">
        <v>3.1199999999999997</v>
      </c>
      <c r="J224" s="14">
        <v>0.06</v>
      </c>
      <c r="K224" s="14">
        <v>7.0000000000000007E-2</v>
      </c>
      <c r="L224" s="14">
        <v>0.33</v>
      </c>
      <c r="M224" s="14">
        <v>2.7199999999999998</v>
      </c>
      <c r="N224" s="14">
        <v>0</v>
      </c>
      <c r="O224" s="14">
        <v>0.37</v>
      </c>
      <c r="P224" s="15">
        <v>454.39130791052116</v>
      </c>
    </row>
    <row r="225" spans="1:16" x14ac:dyDescent="0.2">
      <c r="A225" s="14" t="s">
        <v>13</v>
      </c>
      <c r="B225" s="14" t="s">
        <v>22</v>
      </c>
      <c r="C225" s="14" t="s">
        <v>5</v>
      </c>
      <c r="D225" s="5" t="s">
        <v>97</v>
      </c>
      <c r="E225" s="5">
        <v>2012</v>
      </c>
      <c r="F225" s="5">
        <v>3</v>
      </c>
      <c r="G225" s="14">
        <v>3</v>
      </c>
      <c r="H225" s="14">
        <v>0.04</v>
      </c>
      <c r="I225" s="14">
        <v>2.1</v>
      </c>
      <c r="J225" s="14">
        <v>0.04</v>
      </c>
      <c r="K225" s="14">
        <v>0.05</v>
      </c>
      <c r="L225" s="14">
        <v>0.22</v>
      </c>
      <c r="M225" s="14">
        <v>1.83</v>
      </c>
      <c r="N225" s="14">
        <v>0</v>
      </c>
      <c r="O225" s="14">
        <v>0.25</v>
      </c>
      <c r="P225" s="15">
        <v>645.67402990012806</v>
      </c>
    </row>
    <row r="226" spans="1:16" x14ac:dyDescent="0.2">
      <c r="A226" s="14" t="s">
        <v>13</v>
      </c>
      <c r="B226" s="14" t="s">
        <v>22</v>
      </c>
      <c r="C226" s="14" t="s">
        <v>5</v>
      </c>
      <c r="D226" s="5" t="s">
        <v>97</v>
      </c>
      <c r="E226" s="5">
        <v>2014</v>
      </c>
      <c r="F226" s="5">
        <v>2</v>
      </c>
      <c r="G226" s="14">
        <v>9</v>
      </c>
      <c r="H226" s="14">
        <v>0.09</v>
      </c>
      <c r="I226" s="14">
        <v>5.01</v>
      </c>
      <c r="J226" s="14">
        <v>0.09</v>
      </c>
      <c r="K226" s="14">
        <v>0.13</v>
      </c>
      <c r="L226" s="14">
        <v>4.88</v>
      </c>
      <c r="M226" s="14">
        <v>0</v>
      </c>
      <c r="N226" s="14">
        <v>0</v>
      </c>
      <c r="O226" s="14">
        <v>0.13</v>
      </c>
      <c r="P226" s="15">
        <v>565.68684853007323</v>
      </c>
    </row>
    <row r="227" spans="1:16" x14ac:dyDescent="0.2">
      <c r="A227" s="14" t="s">
        <v>13</v>
      </c>
      <c r="B227" s="14" t="s">
        <v>22</v>
      </c>
      <c r="C227" s="14" t="s">
        <v>5</v>
      </c>
      <c r="D227" s="5" t="s">
        <v>97</v>
      </c>
      <c r="E227" s="5">
        <v>2016</v>
      </c>
      <c r="F227" s="5">
        <v>2</v>
      </c>
      <c r="G227" s="14">
        <v>16</v>
      </c>
      <c r="H227" s="14">
        <v>0.19</v>
      </c>
      <c r="I227" s="14">
        <v>10.44</v>
      </c>
      <c r="J227" s="14">
        <v>0.19</v>
      </c>
      <c r="K227" s="14">
        <v>0.28000000000000003</v>
      </c>
      <c r="L227" s="14">
        <v>10.16</v>
      </c>
      <c r="M227" s="14">
        <v>0</v>
      </c>
      <c r="N227" s="14">
        <v>0</v>
      </c>
      <c r="O227" s="14">
        <v>0.27</v>
      </c>
      <c r="P227" s="15">
        <v>679.28690464852423</v>
      </c>
    </row>
    <row r="228" spans="1:16" x14ac:dyDescent="0.2">
      <c r="A228" s="14" t="s">
        <v>13</v>
      </c>
      <c r="B228" s="14" t="s">
        <v>22</v>
      </c>
      <c r="C228" s="14" t="s">
        <v>5</v>
      </c>
      <c r="D228" s="5" t="s">
        <v>97</v>
      </c>
      <c r="E228" s="5">
        <v>2018</v>
      </c>
      <c r="F228" s="5">
        <v>1</v>
      </c>
      <c r="G228" s="14">
        <v>0</v>
      </c>
      <c r="H228" s="14">
        <v>0.01</v>
      </c>
      <c r="I228" s="14">
        <v>0.21</v>
      </c>
      <c r="J228" s="14">
        <v>0.01</v>
      </c>
      <c r="K228" s="14">
        <v>0.21</v>
      </c>
      <c r="L228" s="14">
        <v>0</v>
      </c>
      <c r="M228" s="14">
        <v>0</v>
      </c>
      <c r="N228" s="14">
        <v>0.02</v>
      </c>
      <c r="O228" s="14">
        <v>0.03</v>
      </c>
      <c r="P228" s="15">
        <v>488.78080056352957</v>
      </c>
    </row>
    <row r="229" spans="1:16" x14ac:dyDescent="0.2">
      <c r="A229" s="14" t="s">
        <v>13</v>
      </c>
      <c r="B229" s="14" t="s">
        <v>22</v>
      </c>
      <c r="C229" s="14" t="s">
        <v>5</v>
      </c>
      <c r="D229" s="5" t="s">
        <v>97</v>
      </c>
      <c r="E229" s="5">
        <v>2019</v>
      </c>
      <c r="F229" s="5">
        <v>1</v>
      </c>
      <c r="G229" s="14">
        <v>0</v>
      </c>
      <c r="H229" s="14">
        <v>0.01</v>
      </c>
      <c r="I229" s="14">
        <v>0.19</v>
      </c>
      <c r="J229" s="14">
        <v>0.01</v>
      </c>
      <c r="K229" s="14">
        <v>0.19</v>
      </c>
      <c r="L229" s="14">
        <v>0</v>
      </c>
      <c r="M229" s="14">
        <v>0</v>
      </c>
      <c r="N229" s="14">
        <v>0.02</v>
      </c>
      <c r="O229" s="14">
        <v>0.03</v>
      </c>
      <c r="P229" s="15">
        <v>492.96867040622845</v>
      </c>
    </row>
    <row r="230" spans="1:16" x14ac:dyDescent="0.2">
      <c r="A230" s="14" t="s">
        <v>13</v>
      </c>
      <c r="B230" s="14" t="s">
        <v>22</v>
      </c>
      <c r="C230" s="14" t="s">
        <v>5</v>
      </c>
      <c r="D230" s="5" t="s">
        <v>97</v>
      </c>
      <c r="E230" s="5">
        <v>2020</v>
      </c>
      <c r="F230" s="5">
        <v>1</v>
      </c>
      <c r="G230" s="14">
        <v>22</v>
      </c>
      <c r="H230" s="14">
        <v>0.56000000000000005</v>
      </c>
      <c r="I230" s="14">
        <v>11.81</v>
      </c>
      <c r="J230" s="14">
        <v>0.56000000000000005</v>
      </c>
      <c r="K230" s="14">
        <v>11.81</v>
      </c>
      <c r="L230" s="14">
        <v>0</v>
      </c>
      <c r="M230" s="14">
        <v>0</v>
      </c>
      <c r="N230" s="14">
        <v>1.02</v>
      </c>
      <c r="O230" s="14">
        <v>1.78</v>
      </c>
      <c r="P230" s="15">
        <v>558.15147506243397</v>
      </c>
    </row>
    <row r="231" spans="1:16" x14ac:dyDescent="0.2">
      <c r="A231" s="14" t="s">
        <v>13</v>
      </c>
      <c r="B231" s="14" t="s">
        <v>22</v>
      </c>
      <c r="C231" s="14" t="s">
        <v>5</v>
      </c>
      <c r="D231" s="5" t="s">
        <v>97</v>
      </c>
      <c r="E231" s="5">
        <v>2022</v>
      </c>
      <c r="F231" s="5">
        <v>0</v>
      </c>
      <c r="G231" s="14">
        <v>1</v>
      </c>
      <c r="H231" s="14">
        <v>0.47000000000000003</v>
      </c>
      <c r="I231" s="14">
        <v>0</v>
      </c>
      <c r="J231" s="14">
        <v>0.47000000000000003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15">
        <v>602.71137448581612</v>
      </c>
    </row>
    <row r="232" spans="1:16" x14ac:dyDescent="0.2">
      <c r="A232" s="14" t="s">
        <v>13</v>
      </c>
      <c r="B232" s="14" t="s">
        <v>22</v>
      </c>
      <c r="C232" s="14" t="s">
        <v>5</v>
      </c>
      <c r="D232" s="5" t="s">
        <v>95</v>
      </c>
      <c r="E232" s="5">
        <v>2017</v>
      </c>
      <c r="F232" s="5">
        <v>2</v>
      </c>
      <c r="G232" s="14">
        <v>15</v>
      </c>
      <c r="H232" s="14">
        <v>0.27</v>
      </c>
      <c r="I232" s="14">
        <v>15.28</v>
      </c>
      <c r="J232" s="14">
        <v>0.27</v>
      </c>
      <c r="K232" s="14">
        <v>0.4</v>
      </c>
      <c r="L232" s="14">
        <v>14.879999999999999</v>
      </c>
      <c r="M232" s="14">
        <v>0</v>
      </c>
      <c r="N232" s="14">
        <v>0.01</v>
      </c>
      <c r="O232" s="14">
        <v>0.39</v>
      </c>
      <c r="P232" s="15">
        <v>1039.3049332411981</v>
      </c>
    </row>
    <row r="233" spans="1:16" x14ac:dyDescent="0.2">
      <c r="A233" s="14" t="s">
        <v>13</v>
      </c>
      <c r="B233" s="14" t="s">
        <v>22</v>
      </c>
      <c r="C233" s="14" t="s">
        <v>5</v>
      </c>
      <c r="D233" s="5" t="s">
        <v>95</v>
      </c>
      <c r="E233" s="5">
        <v>2018</v>
      </c>
      <c r="F233" s="5">
        <v>1</v>
      </c>
      <c r="G233" s="14">
        <v>3</v>
      </c>
      <c r="H233" s="14">
        <v>0.09</v>
      </c>
      <c r="I233" s="14">
        <v>1.8900000000000001</v>
      </c>
      <c r="J233" s="14">
        <v>0.09</v>
      </c>
      <c r="K233" s="14">
        <v>1.8900000000000001</v>
      </c>
      <c r="L233" s="14">
        <v>0</v>
      </c>
      <c r="M233" s="14">
        <v>0</v>
      </c>
      <c r="N233" s="14">
        <v>0.16</v>
      </c>
      <c r="O233" s="14">
        <v>0.28000000000000003</v>
      </c>
      <c r="P233" s="15">
        <v>751.42025756515591</v>
      </c>
    </row>
    <row r="234" spans="1:16" x14ac:dyDescent="0.2">
      <c r="A234" s="14" t="s">
        <v>13</v>
      </c>
      <c r="B234" s="14" t="s">
        <v>22</v>
      </c>
      <c r="C234" s="14" t="s">
        <v>5</v>
      </c>
      <c r="D234" s="5" t="s">
        <v>95</v>
      </c>
      <c r="E234" s="5">
        <v>2022</v>
      </c>
      <c r="F234" s="5">
        <v>0</v>
      </c>
      <c r="G234" s="14">
        <v>10</v>
      </c>
      <c r="H234" s="14">
        <v>5.8</v>
      </c>
      <c r="I234" s="14">
        <v>0</v>
      </c>
      <c r="J234" s="14">
        <v>5.8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15">
        <v>602.71137448581612</v>
      </c>
    </row>
    <row r="235" spans="1:16" x14ac:dyDescent="0.2">
      <c r="A235" s="14" t="s">
        <v>13</v>
      </c>
      <c r="B235" s="14" t="s">
        <v>22</v>
      </c>
      <c r="C235" s="14" t="s">
        <v>5</v>
      </c>
      <c r="D235" s="5" t="s">
        <v>112</v>
      </c>
      <c r="E235" s="5">
        <v>2022</v>
      </c>
      <c r="F235" s="5">
        <v>0</v>
      </c>
      <c r="G235" s="14">
        <v>0</v>
      </c>
      <c r="H235" s="14">
        <v>0.13</v>
      </c>
      <c r="I235" s="14">
        <v>0</v>
      </c>
      <c r="J235" s="14">
        <v>0.13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15">
        <v>602.71137448581612</v>
      </c>
    </row>
    <row r="236" spans="1:16" x14ac:dyDescent="0.2">
      <c r="A236" s="14" t="s">
        <v>13</v>
      </c>
      <c r="B236" s="14" t="s">
        <v>22</v>
      </c>
      <c r="C236" s="14" t="s">
        <v>5</v>
      </c>
      <c r="D236" s="5" t="s">
        <v>113</v>
      </c>
      <c r="E236" s="5">
        <v>2022</v>
      </c>
      <c r="F236" s="5">
        <v>0</v>
      </c>
      <c r="G236" s="14">
        <v>0</v>
      </c>
      <c r="H236" s="14">
        <v>0.14000000000000001</v>
      </c>
      <c r="I236" s="14">
        <v>0</v>
      </c>
      <c r="J236" s="14">
        <v>0.14000000000000001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15">
        <v>602.71137448581612</v>
      </c>
    </row>
    <row r="237" spans="1:16" x14ac:dyDescent="0.2">
      <c r="A237" s="14" t="s">
        <v>13</v>
      </c>
      <c r="B237" s="14" t="s">
        <v>23</v>
      </c>
      <c r="C237" s="14" t="s">
        <v>5</v>
      </c>
      <c r="D237" s="5" t="s">
        <v>92</v>
      </c>
      <c r="E237" s="5">
        <v>2007</v>
      </c>
      <c r="F237" s="5">
        <v>3</v>
      </c>
      <c r="G237" s="14">
        <v>5</v>
      </c>
      <c r="H237" s="14">
        <v>0</v>
      </c>
      <c r="I237" s="14">
        <v>2.2200000000000002</v>
      </c>
      <c r="J237" s="14">
        <v>0</v>
      </c>
      <c r="K237" s="14">
        <v>0</v>
      </c>
      <c r="L237" s="14">
        <v>0.02</v>
      </c>
      <c r="M237" s="14">
        <v>2.2000000000000002</v>
      </c>
      <c r="N237" s="14">
        <v>0.19</v>
      </c>
      <c r="O237" s="14">
        <v>0.28999999999999998</v>
      </c>
      <c r="P237" s="15">
        <v>482.81708340833711</v>
      </c>
    </row>
    <row r="238" spans="1:16" x14ac:dyDescent="0.2">
      <c r="A238" s="14" t="s">
        <v>13</v>
      </c>
      <c r="B238" s="14" t="s">
        <v>23</v>
      </c>
      <c r="C238" s="14" t="s">
        <v>5</v>
      </c>
      <c r="D238" s="5" t="s">
        <v>92</v>
      </c>
      <c r="E238" s="5">
        <v>2008</v>
      </c>
      <c r="F238" s="5">
        <v>3</v>
      </c>
      <c r="G238" s="14">
        <v>11</v>
      </c>
      <c r="H238" s="14">
        <v>0</v>
      </c>
      <c r="I238" s="14">
        <v>5.01</v>
      </c>
      <c r="J238" s="14">
        <v>0</v>
      </c>
      <c r="K238" s="14">
        <v>0</v>
      </c>
      <c r="L238" s="14">
        <v>0.05</v>
      </c>
      <c r="M238" s="14">
        <v>4.96</v>
      </c>
      <c r="N238" s="14">
        <v>0.43</v>
      </c>
      <c r="O238" s="14">
        <v>0.65</v>
      </c>
      <c r="P238" s="15">
        <v>454.1244195131236</v>
      </c>
    </row>
    <row r="239" spans="1:16" x14ac:dyDescent="0.2">
      <c r="A239" s="14" t="s">
        <v>13</v>
      </c>
      <c r="B239" s="14" t="s">
        <v>23</v>
      </c>
      <c r="C239" s="14" t="s">
        <v>5</v>
      </c>
      <c r="D239" s="5" t="s">
        <v>92</v>
      </c>
      <c r="E239" s="5">
        <v>2011</v>
      </c>
      <c r="F239" s="5">
        <v>3</v>
      </c>
      <c r="G239" s="14">
        <v>10</v>
      </c>
      <c r="H239" s="14">
        <v>0</v>
      </c>
      <c r="I239" s="14">
        <v>7.16</v>
      </c>
      <c r="J239" s="14">
        <v>0</v>
      </c>
      <c r="K239" s="14">
        <v>0</v>
      </c>
      <c r="L239" s="14">
        <v>0.08</v>
      </c>
      <c r="M239" s="14">
        <v>7.08</v>
      </c>
      <c r="N239" s="14">
        <v>0.62</v>
      </c>
      <c r="O239" s="14">
        <v>0.93</v>
      </c>
      <c r="P239" s="15">
        <v>684.77617786570329</v>
      </c>
    </row>
    <row r="240" spans="1:16" x14ac:dyDescent="0.2">
      <c r="A240" s="14" t="s">
        <v>13</v>
      </c>
      <c r="B240" s="14" t="s">
        <v>23</v>
      </c>
      <c r="C240" s="14" t="s">
        <v>5</v>
      </c>
      <c r="D240" s="5" t="s">
        <v>92</v>
      </c>
      <c r="E240" s="5">
        <v>2013</v>
      </c>
      <c r="F240" s="5">
        <v>2</v>
      </c>
      <c r="G240" s="14">
        <v>3</v>
      </c>
      <c r="H240" s="14">
        <v>0.22</v>
      </c>
      <c r="I240" s="14">
        <v>1.35</v>
      </c>
      <c r="J240" s="14">
        <v>0.22</v>
      </c>
      <c r="K240" s="14">
        <v>0.24</v>
      </c>
      <c r="L240" s="14">
        <v>1.1100000000000001</v>
      </c>
      <c r="M240" s="14">
        <v>0</v>
      </c>
      <c r="N240" s="14">
        <v>0.38</v>
      </c>
      <c r="O240" s="14">
        <v>0.25</v>
      </c>
      <c r="P240" s="15">
        <v>456.28210429975098</v>
      </c>
    </row>
    <row r="241" spans="1:16" x14ac:dyDescent="0.2">
      <c r="A241" s="14" t="s">
        <v>13</v>
      </c>
      <c r="B241" s="14" t="s">
        <v>23</v>
      </c>
      <c r="C241" s="14" t="s">
        <v>5</v>
      </c>
      <c r="D241" s="5" t="s">
        <v>92</v>
      </c>
      <c r="E241" s="5">
        <v>2017</v>
      </c>
      <c r="F241" s="5">
        <v>2</v>
      </c>
      <c r="G241" s="14">
        <v>24</v>
      </c>
      <c r="H241" s="14">
        <v>2.3200000000000003</v>
      </c>
      <c r="I241" s="14">
        <v>13.9</v>
      </c>
      <c r="J241" s="14">
        <v>2.3200000000000003</v>
      </c>
      <c r="K241" s="14">
        <v>2.46</v>
      </c>
      <c r="L241" s="14">
        <v>11.440000000000001</v>
      </c>
      <c r="M241" s="14">
        <v>0</v>
      </c>
      <c r="N241" s="14">
        <v>3.91</v>
      </c>
      <c r="O241" s="14">
        <v>2.56</v>
      </c>
      <c r="P241" s="15">
        <v>677.0912500299662</v>
      </c>
    </row>
    <row r="242" spans="1:16" x14ac:dyDescent="0.2">
      <c r="A242" s="14" t="s">
        <v>13</v>
      </c>
      <c r="B242" s="14" t="s">
        <v>23</v>
      </c>
      <c r="C242" s="14" t="s">
        <v>5</v>
      </c>
      <c r="D242" s="5" t="s">
        <v>92</v>
      </c>
      <c r="E242" s="5">
        <v>2020</v>
      </c>
      <c r="F242" s="5">
        <v>1</v>
      </c>
      <c r="G242" s="14">
        <v>2</v>
      </c>
      <c r="H242" s="14">
        <v>0.02</v>
      </c>
      <c r="I242" s="14">
        <v>0.98</v>
      </c>
      <c r="J242" s="14">
        <v>0.02</v>
      </c>
      <c r="K242" s="14">
        <v>0.98</v>
      </c>
      <c r="L242" s="14">
        <v>0</v>
      </c>
      <c r="M242" s="14">
        <v>0</v>
      </c>
      <c r="N242" s="14">
        <v>0</v>
      </c>
      <c r="O242" s="14">
        <v>0.13</v>
      </c>
      <c r="P242" s="15">
        <v>613.32814966984574</v>
      </c>
    </row>
    <row r="243" spans="1:16" x14ac:dyDescent="0.2">
      <c r="A243" s="14" t="s">
        <v>13</v>
      </c>
      <c r="B243" s="14" t="s">
        <v>23</v>
      </c>
      <c r="C243" s="14" t="s">
        <v>5</v>
      </c>
      <c r="D243" s="5" t="s">
        <v>92</v>
      </c>
      <c r="E243" s="5">
        <v>2022</v>
      </c>
      <c r="F243" s="5">
        <v>0</v>
      </c>
      <c r="G243" s="14">
        <v>33</v>
      </c>
      <c r="H243" s="14">
        <v>14.72</v>
      </c>
      <c r="I243" s="14">
        <v>0</v>
      </c>
      <c r="J243" s="14">
        <v>14.72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15">
        <v>443.44521403406526</v>
      </c>
    </row>
    <row r="244" spans="1:16" x14ac:dyDescent="0.2">
      <c r="A244" s="14" t="s">
        <v>13</v>
      </c>
      <c r="B244" s="14" t="s">
        <v>23</v>
      </c>
      <c r="C244" s="14" t="s">
        <v>5</v>
      </c>
      <c r="D244" s="5" t="s">
        <v>93</v>
      </c>
      <c r="E244" s="5">
        <v>1994</v>
      </c>
      <c r="F244" s="5">
        <v>3</v>
      </c>
      <c r="G244" s="14">
        <v>5</v>
      </c>
      <c r="H244" s="14">
        <v>0</v>
      </c>
      <c r="I244" s="14">
        <v>1.6400000000000001</v>
      </c>
      <c r="J244" s="14">
        <v>0</v>
      </c>
      <c r="K244" s="14">
        <v>0</v>
      </c>
      <c r="L244" s="14">
        <v>0.02</v>
      </c>
      <c r="M244" s="14">
        <v>1.62</v>
      </c>
      <c r="N244" s="14">
        <v>0.14000000000000001</v>
      </c>
      <c r="O244" s="14">
        <v>0.21</v>
      </c>
      <c r="P244" s="15">
        <v>332.87741800748688</v>
      </c>
    </row>
    <row r="245" spans="1:16" x14ac:dyDescent="0.2">
      <c r="A245" s="14" t="s">
        <v>13</v>
      </c>
      <c r="B245" s="14" t="s">
        <v>23</v>
      </c>
      <c r="C245" s="14" t="s">
        <v>5</v>
      </c>
      <c r="D245" s="5" t="s">
        <v>93</v>
      </c>
      <c r="E245" s="5">
        <v>1996</v>
      </c>
      <c r="F245" s="5">
        <v>3</v>
      </c>
      <c r="G245" s="14">
        <v>6</v>
      </c>
      <c r="H245" s="14">
        <v>0</v>
      </c>
      <c r="I245" s="14">
        <v>2.13</v>
      </c>
      <c r="J245" s="14">
        <v>0</v>
      </c>
      <c r="K245" s="14">
        <v>0</v>
      </c>
      <c r="L245" s="14">
        <v>0.02</v>
      </c>
      <c r="M245" s="14">
        <v>2.11</v>
      </c>
      <c r="N245" s="14">
        <v>0.18</v>
      </c>
      <c r="O245" s="14">
        <v>0.28000000000000003</v>
      </c>
      <c r="P245" s="15">
        <v>332.87741800748694</v>
      </c>
    </row>
    <row r="246" spans="1:16" x14ac:dyDescent="0.2">
      <c r="A246" s="14" t="s">
        <v>13</v>
      </c>
      <c r="B246" s="14" t="s">
        <v>23</v>
      </c>
      <c r="C246" s="14" t="s">
        <v>5</v>
      </c>
      <c r="D246" s="5" t="s">
        <v>93</v>
      </c>
      <c r="E246" s="5">
        <v>1998</v>
      </c>
      <c r="F246" s="5">
        <v>3</v>
      </c>
      <c r="G246" s="14">
        <v>7</v>
      </c>
      <c r="H246" s="14">
        <v>0</v>
      </c>
      <c r="I246" s="14">
        <v>2.37</v>
      </c>
      <c r="J246" s="14">
        <v>0</v>
      </c>
      <c r="K246" s="14">
        <v>0</v>
      </c>
      <c r="L246" s="14">
        <v>0.02</v>
      </c>
      <c r="M246" s="14">
        <v>2.35</v>
      </c>
      <c r="N246" s="14">
        <v>0.2</v>
      </c>
      <c r="O246" s="14">
        <v>0.31</v>
      </c>
      <c r="P246" s="15">
        <v>332.87741800748688</v>
      </c>
    </row>
    <row r="247" spans="1:16" x14ac:dyDescent="0.2">
      <c r="A247" s="14" t="s">
        <v>13</v>
      </c>
      <c r="B247" s="14" t="s">
        <v>23</v>
      </c>
      <c r="C247" s="14" t="s">
        <v>5</v>
      </c>
      <c r="D247" s="5" t="s">
        <v>93</v>
      </c>
      <c r="E247" s="5">
        <v>1999</v>
      </c>
      <c r="F247" s="5">
        <v>3</v>
      </c>
      <c r="G247" s="14">
        <v>14</v>
      </c>
      <c r="H247" s="14">
        <v>0</v>
      </c>
      <c r="I247" s="14">
        <v>4.78</v>
      </c>
      <c r="J247" s="14">
        <v>0</v>
      </c>
      <c r="K247" s="14">
        <v>0</v>
      </c>
      <c r="L247" s="14">
        <v>0.05</v>
      </c>
      <c r="M247" s="14">
        <v>4.7300000000000004</v>
      </c>
      <c r="N247" s="14">
        <v>0.41</v>
      </c>
      <c r="O247" s="14">
        <v>0.62</v>
      </c>
      <c r="P247" s="15">
        <v>332.87741800748694</v>
      </c>
    </row>
    <row r="248" spans="1:16" x14ac:dyDescent="0.2">
      <c r="A248" s="14" t="s">
        <v>13</v>
      </c>
      <c r="B248" s="14" t="s">
        <v>23</v>
      </c>
      <c r="C248" s="14" t="s">
        <v>5</v>
      </c>
      <c r="D248" s="5" t="s">
        <v>93</v>
      </c>
      <c r="E248" s="5">
        <v>2000</v>
      </c>
      <c r="F248" s="5">
        <v>3</v>
      </c>
      <c r="G248" s="14">
        <v>35</v>
      </c>
      <c r="H248" s="14">
        <v>0</v>
      </c>
      <c r="I248" s="14">
        <v>10.79</v>
      </c>
      <c r="J248" s="14">
        <v>0</v>
      </c>
      <c r="K248" s="14">
        <v>0</v>
      </c>
      <c r="L248" s="14">
        <v>0.11</v>
      </c>
      <c r="M248" s="14">
        <v>10.68</v>
      </c>
      <c r="N248" s="14">
        <v>0.93</v>
      </c>
      <c r="O248" s="14">
        <v>1.41</v>
      </c>
      <c r="P248" s="15">
        <v>305.22590095969701</v>
      </c>
    </row>
    <row r="249" spans="1:16" x14ac:dyDescent="0.2">
      <c r="A249" s="14" t="s">
        <v>13</v>
      </c>
      <c r="B249" s="14" t="s">
        <v>23</v>
      </c>
      <c r="C249" s="14" t="s">
        <v>5</v>
      </c>
      <c r="D249" s="5" t="s">
        <v>93</v>
      </c>
      <c r="E249" s="5">
        <v>2001</v>
      </c>
      <c r="F249" s="5">
        <v>3</v>
      </c>
      <c r="G249" s="14">
        <v>19</v>
      </c>
      <c r="H249" s="14">
        <v>0</v>
      </c>
      <c r="I249" s="14">
        <v>6.19</v>
      </c>
      <c r="J249" s="14">
        <v>0</v>
      </c>
      <c r="K249" s="14">
        <v>0</v>
      </c>
      <c r="L249" s="14">
        <v>7.0000000000000007E-2</v>
      </c>
      <c r="M249" s="14">
        <v>6.12</v>
      </c>
      <c r="N249" s="14">
        <v>0.53</v>
      </c>
      <c r="O249" s="14">
        <v>0.81</v>
      </c>
      <c r="P249" s="15">
        <v>332.87741800748688</v>
      </c>
    </row>
    <row r="250" spans="1:16" x14ac:dyDescent="0.2">
      <c r="A250" s="14" t="s">
        <v>13</v>
      </c>
      <c r="B250" s="14" t="s">
        <v>23</v>
      </c>
      <c r="C250" s="14" t="s">
        <v>5</v>
      </c>
      <c r="D250" s="5" t="s">
        <v>93</v>
      </c>
      <c r="E250" s="5">
        <v>2007</v>
      </c>
      <c r="F250" s="5">
        <v>3</v>
      </c>
      <c r="G250" s="14">
        <v>7</v>
      </c>
      <c r="H250" s="14">
        <v>0</v>
      </c>
      <c r="I250" s="14">
        <v>1.86</v>
      </c>
      <c r="J250" s="14">
        <v>0</v>
      </c>
      <c r="K250" s="14">
        <v>0</v>
      </c>
      <c r="L250" s="14">
        <v>0.02</v>
      </c>
      <c r="M250" s="14">
        <v>1.84</v>
      </c>
      <c r="N250" s="14">
        <v>0.16</v>
      </c>
      <c r="O250" s="14">
        <v>0.24</v>
      </c>
      <c r="P250" s="15">
        <v>285.05904832919509</v>
      </c>
    </row>
    <row r="251" spans="1:16" x14ac:dyDescent="0.2">
      <c r="A251" s="14" t="s">
        <v>13</v>
      </c>
      <c r="B251" s="14" t="s">
        <v>23</v>
      </c>
      <c r="C251" s="14" t="s">
        <v>5</v>
      </c>
      <c r="D251" s="5" t="s">
        <v>93</v>
      </c>
      <c r="E251" s="5">
        <v>2010</v>
      </c>
      <c r="F251" s="5">
        <v>3</v>
      </c>
      <c r="G251" s="14">
        <v>9</v>
      </c>
      <c r="H251" s="14">
        <v>0</v>
      </c>
      <c r="I251" s="14">
        <v>2.86</v>
      </c>
      <c r="J251" s="14">
        <v>0</v>
      </c>
      <c r="K251" s="14">
        <v>0</v>
      </c>
      <c r="L251" s="14">
        <v>0.03</v>
      </c>
      <c r="M251" s="14">
        <v>2.83</v>
      </c>
      <c r="N251" s="14">
        <v>0.25</v>
      </c>
      <c r="O251" s="14">
        <v>0.37</v>
      </c>
      <c r="P251" s="15">
        <v>332.87741800748688</v>
      </c>
    </row>
    <row r="252" spans="1:16" x14ac:dyDescent="0.2">
      <c r="A252" s="14" t="s">
        <v>13</v>
      </c>
      <c r="B252" s="14" t="s">
        <v>23</v>
      </c>
      <c r="C252" s="14" t="s">
        <v>5</v>
      </c>
      <c r="D252" s="5" t="s">
        <v>93</v>
      </c>
      <c r="E252" s="5">
        <v>2014</v>
      </c>
      <c r="F252" s="5">
        <v>2</v>
      </c>
      <c r="G252" s="14">
        <v>1</v>
      </c>
      <c r="H252" s="14">
        <v>0.09</v>
      </c>
      <c r="I252" s="14">
        <v>0.56000000000000005</v>
      </c>
      <c r="J252" s="14">
        <v>0.09</v>
      </c>
      <c r="K252" s="14">
        <v>0.1</v>
      </c>
      <c r="L252" s="14">
        <v>0.46</v>
      </c>
      <c r="M252" s="14">
        <v>0</v>
      </c>
      <c r="N252" s="14">
        <v>0.16</v>
      </c>
      <c r="O252" s="14">
        <v>0.1</v>
      </c>
      <c r="P252" s="15">
        <v>548.05959932281166</v>
      </c>
    </row>
    <row r="253" spans="1:16" x14ac:dyDescent="0.2">
      <c r="A253" s="14" t="s">
        <v>13</v>
      </c>
      <c r="B253" s="14" t="s">
        <v>23</v>
      </c>
      <c r="C253" s="14" t="s">
        <v>5</v>
      </c>
      <c r="D253" s="5" t="s">
        <v>93</v>
      </c>
      <c r="E253" s="5">
        <v>2015</v>
      </c>
      <c r="F253" s="5">
        <v>2</v>
      </c>
      <c r="G253" s="14">
        <v>15</v>
      </c>
      <c r="H253" s="14">
        <v>1.1200000000000001</v>
      </c>
      <c r="I253" s="14">
        <v>6.76</v>
      </c>
      <c r="J253" s="14">
        <v>1.1200000000000001</v>
      </c>
      <c r="K253" s="14">
        <v>1.2</v>
      </c>
      <c r="L253" s="14">
        <v>5.56</v>
      </c>
      <c r="M253" s="14">
        <v>0</v>
      </c>
      <c r="N253" s="14">
        <v>1.9</v>
      </c>
      <c r="O253" s="14">
        <v>1.24</v>
      </c>
      <c r="P253" s="15">
        <v>529.91620614552369</v>
      </c>
    </row>
    <row r="254" spans="1:16" x14ac:dyDescent="0.2">
      <c r="A254" s="14" t="s">
        <v>13</v>
      </c>
      <c r="B254" s="14" t="s">
        <v>23</v>
      </c>
      <c r="C254" s="14" t="s">
        <v>5</v>
      </c>
      <c r="D254" s="5" t="s">
        <v>93</v>
      </c>
      <c r="E254" s="5">
        <v>2016</v>
      </c>
      <c r="F254" s="5">
        <v>2</v>
      </c>
      <c r="G254" s="14">
        <v>14</v>
      </c>
      <c r="H254" s="14">
        <v>0.99</v>
      </c>
      <c r="I254" s="14">
        <v>5.95</v>
      </c>
      <c r="J254" s="14">
        <v>0.99</v>
      </c>
      <c r="K254" s="14">
        <v>1.05</v>
      </c>
      <c r="L254" s="14">
        <v>4.9000000000000004</v>
      </c>
      <c r="M254" s="14">
        <v>0</v>
      </c>
      <c r="N254" s="14">
        <v>1.68</v>
      </c>
      <c r="O254" s="14">
        <v>1.1000000000000001</v>
      </c>
      <c r="P254" s="15">
        <v>503.56029394054372</v>
      </c>
    </row>
    <row r="255" spans="1:16" x14ac:dyDescent="0.2">
      <c r="A255" s="14" t="s">
        <v>13</v>
      </c>
      <c r="B255" s="14" t="s">
        <v>23</v>
      </c>
      <c r="C255" s="14" t="s">
        <v>5</v>
      </c>
      <c r="D255" s="5" t="s">
        <v>93</v>
      </c>
      <c r="E255" s="5">
        <v>2017</v>
      </c>
      <c r="F255" s="5">
        <v>2</v>
      </c>
      <c r="G255" s="14">
        <v>20</v>
      </c>
      <c r="H255" s="14">
        <v>1.36</v>
      </c>
      <c r="I255" s="14">
        <v>8.17</v>
      </c>
      <c r="J255" s="14">
        <v>1.36</v>
      </c>
      <c r="K255" s="14">
        <v>1.4500000000000002</v>
      </c>
      <c r="L255" s="14">
        <v>6.7200000000000006</v>
      </c>
      <c r="M255" s="14">
        <v>0</v>
      </c>
      <c r="N255" s="14">
        <v>2.3000000000000003</v>
      </c>
      <c r="O255" s="14">
        <v>1.5</v>
      </c>
      <c r="P255" s="15">
        <v>473.09142572892085</v>
      </c>
    </row>
    <row r="256" spans="1:16" x14ac:dyDescent="0.2">
      <c r="A256" s="14" t="s">
        <v>13</v>
      </c>
      <c r="B256" s="14" t="s">
        <v>23</v>
      </c>
      <c r="C256" s="14" t="s">
        <v>5</v>
      </c>
      <c r="D256" s="5" t="s">
        <v>93</v>
      </c>
      <c r="E256" s="5">
        <v>2018</v>
      </c>
      <c r="F256" s="5">
        <v>1</v>
      </c>
      <c r="G256" s="14">
        <v>20</v>
      </c>
      <c r="H256" s="14">
        <v>0.2</v>
      </c>
      <c r="I256" s="14">
        <v>10.53</v>
      </c>
      <c r="J256" s="14">
        <v>0.2</v>
      </c>
      <c r="K256" s="14">
        <v>10.53</v>
      </c>
      <c r="L256" s="14">
        <v>0</v>
      </c>
      <c r="M256" s="14">
        <v>0</v>
      </c>
      <c r="N256" s="14">
        <v>0.03</v>
      </c>
      <c r="O256" s="14">
        <v>1.35</v>
      </c>
      <c r="P256" s="15">
        <v>528.77436556322505</v>
      </c>
    </row>
    <row r="257" spans="1:16" x14ac:dyDescent="0.2">
      <c r="A257" s="14" t="s">
        <v>13</v>
      </c>
      <c r="B257" s="14" t="s">
        <v>23</v>
      </c>
      <c r="C257" s="14" t="s">
        <v>5</v>
      </c>
      <c r="D257" s="5" t="s">
        <v>93</v>
      </c>
      <c r="E257" s="5">
        <v>2019</v>
      </c>
      <c r="F257" s="5">
        <v>1</v>
      </c>
      <c r="G257" s="14">
        <v>2</v>
      </c>
      <c r="H257" s="14">
        <v>0.03</v>
      </c>
      <c r="I257" s="14">
        <v>1.59</v>
      </c>
      <c r="J257" s="14">
        <v>0.03</v>
      </c>
      <c r="K257" s="14">
        <v>1.59</v>
      </c>
      <c r="L257" s="14">
        <v>0</v>
      </c>
      <c r="M257" s="14">
        <v>0</v>
      </c>
      <c r="N257" s="14">
        <v>0</v>
      </c>
      <c r="O257" s="14">
        <v>0.2</v>
      </c>
      <c r="P257" s="15">
        <v>615.05936999695803</v>
      </c>
    </row>
    <row r="258" spans="1:16" x14ac:dyDescent="0.2">
      <c r="A258" s="14" t="s">
        <v>13</v>
      </c>
      <c r="B258" s="14" t="s">
        <v>23</v>
      </c>
      <c r="C258" s="14" t="s">
        <v>5</v>
      </c>
      <c r="D258" s="5" t="s">
        <v>93</v>
      </c>
      <c r="E258" s="5">
        <v>2020</v>
      </c>
      <c r="F258" s="5">
        <v>1</v>
      </c>
      <c r="G258" s="14">
        <v>15</v>
      </c>
      <c r="H258" s="14">
        <v>0.16</v>
      </c>
      <c r="I258" s="14">
        <v>8.7100000000000009</v>
      </c>
      <c r="J258" s="14">
        <v>0.16</v>
      </c>
      <c r="K258" s="14">
        <v>8.7100000000000009</v>
      </c>
      <c r="L258" s="14">
        <v>0</v>
      </c>
      <c r="M258" s="14">
        <v>0</v>
      </c>
      <c r="N258" s="14">
        <v>0.03</v>
      </c>
      <c r="O258" s="14">
        <v>1.1200000000000001</v>
      </c>
      <c r="P258" s="15">
        <v>607.7080294933811</v>
      </c>
    </row>
    <row r="259" spans="1:16" x14ac:dyDescent="0.2">
      <c r="A259" s="14" t="s">
        <v>13</v>
      </c>
      <c r="B259" s="14" t="s">
        <v>23</v>
      </c>
      <c r="C259" s="14" t="s">
        <v>5</v>
      </c>
      <c r="D259" s="5" t="s">
        <v>93</v>
      </c>
      <c r="E259" s="5">
        <v>2022</v>
      </c>
      <c r="F259" s="5">
        <v>0</v>
      </c>
      <c r="G259" s="14">
        <v>31</v>
      </c>
      <c r="H259" s="14">
        <v>13.88</v>
      </c>
      <c r="I259" s="14">
        <v>0</v>
      </c>
      <c r="J259" s="14">
        <v>13.88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15">
        <v>443.44521403406532</v>
      </c>
    </row>
    <row r="260" spans="1:16" x14ac:dyDescent="0.2">
      <c r="A260" s="14" t="s">
        <v>13</v>
      </c>
      <c r="B260" s="14" t="s">
        <v>23</v>
      </c>
      <c r="C260" s="14" t="s">
        <v>5</v>
      </c>
      <c r="D260" s="5" t="s">
        <v>94</v>
      </c>
      <c r="E260" s="5">
        <v>2010</v>
      </c>
      <c r="F260" s="5">
        <v>3</v>
      </c>
      <c r="G260" s="14">
        <v>8</v>
      </c>
      <c r="H260" s="14">
        <v>0</v>
      </c>
      <c r="I260" s="14">
        <v>2.7899999999999996</v>
      </c>
      <c r="J260" s="14">
        <v>0</v>
      </c>
      <c r="K260" s="14">
        <v>0</v>
      </c>
      <c r="L260" s="14">
        <v>0.03</v>
      </c>
      <c r="M260" s="14">
        <v>2.76</v>
      </c>
      <c r="N260" s="14">
        <v>0.24</v>
      </c>
      <c r="O260" s="14">
        <v>0.36</v>
      </c>
      <c r="P260" s="15">
        <v>332.87741800748688</v>
      </c>
    </row>
    <row r="261" spans="1:16" x14ac:dyDescent="0.2">
      <c r="A261" s="14" t="s">
        <v>13</v>
      </c>
      <c r="B261" s="14" t="s">
        <v>23</v>
      </c>
      <c r="C261" s="14" t="s">
        <v>5</v>
      </c>
      <c r="D261" s="5" t="s">
        <v>94</v>
      </c>
      <c r="E261" s="5">
        <v>2017</v>
      </c>
      <c r="F261" s="5">
        <v>2</v>
      </c>
      <c r="G261" s="14">
        <v>4</v>
      </c>
      <c r="H261" s="14">
        <v>0.32</v>
      </c>
      <c r="I261" s="14">
        <v>1.9300000000000002</v>
      </c>
      <c r="J261" s="14">
        <v>0.32</v>
      </c>
      <c r="K261" s="14">
        <v>0.34</v>
      </c>
      <c r="L261" s="14">
        <v>1.59</v>
      </c>
      <c r="M261" s="14">
        <v>0</v>
      </c>
      <c r="N261" s="14">
        <v>0.54</v>
      </c>
      <c r="O261" s="14">
        <v>0.36000000000000004</v>
      </c>
      <c r="P261" s="15">
        <v>517.52635016409522</v>
      </c>
    </row>
    <row r="262" spans="1:16" x14ac:dyDescent="0.2">
      <c r="A262" s="14" t="s">
        <v>13</v>
      </c>
      <c r="B262" s="14" t="s">
        <v>23</v>
      </c>
      <c r="C262" s="14" t="s">
        <v>5</v>
      </c>
      <c r="D262" s="5" t="s">
        <v>94</v>
      </c>
      <c r="E262" s="5">
        <v>2018</v>
      </c>
      <c r="F262" s="5">
        <v>1</v>
      </c>
      <c r="G262" s="14">
        <v>3</v>
      </c>
      <c r="H262" s="14">
        <v>0.06</v>
      </c>
      <c r="I262" s="14">
        <v>3.17</v>
      </c>
      <c r="J262" s="14">
        <v>0.06</v>
      </c>
      <c r="K262" s="14">
        <v>3.17</v>
      </c>
      <c r="L262" s="14">
        <v>0</v>
      </c>
      <c r="M262" s="14">
        <v>0</v>
      </c>
      <c r="N262" s="14">
        <v>0.01</v>
      </c>
      <c r="O262" s="14">
        <v>0.41000000000000003</v>
      </c>
      <c r="P262" s="15">
        <v>889.84085548058192</v>
      </c>
    </row>
    <row r="263" spans="1:16" x14ac:dyDescent="0.2">
      <c r="A263" s="14" t="s">
        <v>13</v>
      </c>
      <c r="B263" s="14" t="s">
        <v>23</v>
      </c>
      <c r="C263" s="14" t="s">
        <v>5</v>
      </c>
      <c r="D263" s="5" t="s">
        <v>94</v>
      </c>
      <c r="E263" s="5">
        <v>2019</v>
      </c>
      <c r="F263" s="5">
        <v>1</v>
      </c>
      <c r="G263" s="14">
        <v>11</v>
      </c>
      <c r="H263" s="14">
        <v>0.13</v>
      </c>
      <c r="I263" s="14">
        <v>6.95</v>
      </c>
      <c r="J263" s="14">
        <v>0.13</v>
      </c>
      <c r="K263" s="14">
        <v>6.95</v>
      </c>
      <c r="L263" s="14">
        <v>0</v>
      </c>
      <c r="M263" s="14">
        <v>0</v>
      </c>
      <c r="N263" s="14">
        <v>0.02</v>
      </c>
      <c r="O263" s="14">
        <v>0.9</v>
      </c>
      <c r="P263" s="15">
        <v>646.28752006009393</v>
      </c>
    </row>
    <row r="264" spans="1:16" x14ac:dyDescent="0.2">
      <c r="A264" s="14" t="s">
        <v>13</v>
      </c>
      <c r="B264" s="14" t="s">
        <v>23</v>
      </c>
      <c r="C264" s="14" t="s">
        <v>5</v>
      </c>
      <c r="D264" s="5" t="s">
        <v>94</v>
      </c>
      <c r="E264" s="5">
        <v>2020</v>
      </c>
      <c r="F264" s="5">
        <v>1</v>
      </c>
      <c r="G264" s="14">
        <v>9</v>
      </c>
      <c r="H264" s="14">
        <v>0.09</v>
      </c>
      <c r="I264" s="14">
        <v>5</v>
      </c>
      <c r="J264" s="14">
        <v>0.09</v>
      </c>
      <c r="K264" s="14">
        <v>5</v>
      </c>
      <c r="L264" s="14">
        <v>0</v>
      </c>
      <c r="M264" s="14">
        <v>0</v>
      </c>
      <c r="N264" s="14">
        <v>0.02</v>
      </c>
      <c r="O264" s="14">
        <v>0.64</v>
      </c>
      <c r="P264" s="15">
        <v>565.07567177910551</v>
      </c>
    </row>
    <row r="265" spans="1:16" x14ac:dyDescent="0.2">
      <c r="A265" s="14" t="s">
        <v>13</v>
      </c>
      <c r="B265" s="14" t="s">
        <v>23</v>
      </c>
      <c r="C265" s="14" t="s">
        <v>5</v>
      </c>
      <c r="D265" s="5" t="s">
        <v>94</v>
      </c>
      <c r="E265" s="5">
        <v>2022</v>
      </c>
      <c r="F265" s="5">
        <v>0</v>
      </c>
      <c r="G265" s="14">
        <v>30</v>
      </c>
      <c r="H265" s="14">
        <v>13.38</v>
      </c>
      <c r="I265" s="14">
        <v>0</v>
      </c>
      <c r="J265" s="14">
        <v>13.38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15">
        <v>443.44521403406532</v>
      </c>
    </row>
    <row r="266" spans="1:16" x14ac:dyDescent="0.2">
      <c r="A266" s="14" t="s">
        <v>13</v>
      </c>
      <c r="B266" s="14" t="s">
        <v>23</v>
      </c>
      <c r="C266" s="14" t="s">
        <v>5</v>
      </c>
      <c r="D266" s="5" t="s">
        <v>97</v>
      </c>
      <c r="E266" s="5">
        <v>2000</v>
      </c>
      <c r="F266" s="5">
        <v>3</v>
      </c>
      <c r="G266" s="14">
        <v>5</v>
      </c>
      <c r="H266" s="14">
        <v>0</v>
      </c>
      <c r="I266" s="14">
        <v>1.58</v>
      </c>
      <c r="J266" s="14">
        <v>0</v>
      </c>
      <c r="K266" s="14">
        <v>0</v>
      </c>
      <c r="L266" s="14">
        <v>0.02</v>
      </c>
      <c r="M266" s="14">
        <v>1.56</v>
      </c>
      <c r="N266" s="14">
        <v>0.14000000000000001</v>
      </c>
      <c r="O266" s="14">
        <v>0.2</v>
      </c>
      <c r="P266" s="15">
        <v>332.87741800748688</v>
      </c>
    </row>
    <row r="267" spans="1:16" x14ac:dyDescent="0.2">
      <c r="A267" s="14" t="s">
        <v>13</v>
      </c>
      <c r="B267" s="14" t="s">
        <v>23</v>
      </c>
      <c r="C267" s="14" t="s">
        <v>5</v>
      </c>
      <c r="D267" s="5" t="s">
        <v>97</v>
      </c>
      <c r="E267" s="5">
        <v>2005</v>
      </c>
      <c r="F267" s="5">
        <v>3</v>
      </c>
      <c r="G267" s="14">
        <v>21</v>
      </c>
      <c r="H267" s="14">
        <v>0</v>
      </c>
      <c r="I267" s="14">
        <v>6.82</v>
      </c>
      <c r="J267" s="14">
        <v>0</v>
      </c>
      <c r="K267" s="14">
        <v>0</v>
      </c>
      <c r="L267" s="14">
        <v>7.0000000000000007E-2</v>
      </c>
      <c r="M267" s="14">
        <v>6.75</v>
      </c>
      <c r="N267" s="14">
        <v>0.59</v>
      </c>
      <c r="O267" s="14">
        <v>0.89</v>
      </c>
      <c r="P267" s="15">
        <v>321.78183210122285</v>
      </c>
    </row>
    <row r="268" spans="1:16" x14ac:dyDescent="0.2">
      <c r="A268" s="14" t="s">
        <v>13</v>
      </c>
      <c r="B268" s="14" t="s">
        <v>23</v>
      </c>
      <c r="C268" s="14" t="s">
        <v>5</v>
      </c>
      <c r="D268" s="5" t="s">
        <v>97</v>
      </c>
      <c r="E268" s="5">
        <v>2006</v>
      </c>
      <c r="F268" s="5">
        <v>3</v>
      </c>
      <c r="G268" s="14">
        <v>6</v>
      </c>
      <c r="H268" s="14">
        <v>0</v>
      </c>
      <c r="I268" s="14">
        <v>1.7</v>
      </c>
      <c r="J268" s="14">
        <v>0</v>
      </c>
      <c r="K268" s="14">
        <v>0</v>
      </c>
      <c r="L268" s="14">
        <v>0.02</v>
      </c>
      <c r="M268" s="14">
        <v>1.68</v>
      </c>
      <c r="N268" s="14">
        <v>0.15</v>
      </c>
      <c r="O268" s="14">
        <v>0.22</v>
      </c>
      <c r="P268" s="15">
        <v>293.93859988734727</v>
      </c>
    </row>
    <row r="269" spans="1:16" x14ac:dyDescent="0.2">
      <c r="A269" s="14" t="s">
        <v>13</v>
      </c>
      <c r="B269" s="14" t="s">
        <v>23</v>
      </c>
      <c r="C269" s="14" t="s">
        <v>5</v>
      </c>
      <c r="D269" s="5" t="s">
        <v>97</v>
      </c>
      <c r="E269" s="5">
        <v>2007</v>
      </c>
      <c r="F269" s="5">
        <v>3</v>
      </c>
      <c r="G269" s="14">
        <v>3</v>
      </c>
      <c r="H269" s="14">
        <v>0</v>
      </c>
      <c r="I269" s="14">
        <v>0.75</v>
      </c>
      <c r="J269" s="14">
        <v>0</v>
      </c>
      <c r="K269" s="14">
        <v>0</v>
      </c>
      <c r="L269" s="14">
        <v>0.01</v>
      </c>
      <c r="M269" s="14">
        <v>0.74</v>
      </c>
      <c r="N269" s="14">
        <v>0.06</v>
      </c>
      <c r="O269" s="14">
        <v>0.1</v>
      </c>
      <c r="P269" s="15">
        <v>281.19645959844712</v>
      </c>
    </row>
    <row r="270" spans="1:16" x14ac:dyDescent="0.2">
      <c r="A270" s="14" t="s">
        <v>13</v>
      </c>
      <c r="B270" s="14" t="s">
        <v>23</v>
      </c>
      <c r="C270" s="14" t="s">
        <v>5</v>
      </c>
      <c r="D270" s="5" t="s">
        <v>97</v>
      </c>
      <c r="E270" s="5">
        <v>2008</v>
      </c>
      <c r="F270" s="5">
        <v>3</v>
      </c>
      <c r="G270" s="14">
        <v>3</v>
      </c>
      <c r="H270" s="14">
        <v>0</v>
      </c>
      <c r="I270" s="14">
        <v>1.01</v>
      </c>
      <c r="J270" s="14">
        <v>0</v>
      </c>
      <c r="K270" s="14">
        <v>0</v>
      </c>
      <c r="L270" s="14">
        <v>0.01</v>
      </c>
      <c r="M270" s="14">
        <v>1</v>
      </c>
      <c r="N270" s="14">
        <v>0.09</v>
      </c>
      <c r="O270" s="14">
        <v>0.13</v>
      </c>
      <c r="P270" s="15">
        <v>325.05136198913863</v>
      </c>
    </row>
    <row r="271" spans="1:16" x14ac:dyDescent="0.2">
      <c r="A271" s="14" t="s">
        <v>13</v>
      </c>
      <c r="B271" s="14" t="s">
        <v>23</v>
      </c>
      <c r="C271" s="14" t="s">
        <v>5</v>
      </c>
      <c r="D271" s="5" t="s">
        <v>97</v>
      </c>
      <c r="E271" s="5">
        <v>2009</v>
      </c>
      <c r="F271" s="5">
        <v>3</v>
      </c>
      <c r="G271" s="14">
        <v>1</v>
      </c>
      <c r="H271" s="14">
        <v>0</v>
      </c>
      <c r="I271" s="14">
        <v>0.43</v>
      </c>
      <c r="J271" s="14">
        <v>0</v>
      </c>
      <c r="K271" s="14">
        <v>0</v>
      </c>
      <c r="L271" s="14">
        <v>0</v>
      </c>
      <c r="M271" s="14">
        <v>0.43</v>
      </c>
      <c r="N271" s="14">
        <v>0.04</v>
      </c>
      <c r="O271" s="14">
        <v>0.06</v>
      </c>
      <c r="P271" s="15">
        <v>386.16101804309665</v>
      </c>
    </row>
    <row r="272" spans="1:16" x14ac:dyDescent="0.2">
      <c r="A272" s="14" t="s">
        <v>13</v>
      </c>
      <c r="B272" s="14" t="s">
        <v>23</v>
      </c>
      <c r="C272" s="14" t="s">
        <v>5</v>
      </c>
      <c r="D272" s="5" t="s">
        <v>97</v>
      </c>
      <c r="E272" s="5">
        <v>2010</v>
      </c>
      <c r="F272" s="5">
        <v>3</v>
      </c>
      <c r="G272" s="14">
        <v>34</v>
      </c>
      <c r="H272" s="14">
        <v>0</v>
      </c>
      <c r="I272" s="14">
        <v>12.23</v>
      </c>
      <c r="J272" s="14">
        <v>0</v>
      </c>
      <c r="K272" s="14">
        <v>0</v>
      </c>
      <c r="L272" s="14">
        <v>0.13</v>
      </c>
      <c r="M272" s="14">
        <v>12.1</v>
      </c>
      <c r="N272" s="14">
        <v>1.06</v>
      </c>
      <c r="O272" s="14">
        <v>1.59</v>
      </c>
      <c r="P272" s="15">
        <v>355.55205513367162</v>
      </c>
    </row>
    <row r="273" spans="1:16" x14ac:dyDescent="0.2">
      <c r="A273" s="14" t="s">
        <v>13</v>
      </c>
      <c r="B273" s="14" t="s">
        <v>23</v>
      </c>
      <c r="C273" s="14" t="s">
        <v>5</v>
      </c>
      <c r="D273" s="5" t="s">
        <v>97</v>
      </c>
      <c r="E273" s="5">
        <v>2012</v>
      </c>
      <c r="F273" s="5">
        <v>3</v>
      </c>
      <c r="G273" s="14">
        <v>2</v>
      </c>
      <c r="H273" s="14">
        <v>0</v>
      </c>
      <c r="I273" s="14">
        <v>0.9</v>
      </c>
      <c r="J273" s="14">
        <v>0</v>
      </c>
      <c r="K273" s="14">
        <v>0</v>
      </c>
      <c r="L273" s="14">
        <v>0.01</v>
      </c>
      <c r="M273" s="14">
        <v>0.89</v>
      </c>
      <c r="N273" s="14">
        <v>0.08</v>
      </c>
      <c r="O273" s="14">
        <v>0.12</v>
      </c>
      <c r="P273" s="15">
        <v>377.98829808451273</v>
      </c>
    </row>
    <row r="274" spans="1:16" x14ac:dyDescent="0.2">
      <c r="A274" s="14" t="s">
        <v>13</v>
      </c>
      <c r="B274" s="14" t="s">
        <v>23</v>
      </c>
      <c r="C274" s="14" t="s">
        <v>5</v>
      </c>
      <c r="D274" s="5" t="s">
        <v>97</v>
      </c>
      <c r="E274" s="5">
        <v>2015</v>
      </c>
      <c r="F274" s="5">
        <v>2</v>
      </c>
      <c r="G274" s="14">
        <v>12</v>
      </c>
      <c r="H274" s="14">
        <v>0.84</v>
      </c>
      <c r="I274" s="14">
        <v>5.07</v>
      </c>
      <c r="J274" s="14">
        <v>0.84</v>
      </c>
      <c r="K274" s="14">
        <v>0.9</v>
      </c>
      <c r="L274" s="14">
        <v>4.17</v>
      </c>
      <c r="M274" s="14">
        <v>0</v>
      </c>
      <c r="N274" s="14">
        <v>1.42</v>
      </c>
      <c r="O274" s="14">
        <v>0.93</v>
      </c>
      <c r="P274" s="15">
        <v>498.16324925703611</v>
      </c>
    </row>
    <row r="275" spans="1:16" x14ac:dyDescent="0.2">
      <c r="A275" s="14" t="s">
        <v>13</v>
      </c>
      <c r="B275" s="14" t="s">
        <v>23</v>
      </c>
      <c r="C275" s="14" t="s">
        <v>5</v>
      </c>
      <c r="D275" s="5" t="s">
        <v>97</v>
      </c>
      <c r="E275" s="5">
        <v>2019</v>
      </c>
      <c r="F275" s="5">
        <v>1</v>
      </c>
      <c r="G275" s="14">
        <v>3</v>
      </c>
      <c r="H275" s="14">
        <v>0.04</v>
      </c>
      <c r="I275" s="14">
        <v>2.13</v>
      </c>
      <c r="J275" s="14">
        <v>0.04</v>
      </c>
      <c r="K275" s="14">
        <v>2.13</v>
      </c>
      <c r="L275" s="14">
        <v>0</v>
      </c>
      <c r="M275" s="14">
        <v>0</v>
      </c>
      <c r="N275" s="14">
        <v>0.01</v>
      </c>
      <c r="O275" s="14">
        <v>0.27</v>
      </c>
      <c r="P275" s="15">
        <v>646.28752006009393</v>
      </c>
    </row>
    <row r="276" spans="1:16" x14ac:dyDescent="0.2">
      <c r="A276" s="14" t="s">
        <v>13</v>
      </c>
      <c r="B276" s="14" t="s">
        <v>23</v>
      </c>
      <c r="C276" s="14" t="s">
        <v>5</v>
      </c>
      <c r="D276" s="5" t="s">
        <v>95</v>
      </c>
      <c r="E276" s="5">
        <v>2000</v>
      </c>
      <c r="F276" s="5">
        <v>3</v>
      </c>
      <c r="G276" s="14">
        <v>0</v>
      </c>
      <c r="H276" s="14">
        <v>0</v>
      </c>
      <c r="I276" s="14">
        <v>0.05</v>
      </c>
      <c r="J276" s="14">
        <v>0</v>
      </c>
      <c r="K276" s="14">
        <v>0</v>
      </c>
      <c r="L276" s="14">
        <v>0</v>
      </c>
      <c r="M276" s="14">
        <v>0.05</v>
      </c>
      <c r="N276" s="14">
        <v>0</v>
      </c>
      <c r="O276" s="14">
        <v>0.01</v>
      </c>
      <c r="P276" s="15">
        <v>473.18952368254929</v>
      </c>
    </row>
    <row r="277" spans="1:16" x14ac:dyDescent="0.2">
      <c r="A277" s="14" t="s">
        <v>13</v>
      </c>
      <c r="B277" s="14" t="s">
        <v>23</v>
      </c>
      <c r="C277" s="14" t="s">
        <v>5</v>
      </c>
      <c r="D277" s="5" t="s">
        <v>95</v>
      </c>
      <c r="E277" s="5">
        <v>2002</v>
      </c>
      <c r="F277" s="5">
        <v>3</v>
      </c>
      <c r="G277" s="14">
        <v>1</v>
      </c>
      <c r="H277" s="14">
        <v>0</v>
      </c>
      <c r="I277" s="14">
        <v>0.39</v>
      </c>
      <c r="J277" s="14">
        <v>0</v>
      </c>
      <c r="K277" s="14">
        <v>0</v>
      </c>
      <c r="L277" s="14">
        <v>0</v>
      </c>
      <c r="M277" s="14">
        <v>0.39</v>
      </c>
      <c r="N277" s="14">
        <v>0.03</v>
      </c>
      <c r="O277" s="14">
        <v>0.05</v>
      </c>
      <c r="P277" s="15">
        <v>484.08172317052032</v>
      </c>
    </row>
    <row r="278" spans="1:16" x14ac:dyDescent="0.2">
      <c r="A278" s="14" t="s">
        <v>13</v>
      </c>
      <c r="B278" s="14" t="s">
        <v>23</v>
      </c>
      <c r="C278" s="14" t="s">
        <v>5</v>
      </c>
      <c r="D278" s="5" t="s">
        <v>95</v>
      </c>
      <c r="E278" s="5">
        <v>2006</v>
      </c>
      <c r="F278" s="5">
        <v>3</v>
      </c>
      <c r="G278" s="14">
        <v>24</v>
      </c>
      <c r="H278" s="14">
        <v>0</v>
      </c>
      <c r="I278" s="14">
        <v>3.86</v>
      </c>
      <c r="J278" s="14">
        <v>0</v>
      </c>
      <c r="K278" s="14">
        <v>0</v>
      </c>
      <c r="L278" s="14">
        <v>0.04</v>
      </c>
      <c r="M278" s="14">
        <v>3.82</v>
      </c>
      <c r="N278" s="14">
        <v>0.33</v>
      </c>
      <c r="O278" s="14">
        <v>0.5</v>
      </c>
      <c r="P278" s="15">
        <v>162.06007411577158</v>
      </c>
    </row>
    <row r="279" spans="1:16" x14ac:dyDescent="0.2">
      <c r="A279" s="14" t="s">
        <v>13</v>
      </c>
      <c r="B279" s="14" t="s">
        <v>23</v>
      </c>
      <c r="C279" s="14" t="s">
        <v>5</v>
      </c>
      <c r="D279" s="5" t="s">
        <v>95</v>
      </c>
      <c r="E279" s="5">
        <v>2010</v>
      </c>
      <c r="F279" s="5">
        <v>3</v>
      </c>
      <c r="G279" s="14">
        <v>4</v>
      </c>
      <c r="H279" s="14">
        <v>0</v>
      </c>
      <c r="I279" s="14">
        <v>0.7</v>
      </c>
      <c r="J279" s="14">
        <v>0</v>
      </c>
      <c r="K279" s="14">
        <v>0</v>
      </c>
      <c r="L279" s="14">
        <v>0.01</v>
      </c>
      <c r="M279" s="14">
        <v>0.69</v>
      </c>
      <c r="N279" s="14">
        <v>0.06</v>
      </c>
      <c r="O279" s="14">
        <v>0.09</v>
      </c>
      <c r="P279" s="15">
        <v>165.12966834754994</v>
      </c>
    </row>
    <row r="280" spans="1:16" x14ac:dyDescent="0.2">
      <c r="A280" s="14" t="s">
        <v>13</v>
      </c>
      <c r="B280" s="14" t="s">
        <v>23</v>
      </c>
      <c r="C280" s="14" t="s">
        <v>5</v>
      </c>
      <c r="D280" s="5" t="s">
        <v>95</v>
      </c>
      <c r="E280" s="5">
        <v>2013</v>
      </c>
      <c r="F280" s="5">
        <v>2</v>
      </c>
      <c r="G280" s="14">
        <v>11</v>
      </c>
      <c r="H280" s="14">
        <v>0.54</v>
      </c>
      <c r="I280" s="14">
        <v>3.27</v>
      </c>
      <c r="J280" s="14">
        <v>0.54</v>
      </c>
      <c r="K280" s="14">
        <v>0.57999999999999996</v>
      </c>
      <c r="L280" s="14">
        <v>2.69</v>
      </c>
      <c r="M280" s="14">
        <v>0</v>
      </c>
      <c r="N280" s="14">
        <v>0.92</v>
      </c>
      <c r="O280" s="14">
        <v>0.6</v>
      </c>
      <c r="P280" s="15">
        <v>357.25781462365615</v>
      </c>
    </row>
    <row r="281" spans="1:16" x14ac:dyDescent="0.2">
      <c r="A281" s="14" t="s">
        <v>13</v>
      </c>
      <c r="B281" s="14" t="s">
        <v>23</v>
      </c>
      <c r="C281" s="14" t="s">
        <v>5</v>
      </c>
      <c r="D281" s="5" t="s">
        <v>95</v>
      </c>
      <c r="E281" s="5">
        <v>2014</v>
      </c>
      <c r="F281" s="5">
        <v>2</v>
      </c>
      <c r="G281" s="14">
        <v>6</v>
      </c>
      <c r="H281" s="14">
        <v>0.31</v>
      </c>
      <c r="I281" s="14">
        <v>1.84</v>
      </c>
      <c r="J281" s="14">
        <v>0.31</v>
      </c>
      <c r="K281" s="14">
        <v>0.33</v>
      </c>
      <c r="L281" s="14">
        <v>1.51</v>
      </c>
      <c r="M281" s="14">
        <v>0</v>
      </c>
      <c r="N281" s="14">
        <v>0.52</v>
      </c>
      <c r="O281" s="14">
        <v>0.34</v>
      </c>
      <c r="P281" s="15">
        <v>382.80467631570099</v>
      </c>
    </row>
    <row r="282" spans="1:16" x14ac:dyDescent="0.2">
      <c r="A282" s="14" t="s">
        <v>13</v>
      </c>
      <c r="B282" s="14" t="s">
        <v>23</v>
      </c>
      <c r="C282" s="14" t="s">
        <v>5</v>
      </c>
      <c r="D282" s="5" t="s">
        <v>95</v>
      </c>
      <c r="E282" s="5">
        <v>2015</v>
      </c>
      <c r="F282" s="5">
        <v>2</v>
      </c>
      <c r="G282" s="14">
        <v>6</v>
      </c>
      <c r="H282" s="14">
        <v>0.51</v>
      </c>
      <c r="I282" s="14">
        <v>3.08</v>
      </c>
      <c r="J282" s="14">
        <v>0.51</v>
      </c>
      <c r="K282" s="14">
        <v>0.55000000000000004</v>
      </c>
      <c r="L282" s="14">
        <v>2.5299999999999998</v>
      </c>
      <c r="M282" s="14">
        <v>0</v>
      </c>
      <c r="N282" s="14">
        <v>0.87</v>
      </c>
      <c r="O282" s="14">
        <v>0.56999999999999995</v>
      </c>
      <c r="P282" s="15">
        <v>616.69162094559397</v>
      </c>
    </row>
    <row r="283" spans="1:16" x14ac:dyDescent="0.2">
      <c r="A283" s="14" t="s">
        <v>13</v>
      </c>
      <c r="B283" s="14" t="s">
        <v>23</v>
      </c>
      <c r="C283" s="14" t="s">
        <v>5</v>
      </c>
      <c r="D283" s="5" t="s">
        <v>95</v>
      </c>
      <c r="E283" s="5">
        <v>2016</v>
      </c>
      <c r="F283" s="5">
        <v>2</v>
      </c>
      <c r="G283" s="14">
        <v>10</v>
      </c>
      <c r="H283" s="14">
        <v>0.75</v>
      </c>
      <c r="I283" s="14">
        <v>4.5</v>
      </c>
      <c r="J283" s="14">
        <v>0.75</v>
      </c>
      <c r="K283" s="14">
        <v>0.8</v>
      </c>
      <c r="L283" s="14">
        <v>3.7</v>
      </c>
      <c r="M283" s="14">
        <v>0</v>
      </c>
      <c r="N283" s="14">
        <v>1.26</v>
      </c>
      <c r="O283" s="14">
        <v>0.83</v>
      </c>
      <c r="P283" s="15">
        <v>529.50879262048772</v>
      </c>
    </row>
    <row r="284" spans="1:16" x14ac:dyDescent="0.2">
      <c r="A284" s="14" t="s">
        <v>13</v>
      </c>
      <c r="B284" s="14" t="s">
        <v>23</v>
      </c>
      <c r="C284" s="14" t="s">
        <v>5</v>
      </c>
      <c r="D284" s="5" t="s">
        <v>95</v>
      </c>
      <c r="E284" s="5">
        <v>2017</v>
      </c>
      <c r="F284" s="5">
        <v>2</v>
      </c>
      <c r="G284" s="14">
        <v>1</v>
      </c>
      <c r="H284" s="14">
        <v>0.03</v>
      </c>
      <c r="I284" s="14">
        <v>0.22000000000000003</v>
      </c>
      <c r="J284" s="14">
        <v>0.03</v>
      </c>
      <c r="K284" s="14">
        <v>0.04</v>
      </c>
      <c r="L284" s="14">
        <v>0.18000000000000002</v>
      </c>
      <c r="M284" s="14">
        <v>0</v>
      </c>
      <c r="N284" s="14">
        <v>0.06</v>
      </c>
      <c r="O284" s="14">
        <v>0.04</v>
      </c>
      <c r="P284" s="15">
        <v>410.58222774779074</v>
      </c>
    </row>
    <row r="285" spans="1:16" x14ac:dyDescent="0.2">
      <c r="A285" s="14" t="s">
        <v>13</v>
      </c>
      <c r="B285" s="14" t="s">
        <v>23</v>
      </c>
      <c r="C285" s="14" t="s">
        <v>5</v>
      </c>
      <c r="D285" s="5" t="s">
        <v>95</v>
      </c>
      <c r="E285" s="5">
        <v>2019</v>
      </c>
      <c r="F285" s="5">
        <v>1</v>
      </c>
      <c r="G285" s="14">
        <v>16</v>
      </c>
      <c r="H285" s="14">
        <v>0.17</v>
      </c>
      <c r="I285" s="14">
        <v>8.7899999999999991</v>
      </c>
      <c r="J285" s="14">
        <v>0.17</v>
      </c>
      <c r="K285" s="14">
        <v>8.7899999999999991</v>
      </c>
      <c r="L285" s="14">
        <v>0</v>
      </c>
      <c r="M285" s="14">
        <v>0</v>
      </c>
      <c r="N285" s="14">
        <v>0.03</v>
      </c>
      <c r="O285" s="14">
        <v>1.1300000000000001</v>
      </c>
      <c r="P285" s="15">
        <v>583.44246788752912</v>
      </c>
    </row>
    <row r="286" spans="1:16" x14ac:dyDescent="0.2">
      <c r="A286" s="14" t="s">
        <v>13</v>
      </c>
      <c r="B286" s="14" t="s">
        <v>23</v>
      </c>
      <c r="C286" s="14" t="s">
        <v>5</v>
      </c>
      <c r="D286" s="5" t="s">
        <v>95</v>
      </c>
      <c r="E286" s="5">
        <v>2021</v>
      </c>
      <c r="F286" s="5">
        <v>0</v>
      </c>
      <c r="G286" s="14">
        <v>16</v>
      </c>
      <c r="H286" s="14">
        <v>7.08</v>
      </c>
      <c r="I286" s="14">
        <v>0</v>
      </c>
      <c r="J286" s="14">
        <v>7.08</v>
      </c>
      <c r="K286" s="14">
        <v>0</v>
      </c>
      <c r="L286" s="14">
        <v>0</v>
      </c>
      <c r="M286" s="14">
        <v>0</v>
      </c>
      <c r="N286" s="14">
        <v>0.01</v>
      </c>
      <c r="O286" s="14">
        <v>0</v>
      </c>
      <c r="P286" s="15">
        <v>443.44521403406532</v>
      </c>
    </row>
    <row r="287" spans="1:16" x14ac:dyDescent="0.2">
      <c r="A287" s="14" t="s">
        <v>13</v>
      </c>
      <c r="B287" s="14" t="s">
        <v>23</v>
      </c>
      <c r="C287" s="14" t="s">
        <v>5</v>
      </c>
      <c r="D287" s="5" t="s">
        <v>95</v>
      </c>
      <c r="E287" s="5">
        <v>2022</v>
      </c>
      <c r="F287" s="5">
        <v>0</v>
      </c>
      <c r="G287" s="14">
        <v>8</v>
      </c>
      <c r="H287" s="14">
        <v>3.34</v>
      </c>
      <c r="I287" s="14">
        <v>0</v>
      </c>
      <c r="J287" s="14">
        <v>3.34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15">
        <v>443.44521403406532</v>
      </c>
    </row>
    <row r="288" spans="1:16" x14ac:dyDescent="0.2">
      <c r="A288" s="14" t="s">
        <v>14</v>
      </c>
      <c r="B288" s="14" t="s">
        <v>24</v>
      </c>
      <c r="C288" s="14" t="s">
        <v>5</v>
      </c>
      <c r="D288" s="5" t="s">
        <v>92</v>
      </c>
      <c r="E288" s="5">
        <v>1990</v>
      </c>
      <c r="F288" s="5">
        <v>3</v>
      </c>
      <c r="G288" s="14">
        <v>17</v>
      </c>
      <c r="H288" s="14">
        <v>0.32</v>
      </c>
      <c r="I288" s="14">
        <v>6.53</v>
      </c>
      <c r="J288" s="14">
        <v>0.32</v>
      </c>
      <c r="K288" s="14">
        <v>0.21</v>
      </c>
      <c r="L288" s="14">
        <v>0.63</v>
      </c>
      <c r="M288" s="14">
        <v>5.69</v>
      </c>
      <c r="N288" s="14">
        <v>0.11</v>
      </c>
      <c r="O288" s="14">
        <v>0.64</v>
      </c>
      <c r="P288" s="15">
        <v>415.31041620403818</v>
      </c>
    </row>
    <row r="289" spans="1:16" x14ac:dyDescent="0.2">
      <c r="A289" s="14" t="s">
        <v>14</v>
      </c>
      <c r="B289" s="14" t="s">
        <v>24</v>
      </c>
      <c r="C289" s="14" t="s">
        <v>5</v>
      </c>
      <c r="D289" s="5" t="s">
        <v>92</v>
      </c>
      <c r="E289" s="5">
        <v>1995</v>
      </c>
      <c r="F289" s="5">
        <v>3</v>
      </c>
      <c r="G289" s="14">
        <v>2</v>
      </c>
      <c r="H289" s="14">
        <v>0.06</v>
      </c>
      <c r="I289" s="14">
        <v>1.3099999999999998</v>
      </c>
      <c r="J289" s="14">
        <v>0.06</v>
      </c>
      <c r="K289" s="14">
        <v>0.04</v>
      </c>
      <c r="L289" s="14">
        <v>0.13</v>
      </c>
      <c r="M289" s="14">
        <v>1.1399999999999999</v>
      </c>
      <c r="N289" s="14">
        <v>0.02</v>
      </c>
      <c r="O289" s="14">
        <v>0.13</v>
      </c>
      <c r="P289" s="15">
        <v>603.19027425920819</v>
      </c>
    </row>
    <row r="290" spans="1:16" x14ac:dyDescent="0.2">
      <c r="A290" s="14" t="s">
        <v>14</v>
      </c>
      <c r="B290" s="14" t="s">
        <v>24</v>
      </c>
      <c r="C290" s="14" t="s">
        <v>5</v>
      </c>
      <c r="D290" s="5" t="s">
        <v>92</v>
      </c>
      <c r="E290" s="5">
        <v>2000</v>
      </c>
      <c r="F290" s="5">
        <v>3</v>
      </c>
      <c r="G290" s="14">
        <v>19</v>
      </c>
      <c r="H290" s="14">
        <v>0.52</v>
      </c>
      <c r="I290" s="14">
        <v>10.5</v>
      </c>
      <c r="J290" s="14">
        <v>0.52</v>
      </c>
      <c r="K290" s="14">
        <v>0.33</v>
      </c>
      <c r="L290" s="14">
        <v>1.02</v>
      </c>
      <c r="M290" s="14">
        <v>9.15</v>
      </c>
      <c r="N290" s="14">
        <v>0.18</v>
      </c>
      <c r="O290" s="14">
        <v>1.03</v>
      </c>
      <c r="P290" s="15">
        <v>590.57355407711725</v>
      </c>
    </row>
    <row r="291" spans="1:16" x14ac:dyDescent="0.2">
      <c r="A291" s="14" t="s">
        <v>14</v>
      </c>
      <c r="B291" s="14" t="s">
        <v>24</v>
      </c>
      <c r="C291" s="14" t="s">
        <v>5</v>
      </c>
      <c r="D291" s="5" t="s">
        <v>92</v>
      </c>
      <c r="E291" s="5">
        <v>2001</v>
      </c>
      <c r="F291" s="5">
        <v>3</v>
      </c>
      <c r="G291" s="14">
        <v>6</v>
      </c>
      <c r="H291" s="14">
        <v>0.13</v>
      </c>
      <c r="I291" s="14">
        <v>2.59</v>
      </c>
      <c r="J291" s="14">
        <v>0.13</v>
      </c>
      <c r="K291" s="14">
        <v>0.08</v>
      </c>
      <c r="L291" s="14">
        <v>0.25</v>
      </c>
      <c r="M291" s="14">
        <v>2.2599999999999998</v>
      </c>
      <c r="N291" s="14">
        <v>0.04</v>
      </c>
      <c r="O291" s="14">
        <v>0.26</v>
      </c>
      <c r="P291" s="15">
        <v>483.495257098769</v>
      </c>
    </row>
    <row r="292" spans="1:16" x14ac:dyDescent="0.2">
      <c r="A292" s="14" t="s">
        <v>14</v>
      </c>
      <c r="B292" s="14" t="s">
        <v>24</v>
      </c>
      <c r="C292" s="14" t="s">
        <v>5</v>
      </c>
      <c r="D292" s="5" t="s">
        <v>92</v>
      </c>
      <c r="E292" s="5">
        <v>2005</v>
      </c>
      <c r="F292" s="5">
        <v>3</v>
      </c>
      <c r="G292" s="14">
        <v>6</v>
      </c>
      <c r="H292" s="14">
        <v>0.18</v>
      </c>
      <c r="I292" s="14">
        <v>3.57</v>
      </c>
      <c r="J292" s="14">
        <v>0.18</v>
      </c>
      <c r="K292" s="14">
        <v>0.11</v>
      </c>
      <c r="L292" s="14">
        <v>0.35</v>
      </c>
      <c r="M292" s="14">
        <v>3.11</v>
      </c>
      <c r="N292" s="14">
        <v>0.06</v>
      </c>
      <c r="O292" s="14">
        <v>0.35</v>
      </c>
      <c r="P292" s="15">
        <v>601.98581895790414</v>
      </c>
    </row>
    <row r="293" spans="1:16" x14ac:dyDescent="0.2">
      <c r="A293" s="14" t="s">
        <v>14</v>
      </c>
      <c r="B293" s="14" t="s">
        <v>24</v>
      </c>
      <c r="C293" s="14" t="s">
        <v>5</v>
      </c>
      <c r="D293" s="5" t="s">
        <v>92</v>
      </c>
      <c r="E293" s="5">
        <v>2006</v>
      </c>
      <c r="F293" s="5">
        <v>3</v>
      </c>
      <c r="G293" s="14">
        <v>9</v>
      </c>
      <c r="H293" s="14">
        <v>0.18</v>
      </c>
      <c r="I293" s="14">
        <v>3.59</v>
      </c>
      <c r="J293" s="14">
        <v>0.18</v>
      </c>
      <c r="K293" s="14">
        <v>0.11</v>
      </c>
      <c r="L293" s="14">
        <v>0.35</v>
      </c>
      <c r="M293" s="14">
        <v>3.13</v>
      </c>
      <c r="N293" s="14">
        <v>0.06</v>
      </c>
      <c r="O293" s="14">
        <v>0.35</v>
      </c>
      <c r="P293" s="15">
        <v>429.37047848531239</v>
      </c>
    </row>
    <row r="294" spans="1:16" x14ac:dyDescent="0.2">
      <c r="A294" s="14" t="s">
        <v>14</v>
      </c>
      <c r="B294" s="14" t="s">
        <v>24</v>
      </c>
      <c r="C294" s="14" t="s">
        <v>5</v>
      </c>
      <c r="D294" s="5" t="s">
        <v>92</v>
      </c>
      <c r="E294" s="5">
        <v>2007</v>
      </c>
      <c r="F294" s="5">
        <v>3</v>
      </c>
      <c r="G294" s="14">
        <v>9</v>
      </c>
      <c r="H294" s="14">
        <v>0.17</v>
      </c>
      <c r="I294" s="14">
        <v>3.44</v>
      </c>
      <c r="J294" s="14">
        <v>0.17</v>
      </c>
      <c r="K294" s="14">
        <v>0.11</v>
      </c>
      <c r="L294" s="14">
        <v>0.33</v>
      </c>
      <c r="M294" s="14">
        <v>3</v>
      </c>
      <c r="N294" s="14">
        <v>0.06</v>
      </c>
      <c r="O294" s="14">
        <v>0.34</v>
      </c>
      <c r="P294" s="15">
        <v>422.43463199030253</v>
      </c>
    </row>
    <row r="295" spans="1:16" x14ac:dyDescent="0.2">
      <c r="A295" s="14" t="s">
        <v>14</v>
      </c>
      <c r="B295" s="14" t="s">
        <v>24</v>
      </c>
      <c r="C295" s="14" t="s">
        <v>5</v>
      </c>
      <c r="D295" s="5" t="s">
        <v>92</v>
      </c>
      <c r="E295" s="5">
        <v>2008</v>
      </c>
      <c r="F295" s="5">
        <v>3</v>
      </c>
      <c r="G295" s="14">
        <v>33</v>
      </c>
      <c r="H295" s="14">
        <v>0.77</v>
      </c>
      <c r="I295" s="14">
        <v>15.68</v>
      </c>
      <c r="J295" s="14">
        <v>0.77</v>
      </c>
      <c r="K295" s="14">
        <v>0.5</v>
      </c>
      <c r="L295" s="14">
        <v>1.52</v>
      </c>
      <c r="M295" s="14">
        <v>13.66</v>
      </c>
      <c r="N295" s="14">
        <v>0.27</v>
      </c>
      <c r="O295" s="14">
        <v>1.55</v>
      </c>
      <c r="P295" s="15">
        <v>497.64637542828433</v>
      </c>
    </row>
    <row r="296" spans="1:16" x14ac:dyDescent="0.2">
      <c r="A296" s="14" t="s">
        <v>14</v>
      </c>
      <c r="B296" s="14" t="s">
        <v>24</v>
      </c>
      <c r="C296" s="14" t="s">
        <v>5</v>
      </c>
      <c r="D296" s="5" t="s">
        <v>92</v>
      </c>
      <c r="E296" s="5">
        <v>2010</v>
      </c>
      <c r="F296" s="5">
        <v>3</v>
      </c>
      <c r="G296" s="14">
        <v>11</v>
      </c>
      <c r="H296" s="14">
        <v>0.31</v>
      </c>
      <c r="I296" s="14">
        <v>6.37</v>
      </c>
      <c r="J296" s="14">
        <v>0.31</v>
      </c>
      <c r="K296" s="14">
        <v>0.2</v>
      </c>
      <c r="L296" s="14">
        <v>0.62</v>
      </c>
      <c r="M296" s="14">
        <v>5.55</v>
      </c>
      <c r="N296" s="14">
        <v>0.11</v>
      </c>
      <c r="O296" s="14">
        <v>0.63</v>
      </c>
      <c r="P296" s="15">
        <v>592.26067263819436</v>
      </c>
    </row>
    <row r="297" spans="1:16" x14ac:dyDescent="0.2">
      <c r="A297" s="14" t="s">
        <v>14</v>
      </c>
      <c r="B297" s="14" t="s">
        <v>24</v>
      </c>
      <c r="C297" s="14" t="s">
        <v>5</v>
      </c>
      <c r="D297" s="5" t="s">
        <v>92</v>
      </c>
      <c r="E297" s="5">
        <v>2011</v>
      </c>
      <c r="F297" s="5">
        <v>3</v>
      </c>
      <c r="G297" s="14">
        <v>10</v>
      </c>
      <c r="H297" s="14">
        <v>0.22</v>
      </c>
      <c r="I297" s="14">
        <v>4.3599999999999994</v>
      </c>
      <c r="J297" s="14">
        <v>0.22</v>
      </c>
      <c r="K297" s="14">
        <v>0.14000000000000001</v>
      </c>
      <c r="L297" s="14">
        <v>0.42</v>
      </c>
      <c r="M297" s="14">
        <v>3.8</v>
      </c>
      <c r="N297" s="14">
        <v>0.08</v>
      </c>
      <c r="O297" s="14">
        <v>0.43</v>
      </c>
      <c r="P297" s="15">
        <v>445.42081675563657</v>
      </c>
    </row>
    <row r="298" spans="1:16" x14ac:dyDescent="0.2">
      <c r="A298" s="14" t="s">
        <v>14</v>
      </c>
      <c r="B298" s="14" t="s">
        <v>24</v>
      </c>
      <c r="C298" s="14" t="s">
        <v>5</v>
      </c>
      <c r="D298" s="5" t="s">
        <v>92</v>
      </c>
      <c r="E298" s="5">
        <v>2012</v>
      </c>
      <c r="F298" s="5">
        <v>3</v>
      </c>
      <c r="G298" s="14">
        <v>21</v>
      </c>
      <c r="H298" s="14">
        <v>0.55000000000000004</v>
      </c>
      <c r="I298" s="14">
        <v>11.19</v>
      </c>
      <c r="J298" s="14">
        <v>0.55000000000000004</v>
      </c>
      <c r="K298" s="14">
        <v>0.35</v>
      </c>
      <c r="L298" s="14">
        <v>1.0900000000000001</v>
      </c>
      <c r="M298" s="14">
        <v>9.75</v>
      </c>
      <c r="N298" s="14">
        <v>0.19</v>
      </c>
      <c r="O298" s="14">
        <v>1.1000000000000001</v>
      </c>
      <c r="P298" s="15">
        <v>562.27474653132947</v>
      </c>
    </row>
    <row r="299" spans="1:16" x14ac:dyDescent="0.2">
      <c r="A299" s="14" t="s">
        <v>14</v>
      </c>
      <c r="B299" s="14" t="s">
        <v>24</v>
      </c>
      <c r="C299" s="14" t="s">
        <v>5</v>
      </c>
      <c r="D299" s="5" t="s">
        <v>92</v>
      </c>
      <c r="E299" s="5">
        <v>2013</v>
      </c>
      <c r="F299" s="5">
        <v>2</v>
      </c>
      <c r="G299" s="14">
        <v>22</v>
      </c>
      <c r="H299" s="14">
        <v>0.22</v>
      </c>
      <c r="I299" s="14">
        <v>14.27</v>
      </c>
      <c r="J299" s="14">
        <v>0.22</v>
      </c>
      <c r="K299" s="14">
        <v>0.56999999999999995</v>
      </c>
      <c r="L299" s="14">
        <v>13.7</v>
      </c>
      <c r="M299" s="14">
        <v>0</v>
      </c>
      <c r="N299" s="14">
        <v>0.35</v>
      </c>
      <c r="O299" s="14">
        <v>0.62</v>
      </c>
      <c r="P299" s="15">
        <v>655.07251588723318</v>
      </c>
    </row>
    <row r="300" spans="1:16" x14ac:dyDescent="0.2">
      <c r="A300" s="14" t="s">
        <v>14</v>
      </c>
      <c r="B300" s="14" t="s">
        <v>24</v>
      </c>
      <c r="C300" s="14" t="s">
        <v>5</v>
      </c>
      <c r="D300" s="5" t="s">
        <v>92</v>
      </c>
      <c r="E300" s="5">
        <v>2014</v>
      </c>
      <c r="F300" s="5">
        <v>2</v>
      </c>
      <c r="G300" s="14">
        <v>20</v>
      </c>
      <c r="H300" s="14">
        <v>0.23</v>
      </c>
      <c r="I300" s="14">
        <v>14.39</v>
      </c>
      <c r="J300" s="14">
        <v>0.23</v>
      </c>
      <c r="K300" s="14">
        <v>0.57999999999999996</v>
      </c>
      <c r="L300" s="14">
        <v>13.81</v>
      </c>
      <c r="M300" s="14">
        <v>0</v>
      </c>
      <c r="N300" s="14">
        <v>0.35</v>
      </c>
      <c r="O300" s="14">
        <v>0.63</v>
      </c>
      <c r="P300" s="15">
        <v>726.86812725249786</v>
      </c>
    </row>
    <row r="301" spans="1:16" x14ac:dyDescent="0.2">
      <c r="A301" s="14" t="s">
        <v>14</v>
      </c>
      <c r="B301" s="14" t="s">
        <v>24</v>
      </c>
      <c r="C301" s="14" t="s">
        <v>5</v>
      </c>
      <c r="D301" s="5" t="s">
        <v>92</v>
      </c>
      <c r="E301" s="5">
        <v>2016</v>
      </c>
      <c r="F301" s="5">
        <v>2</v>
      </c>
      <c r="G301" s="14">
        <v>11</v>
      </c>
      <c r="H301" s="14">
        <v>0.17</v>
      </c>
      <c r="I301" s="14">
        <v>10.74</v>
      </c>
      <c r="J301" s="14">
        <v>0.17</v>
      </c>
      <c r="K301" s="14">
        <v>0.43</v>
      </c>
      <c r="L301" s="14">
        <v>10.31</v>
      </c>
      <c r="M301" s="14">
        <v>0</v>
      </c>
      <c r="N301" s="14">
        <v>0.26</v>
      </c>
      <c r="O301" s="14">
        <v>0.47</v>
      </c>
      <c r="P301" s="15">
        <v>985.53639057889905</v>
      </c>
    </row>
    <row r="302" spans="1:16" x14ac:dyDescent="0.2">
      <c r="A302" s="14" t="s">
        <v>14</v>
      </c>
      <c r="B302" s="14" t="s">
        <v>24</v>
      </c>
      <c r="C302" s="14" t="s">
        <v>5</v>
      </c>
      <c r="D302" s="5" t="s">
        <v>92</v>
      </c>
      <c r="E302" s="5">
        <v>2017</v>
      </c>
      <c r="F302" s="5">
        <v>2</v>
      </c>
      <c r="G302" s="14">
        <v>5</v>
      </c>
      <c r="H302" s="14">
        <v>0.06</v>
      </c>
      <c r="I302" s="14">
        <v>3.93</v>
      </c>
      <c r="J302" s="14">
        <v>0.06</v>
      </c>
      <c r="K302" s="14">
        <v>0.16</v>
      </c>
      <c r="L302" s="14">
        <v>3.77</v>
      </c>
      <c r="M302" s="14">
        <v>0</v>
      </c>
      <c r="N302" s="14">
        <v>0.09</v>
      </c>
      <c r="O302" s="14">
        <v>0.17</v>
      </c>
      <c r="P302" s="15">
        <v>852.90748941808465</v>
      </c>
    </row>
    <row r="303" spans="1:16" x14ac:dyDescent="0.2">
      <c r="A303" s="14" t="s">
        <v>14</v>
      </c>
      <c r="B303" s="14" t="s">
        <v>24</v>
      </c>
      <c r="C303" s="14" t="s">
        <v>5</v>
      </c>
      <c r="D303" s="5" t="s">
        <v>92</v>
      </c>
      <c r="E303" s="5">
        <v>2018</v>
      </c>
      <c r="F303" s="5">
        <v>1</v>
      </c>
      <c r="G303" s="14">
        <v>6</v>
      </c>
      <c r="H303" s="14">
        <v>0.21</v>
      </c>
      <c r="I303" s="14">
        <v>2.5599999999999996</v>
      </c>
      <c r="J303" s="14">
        <v>0.21</v>
      </c>
      <c r="K303" s="14">
        <v>2.5599999999999996</v>
      </c>
      <c r="L303" s="14">
        <v>0</v>
      </c>
      <c r="M303" s="14">
        <v>0</v>
      </c>
      <c r="N303" s="14">
        <v>0.08</v>
      </c>
      <c r="O303" s="14">
        <v>0.8</v>
      </c>
      <c r="P303" s="15">
        <v>423.5196351630359</v>
      </c>
    </row>
    <row r="304" spans="1:16" x14ac:dyDescent="0.2">
      <c r="A304" s="14" t="s">
        <v>14</v>
      </c>
      <c r="B304" s="14" t="s">
        <v>24</v>
      </c>
      <c r="C304" s="14" t="s">
        <v>5</v>
      </c>
      <c r="D304" s="5" t="s">
        <v>93</v>
      </c>
      <c r="E304" s="5">
        <v>1990</v>
      </c>
      <c r="F304" s="5">
        <v>3</v>
      </c>
      <c r="G304" s="14">
        <v>20</v>
      </c>
      <c r="H304" s="14">
        <v>0.45</v>
      </c>
      <c r="I304" s="14">
        <v>9.2199999999999989</v>
      </c>
      <c r="J304" s="14">
        <v>0.45</v>
      </c>
      <c r="K304" s="14">
        <v>0.28999999999999998</v>
      </c>
      <c r="L304" s="14">
        <v>0.9</v>
      </c>
      <c r="M304" s="14">
        <v>8.0299999999999994</v>
      </c>
      <c r="N304" s="14">
        <v>0.16</v>
      </c>
      <c r="O304" s="14">
        <v>0.91</v>
      </c>
      <c r="P304" s="15">
        <v>480.73440479642426</v>
      </c>
    </row>
    <row r="305" spans="1:16" x14ac:dyDescent="0.2">
      <c r="A305" s="14" t="s">
        <v>14</v>
      </c>
      <c r="B305" s="14" t="s">
        <v>24</v>
      </c>
      <c r="C305" s="14" t="s">
        <v>5</v>
      </c>
      <c r="D305" s="5" t="s">
        <v>93</v>
      </c>
      <c r="E305" s="5">
        <v>1992</v>
      </c>
      <c r="F305" s="5">
        <v>3</v>
      </c>
      <c r="G305" s="14">
        <v>26</v>
      </c>
      <c r="H305" s="14">
        <v>0.66</v>
      </c>
      <c r="I305" s="14">
        <v>13.3</v>
      </c>
      <c r="J305" s="14">
        <v>0.66</v>
      </c>
      <c r="K305" s="14">
        <v>0.42</v>
      </c>
      <c r="L305" s="14">
        <v>1.29</v>
      </c>
      <c r="M305" s="14">
        <v>11.59</v>
      </c>
      <c r="N305" s="14">
        <v>0.23</v>
      </c>
      <c r="O305" s="14">
        <v>1.31</v>
      </c>
      <c r="P305" s="15">
        <v>527.58504114918753</v>
      </c>
    </row>
    <row r="306" spans="1:16" x14ac:dyDescent="0.2">
      <c r="A306" s="14" t="s">
        <v>14</v>
      </c>
      <c r="B306" s="14" t="s">
        <v>24</v>
      </c>
      <c r="C306" s="14" t="s">
        <v>5</v>
      </c>
      <c r="D306" s="5" t="s">
        <v>93</v>
      </c>
      <c r="E306" s="5">
        <v>1993</v>
      </c>
      <c r="F306" s="5">
        <v>3</v>
      </c>
      <c r="G306" s="14">
        <v>55</v>
      </c>
      <c r="H306" s="14">
        <v>1.32</v>
      </c>
      <c r="I306" s="14">
        <v>26.87</v>
      </c>
      <c r="J306" s="14">
        <v>1.32</v>
      </c>
      <c r="K306" s="14">
        <v>0.85</v>
      </c>
      <c r="L306" s="14">
        <v>2.61</v>
      </c>
      <c r="M306" s="14">
        <v>23.41</v>
      </c>
      <c r="N306" s="14">
        <v>0.47</v>
      </c>
      <c r="O306" s="14">
        <v>2.65</v>
      </c>
      <c r="P306" s="15">
        <v>515.98243818573292</v>
      </c>
    </row>
    <row r="307" spans="1:16" x14ac:dyDescent="0.2">
      <c r="A307" s="14" t="s">
        <v>14</v>
      </c>
      <c r="B307" s="14" t="s">
        <v>24</v>
      </c>
      <c r="C307" s="14" t="s">
        <v>5</v>
      </c>
      <c r="D307" s="5" t="s">
        <v>93</v>
      </c>
      <c r="E307" s="5">
        <v>1994</v>
      </c>
      <c r="F307" s="5">
        <v>3</v>
      </c>
      <c r="G307" s="14">
        <v>28</v>
      </c>
      <c r="H307" s="14">
        <v>0.68</v>
      </c>
      <c r="I307" s="14">
        <v>13.7</v>
      </c>
      <c r="J307" s="14">
        <v>0.68</v>
      </c>
      <c r="K307" s="14">
        <v>0.43</v>
      </c>
      <c r="L307" s="14">
        <v>1.33</v>
      </c>
      <c r="M307" s="14">
        <v>11.94</v>
      </c>
      <c r="N307" s="14">
        <v>0.24</v>
      </c>
      <c r="O307" s="14">
        <v>1.35</v>
      </c>
      <c r="P307" s="15">
        <v>512.3049739440562</v>
      </c>
    </row>
    <row r="308" spans="1:16" x14ac:dyDescent="0.2">
      <c r="A308" s="14" t="s">
        <v>14</v>
      </c>
      <c r="B308" s="14" t="s">
        <v>24</v>
      </c>
      <c r="C308" s="14" t="s">
        <v>5</v>
      </c>
      <c r="D308" s="5" t="s">
        <v>93</v>
      </c>
      <c r="E308" s="5">
        <v>1995</v>
      </c>
      <c r="F308" s="5">
        <v>3</v>
      </c>
      <c r="G308" s="14">
        <v>6</v>
      </c>
      <c r="H308" s="14">
        <v>0.12</v>
      </c>
      <c r="I308" s="14">
        <v>2.38</v>
      </c>
      <c r="J308" s="14">
        <v>0.12</v>
      </c>
      <c r="K308" s="14">
        <v>0.08</v>
      </c>
      <c r="L308" s="14">
        <v>0.23</v>
      </c>
      <c r="M308" s="14">
        <v>2.0699999999999998</v>
      </c>
      <c r="N308" s="14">
        <v>0.04</v>
      </c>
      <c r="O308" s="14">
        <v>0.23</v>
      </c>
      <c r="P308" s="15">
        <v>434.6554821887587</v>
      </c>
    </row>
    <row r="309" spans="1:16" x14ac:dyDescent="0.2">
      <c r="A309" s="14" t="s">
        <v>14</v>
      </c>
      <c r="B309" s="14" t="s">
        <v>24</v>
      </c>
      <c r="C309" s="14" t="s">
        <v>5</v>
      </c>
      <c r="D309" s="5" t="s">
        <v>93</v>
      </c>
      <c r="E309" s="5">
        <v>1996</v>
      </c>
      <c r="F309" s="5">
        <v>3</v>
      </c>
      <c r="G309" s="14">
        <v>22</v>
      </c>
      <c r="H309" s="14">
        <v>0.52</v>
      </c>
      <c r="I309" s="14">
        <v>10.59</v>
      </c>
      <c r="J309" s="14">
        <v>0.52</v>
      </c>
      <c r="K309" s="14">
        <v>0.34</v>
      </c>
      <c r="L309" s="14">
        <v>1.03</v>
      </c>
      <c r="M309" s="14">
        <v>9.2200000000000006</v>
      </c>
      <c r="N309" s="14">
        <v>0.18</v>
      </c>
      <c r="O309" s="14">
        <v>1.04</v>
      </c>
      <c r="P309" s="15">
        <v>497.80911550958035</v>
      </c>
    </row>
    <row r="310" spans="1:16" x14ac:dyDescent="0.2">
      <c r="A310" s="14" t="s">
        <v>14</v>
      </c>
      <c r="B310" s="14" t="s">
        <v>24</v>
      </c>
      <c r="C310" s="14" t="s">
        <v>5</v>
      </c>
      <c r="D310" s="5" t="s">
        <v>93</v>
      </c>
      <c r="E310" s="5">
        <v>1997</v>
      </c>
      <c r="F310" s="5">
        <v>3</v>
      </c>
      <c r="G310" s="14">
        <v>28</v>
      </c>
      <c r="H310" s="14">
        <v>0.65</v>
      </c>
      <c r="I310" s="14">
        <v>13.19</v>
      </c>
      <c r="J310" s="14">
        <v>0.65</v>
      </c>
      <c r="K310" s="14">
        <v>0.42</v>
      </c>
      <c r="L310" s="14">
        <v>1.28</v>
      </c>
      <c r="M310" s="14">
        <v>11.49</v>
      </c>
      <c r="N310" s="14">
        <v>0.23</v>
      </c>
      <c r="O310" s="14">
        <v>1.3</v>
      </c>
      <c r="P310" s="15">
        <v>497.8402579294368</v>
      </c>
    </row>
    <row r="311" spans="1:16" x14ac:dyDescent="0.2">
      <c r="A311" s="14" t="s">
        <v>14</v>
      </c>
      <c r="B311" s="14" t="s">
        <v>24</v>
      </c>
      <c r="C311" s="14" t="s">
        <v>5</v>
      </c>
      <c r="D311" s="5" t="s">
        <v>93</v>
      </c>
      <c r="E311" s="5">
        <v>1998</v>
      </c>
      <c r="F311" s="5">
        <v>3</v>
      </c>
      <c r="G311" s="14">
        <v>82</v>
      </c>
      <c r="H311" s="14">
        <v>1.23</v>
      </c>
      <c r="I311" s="14">
        <v>36.1</v>
      </c>
      <c r="J311" s="14">
        <v>1.23</v>
      </c>
      <c r="K311" s="14">
        <v>0.84000000000000008</v>
      </c>
      <c r="L311" s="14">
        <v>6.07</v>
      </c>
      <c r="M311" s="14">
        <v>29.19</v>
      </c>
      <c r="N311" s="14">
        <v>0.43</v>
      </c>
      <c r="O311" s="14">
        <v>2.46</v>
      </c>
      <c r="P311" s="15">
        <v>457.67791670818229</v>
      </c>
    </row>
    <row r="312" spans="1:16" x14ac:dyDescent="0.2">
      <c r="A312" s="14" t="s">
        <v>14</v>
      </c>
      <c r="B312" s="14" t="s">
        <v>24</v>
      </c>
      <c r="C312" s="14" t="s">
        <v>5</v>
      </c>
      <c r="D312" s="5" t="s">
        <v>93</v>
      </c>
      <c r="E312" s="5">
        <v>1999</v>
      </c>
      <c r="F312" s="5">
        <v>3</v>
      </c>
      <c r="G312" s="14">
        <v>13</v>
      </c>
      <c r="H312" s="14">
        <v>0.31</v>
      </c>
      <c r="I312" s="14">
        <v>6.27</v>
      </c>
      <c r="J312" s="14">
        <v>0.31</v>
      </c>
      <c r="K312" s="14">
        <v>0.2</v>
      </c>
      <c r="L312" s="14">
        <v>0.61</v>
      </c>
      <c r="M312" s="14">
        <v>5.46</v>
      </c>
      <c r="N312" s="14">
        <v>0.11</v>
      </c>
      <c r="O312" s="14">
        <v>0.62</v>
      </c>
      <c r="P312" s="15">
        <v>519.1014969626317</v>
      </c>
    </row>
    <row r="313" spans="1:16" x14ac:dyDescent="0.2">
      <c r="A313" s="14" t="s">
        <v>14</v>
      </c>
      <c r="B313" s="14" t="s">
        <v>24</v>
      </c>
      <c r="C313" s="14" t="s">
        <v>5</v>
      </c>
      <c r="D313" s="5" t="s">
        <v>93</v>
      </c>
      <c r="E313" s="5">
        <v>2000</v>
      </c>
      <c r="F313" s="5">
        <v>3</v>
      </c>
      <c r="G313" s="14">
        <v>32</v>
      </c>
      <c r="H313" s="14">
        <v>0.73</v>
      </c>
      <c r="I313" s="14">
        <v>14.89</v>
      </c>
      <c r="J313" s="14">
        <v>0.73</v>
      </c>
      <c r="K313" s="14">
        <v>0.47</v>
      </c>
      <c r="L313" s="14">
        <v>1.45</v>
      </c>
      <c r="M313" s="14">
        <v>12.97</v>
      </c>
      <c r="N313" s="14">
        <v>0.26</v>
      </c>
      <c r="O313" s="14">
        <v>1.47</v>
      </c>
      <c r="P313" s="15">
        <v>494.50304538674908</v>
      </c>
    </row>
    <row r="314" spans="1:16" x14ac:dyDescent="0.2">
      <c r="A314" s="14" t="s">
        <v>14</v>
      </c>
      <c r="B314" s="14" t="s">
        <v>24</v>
      </c>
      <c r="C314" s="14" t="s">
        <v>5</v>
      </c>
      <c r="D314" s="5" t="s">
        <v>93</v>
      </c>
      <c r="E314" s="5">
        <v>2001</v>
      </c>
      <c r="F314" s="5">
        <v>3</v>
      </c>
      <c r="G314" s="14">
        <v>7</v>
      </c>
      <c r="H314" s="14">
        <v>0.17</v>
      </c>
      <c r="I314" s="14">
        <v>3.46</v>
      </c>
      <c r="J314" s="14">
        <v>0.17</v>
      </c>
      <c r="K314" s="14">
        <v>0.11</v>
      </c>
      <c r="L314" s="14">
        <v>0.34</v>
      </c>
      <c r="M314" s="14">
        <v>3.01</v>
      </c>
      <c r="N314" s="14">
        <v>0.06</v>
      </c>
      <c r="O314" s="14">
        <v>0.34</v>
      </c>
      <c r="P314" s="15">
        <v>505.48876455008491</v>
      </c>
    </row>
    <row r="315" spans="1:16" x14ac:dyDescent="0.2">
      <c r="A315" s="14" t="s">
        <v>14</v>
      </c>
      <c r="B315" s="14" t="s">
        <v>24</v>
      </c>
      <c r="C315" s="14" t="s">
        <v>5</v>
      </c>
      <c r="D315" s="5" t="s">
        <v>93</v>
      </c>
      <c r="E315" s="5">
        <v>2002</v>
      </c>
      <c r="F315" s="5">
        <v>3</v>
      </c>
      <c r="G315" s="14">
        <v>3</v>
      </c>
      <c r="H315" s="14">
        <v>7.0000000000000007E-2</v>
      </c>
      <c r="I315" s="14">
        <v>1.45</v>
      </c>
      <c r="J315" s="14">
        <v>7.0000000000000007E-2</v>
      </c>
      <c r="K315" s="14">
        <v>0.05</v>
      </c>
      <c r="L315" s="14">
        <v>0.14000000000000001</v>
      </c>
      <c r="M315" s="14">
        <v>1.26</v>
      </c>
      <c r="N315" s="14">
        <v>0.02</v>
      </c>
      <c r="O315" s="14">
        <v>0.14000000000000001</v>
      </c>
      <c r="P315" s="15">
        <v>497.84025792943692</v>
      </c>
    </row>
    <row r="316" spans="1:16" x14ac:dyDescent="0.2">
      <c r="A316" s="14" t="s">
        <v>14</v>
      </c>
      <c r="B316" s="14" t="s">
        <v>24</v>
      </c>
      <c r="C316" s="14" t="s">
        <v>5</v>
      </c>
      <c r="D316" s="5" t="s">
        <v>93</v>
      </c>
      <c r="E316" s="5">
        <v>2003</v>
      </c>
      <c r="F316" s="5">
        <v>3</v>
      </c>
      <c r="G316" s="14">
        <v>80</v>
      </c>
      <c r="H316" s="14">
        <v>0.76</v>
      </c>
      <c r="I316" s="14">
        <v>32.21</v>
      </c>
      <c r="J316" s="14">
        <v>0.76</v>
      </c>
      <c r="K316" s="14">
        <v>0.54</v>
      </c>
      <c r="L316" s="14">
        <v>6.51</v>
      </c>
      <c r="M316" s="14">
        <v>25.16</v>
      </c>
      <c r="N316" s="14">
        <v>0.27</v>
      </c>
      <c r="O316" s="14">
        <v>1.52</v>
      </c>
      <c r="P316" s="15">
        <v>412.84465794885102</v>
      </c>
    </row>
    <row r="317" spans="1:16" x14ac:dyDescent="0.2">
      <c r="A317" s="14" t="s">
        <v>14</v>
      </c>
      <c r="B317" s="14" t="s">
        <v>24</v>
      </c>
      <c r="C317" s="14" t="s">
        <v>5</v>
      </c>
      <c r="D317" s="5" t="s">
        <v>93</v>
      </c>
      <c r="E317" s="5">
        <v>2004</v>
      </c>
      <c r="F317" s="5">
        <v>3</v>
      </c>
      <c r="G317" s="14">
        <v>25</v>
      </c>
      <c r="H317" s="14">
        <v>0.62</v>
      </c>
      <c r="I317" s="14">
        <v>12.57</v>
      </c>
      <c r="J317" s="14">
        <v>0.62</v>
      </c>
      <c r="K317" s="14">
        <v>0.4</v>
      </c>
      <c r="L317" s="14">
        <v>1.22</v>
      </c>
      <c r="M317" s="14">
        <v>10.95</v>
      </c>
      <c r="N317" s="14">
        <v>0.22</v>
      </c>
      <c r="O317" s="14">
        <v>1.24</v>
      </c>
      <c r="P317" s="15">
        <v>538.18781890547746</v>
      </c>
    </row>
    <row r="318" spans="1:16" x14ac:dyDescent="0.2">
      <c r="A318" s="14" t="s">
        <v>14</v>
      </c>
      <c r="B318" s="14" t="s">
        <v>24</v>
      </c>
      <c r="C318" s="14" t="s">
        <v>5</v>
      </c>
      <c r="D318" s="5" t="s">
        <v>93</v>
      </c>
      <c r="E318" s="5">
        <v>2005</v>
      </c>
      <c r="F318" s="5">
        <v>3</v>
      </c>
      <c r="G318" s="14">
        <v>130</v>
      </c>
      <c r="H318" s="14">
        <v>2.99</v>
      </c>
      <c r="I318" s="14">
        <v>60.67</v>
      </c>
      <c r="J318" s="14">
        <v>2.99</v>
      </c>
      <c r="K318" s="14">
        <v>1.92</v>
      </c>
      <c r="L318" s="14">
        <v>5.9</v>
      </c>
      <c r="M318" s="14">
        <v>52.85</v>
      </c>
      <c r="N318" s="14">
        <v>1.05</v>
      </c>
      <c r="O318" s="14">
        <v>5.98</v>
      </c>
      <c r="P318" s="15">
        <v>490.53369281544678</v>
      </c>
    </row>
    <row r="319" spans="1:16" x14ac:dyDescent="0.2">
      <c r="A319" s="14" t="s">
        <v>14</v>
      </c>
      <c r="B319" s="14" t="s">
        <v>24</v>
      </c>
      <c r="C319" s="14" t="s">
        <v>5</v>
      </c>
      <c r="D319" s="5" t="s">
        <v>93</v>
      </c>
      <c r="E319" s="5">
        <v>2006</v>
      </c>
      <c r="F319" s="5">
        <v>3</v>
      </c>
      <c r="G319" s="14">
        <v>67</v>
      </c>
      <c r="H319" s="14">
        <v>1.5</v>
      </c>
      <c r="I319" s="14">
        <v>30.5</v>
      </c>
      <c r="J319" s="14">
        <v>1.5</v>
      </c>
      <c r="K319" s="14">
        <v>0.97</v>
      </c>
      <c r="L319" s="14">
        <v>2.96</v>
      </c>
      <c r="M319" s="14">
        <v>26.57</v>
      </c>
      <c r="N319" s="14">
        <v>0.53</v>
      </c>
      <c r="O319" s="14">
        <v>3</v>
      </c>
      <c r="P319" s="15">
        <v>477.69806300852457</v>
      </c>
    </row>
    <row r="320" spans="1:16" x14ac:dyDescent="0.2">
      <c r="A320" s="14" t="s">
        <v>14</v>
      </c>
      <c r="B320" s="14" t="s">
        <v>24</v>
      </c>
      <c r="C320" s="14" t="s">
        <v>5</v>
      </c>
      <c r="D320" s="5" t="s">
        <v>93</v>
      </c>
      <c r="E320" s="5">
        <v>2007</v>
      </c>
      <c r="F320" s="5">
        <v>3</v>
      </c>
      <c r="G320" s="14">
        <v>4</v>
      </c>
      <c r="H320" s="14">
        <v>0.09</v>
      </c>
      <c r="I320" s="14">
        <v>1.73</v>
      </c>
      <c r="J320" s="14">
        <v>0.09</v>
      </c>
      <c r="K320" s="14">
        <v>0.05</v>
      </c>
      <c r="L320" s="14">
        <v>0.17</v>
      </c>
      <c r="M320" s="14">
        <v>1.51</v>
      </c>
      <c r="N320" s="14">
        <v>0.03</v>
      </c>
      <c r="O320" s="14">
        <v>0.17</v>
      </c>
      <c r="P320" s="15">
        <v>478.01654908540638</v>
      </c>
    </row>
    <row r="321" spans="1:16" x14ac:dyDescent="0.2">
      <c r="A321" s="14" t="s">
        <v>14</v>
      </c>
      <c r="B321" s="14" t="s">
        <v>24</v>
      </c>
      <c r="C321" s="14" t="s">
        <v>5</v>
      </c>
      <c r="D321" s="5" t="s">
        <v>93</v>
      </c>
      <c r="E321" s="5">
        <v>2008</v>
      </c>
      <c r="F321" s="5">
        <v>3</v>
      </c>
      <c r="G321" s="14">
        <v>47</v>
      </c>
      <c r="H321" s="14">
        <v>1.62</v>
      </c>
      <c r="I321" s="14">
        <v>32.83</v>
      </c>
      <c r="J321" s="14">
        <v>1.62</v>
      </c>
      <c r="K321" s="14">
        <v>1.04</v>
      </c>
      <c r="L321" s="14">
        <v>3.19</v>
      </c>
      <c r="M321" s="14">
        <v>28.6</v>
      </c>
      <c r="N321" s="14">
        <v>0.56999999999999995</v>
      </c>
      <c r="O321" s="14">
        <v>3.23</v>
      </c>
      <c r="P321" s="15">
        <v>730.3053860409467</v>
      </c>
    </row>
    <row r="322" spans="1:16" x14ac:dyDescent="0.2">
      <c r="A322" s="14" t="s">
        <v>14</v>
      </c>
      <c r="B322" s="14" t="s">
        <v>24</v>
      </c>
      <c r="C322" s="14" t="s">
        <v>5</v>
      </c>
      <c r="D322" s="5" t="s">
        <v>93</v>
      </c>
      <c r="E322" s="5">
        <v>2009</v>
      </c>
      <c r="F322" s="5">
        <v>3</v>
      </c>
      <c r="G322" s="14">
        <v>35</v>
      </c>
      <c r="H322" s="14">
        <v>0.81</v>
      </c>
      <c r="I322" s="14">
        <v>16.48</v>
      </c>
      <c r="J322" s="14">
        <v>0.81</v>
      </c>
      <c r="K322" s="14">
        <v>0.52</v>
      </c>
      <c r="L322" s="14">
        <v>1.6</v>
      </c>
      <c r="M322" s="14">
        <v>14.36</v>
      </c>
      <c r="N322" s="14">
        <v>0.28999999999999998</v>
      </c>
      <c r="O322" s="14">
        <v>1.62</v>
      </c>
      <c r="P322" s="15">
        <v>499.1945252366524</v>
      </c>
    </row>
    <row r="323" spans="1:16" x14ac:dyDescent="0.2">
      <c r="A323" s="14" t="s">
        <v>14</v>
      </c>
      <c r="B323" s="14" t="s">
        <v>24</v>
      </c>
      <c r="C323" s="14" t="s">
        <v>5</v>
      </c>
      <c r="D323" s="5" t="s">
        <v>93</v>
      </c>
      <c r="E323" s="5">
        <v>2010</v>
      </c>
      <c r="F323" s="5">
        <v>3</v>
      </c>
      <c r="G323" s="14">
        <v>18</v>
      </c>
      <c r="H323" s="14">
        <v>0.41</v>
      </c>
      <c r="I323" s="14">
        <v>8.3000000000000007</v>
      </c>
      <c r="J323" s="14">
        <v>0.41</v>
      </c>
      <c r="K323" s="14">
        <v>0.26</v>
      </c>
      <c r="L323" s="14">
        <v>0.81</v>
      </c>
      <c r="M323" s="14">
        <v>7.23</v>
      </c>
      <c r="N323" s="14">
        <v>0.14000000000000001</v>
      </c>
      <c r="O323" s="14">
        <v>0.82</v>
      </c>
      <c r="P323" s="15">
        <v>493.52203648264708</v>
      </c>
    </row>
    <row r="324" spans="1:16" x14ac:dyDescent="0.2">
      <c r="A324" s="14" t="s">
        <v>14</v>
      </c>
      <c r="B324" s="14" t="s">
        <v>24</v>
      </c>
      <c r="C324" s="14" t="s">
        <v>5</v>
      </c>
      <c r="D324" s="5" t="s">
        <v>93</v>
      </c>
      <c r="E324" s="5">
        <v>2011</v>
      </c>
      <c r="F324" s="5">
        <v>3</v>
      </c>
      <c r="G324" s="14">
        <v>32</v>
      </c>
      <c r="H324" s="14">
        <v>0.77</v>
      </c>
      <c r="I324" s="14">
        <v>15.52</v>
      </c>
      <c r="J324" s="14">
        <v>0.77</v>
      </c>
      <c r="K324" s="14">
        <v>0.49</v>
      </c>
      <c r="L324" s="14">
        <v>1.51</v>
      </c>
      <c r="M324" s="14">
        <v>13.52</v>
      </c>
      <c r="N324" s="14">
        <v>0.27</v>
      </c>
      <c r="O324" s="14">
        <v>1.53</v>
      </c>
      <c r="P324" s="15">
        <v>507.20800880137114</v>
      </c>
    </row>
    <row r="325" spans="1:16" x14ac:dyDescent="0.2">
      <c r="A325" s="14" t="s">
        <v>14</v>
      </c>
      <c r="B325" s="14" t="s">
        <v>24</v>
      </c>
      <c r="C325" s="14" t="s">
        <v>5</v>
      </c>
      <c r="D325" s="5" t="s">
        <v>93</v>
      </c>
      <c r="E325" s="5">
        <v>2012</v>
      </c>
      <c r="F325" s="5">
        <v>3</v>
      </c>
      <c r="G325" s="14">
        <v>82</v>
      </c>
      <c r="H325" s="14">
        <v>2.21</v>
      </c>
      <c r="I325" s="14">
        <v>44.85</v>
      </c>
      <c r="J325" s="14">
        <v>2.21</v>
      </c>
      <c r="K325" s="14">
        <v>1.42</v>
      </c>
      <c r="L325" s="14">
        <v>4.3600000000000003</v>
      </c>
      <c r="M325" s="14">
        <v>39.07</v>
      </c>
      <c r="N325" s="14">
        <v>0.78</v>
      </c>
      <c r="O325" s="14">
        <v>4.42</v>
      </c>
      <c r="P325" s="15">
        <v>576.79838040534241</v>
      </c>
    </row>
    <row r="326" spans="1:16" x14ac:dyDescent="0.2">
      <c r="A326" s="14" t="s">
        <v>14</v>
      </c>
      <c r="B326" s="14" t="s">
        <v>24</v>
      </c>
      <c r="C326" s="14" t="s">
        <v>5</v>
      </c>
      <c r="D326" s="5" t="s">
        <v>93</v>
      </c>
      <c r="E326" s="5">
        <v>2013</v>
      </c>
      <c r="F326" s="5">
        <v>2</v>
      </c>
      <c r="G326" s="14">
        <v>83</v>
      </c>
      <c r="H326" s="14">
        <v>0.96</v>
      </c>
      <c r="I326" s="14">
        <v>61.24</v>
      </c>
      <c r="J326" s="14">
        <v>0.96</v>
      </c>
      <c r="K326" s="14">
        <v>2.46</v>
      </c>
      <c r="L326" s="14">
        <v>58.78</v>
      </c>
      <c r="M326" s="14">
        <v>0</v>
      </c>
      <c r="N326" s="14">
        <v>1.49</v>
      </c>
      <c r="O326" s="14">
        <v>2.66</v>
      </c>
      <c r="P326" s="15">
        <v>753.7043618711383</v>
      </c>
    </row>
    <row r="327" spans="1:16" x14ac:dyDescent="0.2">
      <c r="A327" s="14" t="s">
        <v>14</v>
      </c>
      <c r="B327" s="14" t="s">
        <v>24</v>
      </c>
      <c r="C327" s="14" t="s">
        <v>5</v>
      </c>
      <c r="D327" s="5" t="s">
        <v>93</v>
      </c>
      <c r="E327" s="5">
        <v>2014</v>
      </c>
      <c r="F327" s="5">
        <v>2</v>
      </c>
      <c r="G327" s="14">
        <v>50</v>
      </c>
      <c r="H327" s="14">
        <v>0.62</v>
      </c>
      <c r="I327" s="14">
        <v>39.610000000000007</v>
      </c>
      <c r="J327" s="14">
        <v>0.62</v>
      </c>
      <c r="K327" s="14">
        <v>1.59</v>
      </c>
      <c r="L327" s="14">
        <v>38.020000000000003</v>
      </c>
      <c r="M327" s="14">
        <v>0</v>
      </c>
      <c r="N327" s="14">
        <v>0.96</v>
      </c>
      <c r="O327" s="14">
        <v>1.72</v>
      </c>
      <c r="P327" s="15">
        <v>804.89184488066587</v>
      </c>
    </row>
    <row r="328" spans="1:16" x14ac:dyDescent="0.2">
      <c r="A328" s="14" t="s">
        <v>14</v>
      </c>
      <c r="B328" s="14" t="s">
        <v>24</v>
      </c>
      <c r="C328" s="14" t="s">
        <v>5</v>
      </c>
      <c r="D328" s="5" t="s">
        <v>93</v>
      </c>
      <c r="E328" s="5">
        <v>2015</v>
      </c>
      <c r="F328" s="5">
        <v>2</v>
      </c>
      <c r="G328" s="14">
        <v>57</v>
      </c>
      <c r="H328" s="14">
        <v>0.65</v>
      </c>
      <c r="I328" s="14">
        <v>41.059999999999995</v>
      </c>
      <c r="J328" s="14">
        <v>0.65</v>
      </c>
      <c r="K328" s="14">
        <v>1.65</v>
      </c>
      <c r="L328" s="14">
        <v>39.409999999999997</v>
      </c>
      <c r="M328" s="14">
        <v>0</v>
      </c>
      <c r="N328" s="14">
        <v>1</v>
      </c>
      <c r="O328" s="14">
        <v>1.79</v>
      </c>
      <c r="P328" s="15">
        <v>728.71882074552184</v>
      </c>
    </row>
    <row r="329" spans="1:16" x14ac:dyDescent="0.2">
      <c r="A329" s="14" t="s">
        <v>14</v>
      </c>
      <c r="B329" s="14" t="s">
        <v>24</v>
      </c>
      <c r="C329" s="14" t="s">
        <v>5</v>
      </c>
      <c r="D329" s="5" t="s">
        <v>93</v>
      </c>
      <c r="E329" s="5">
        <v>2016</v>
      </c>
      <c r="F329" s="5">
        <v>2</v>
      </c>
      <c r="G329" s="14">
        <v>61</v>
      </c>
      <c r="H329" s="14">
        <v>0.73</v>
      </c>
      <c r="I329" s="14">
        <v>46.559999999999995</v>
      </c>
      <c r="J329" s="14">
        <v>0.73</v>
      </c>
      <c r="K329" s="14">
        <v>1.87</v>
      </c>
      <c r="L329" s="14">
        <v>44.69</v>
      </c>
      <c r="M329" s="14">
        <v>0</v>
      </c>
      <c r="N329" s="14">
        <v>1.1299999999999999</v>
      </c>
      <c r="O329" s="14">
        <v>2.02</v>
      </c>
      <c r="P329" s="15">
        <v>776.66974924306112</v>
      </c>
    </row>
    <row r="330" spans="1:16" x14ac:dyDescent="0.2">
      <c r="A330" s="14" t="s">
        <v>14</v>
      </c>
      <c r="B330" s="14" t="s">
        <v>24</v>
      </c>
      <c r="C330" s="14" t="s">
        <v>5</v>
      </c>
      <c r="D330" s="5" t="s">
        <v>93</v>
      </c>
      <c r="E330" s="5">
        <v>2017</v>
      </c>
      <c r="F330" s="5">
        <v>2</v>
      </c>
      <c r="G330" s="14">
        <v>58</v>
      </c>
      <c r="H330" s="14">
        <v>0.79</v>
      </c>
      <c r="I330" s="14">
        <v>50.9</v>
      </c>
      <c r="J330" s="14">
        <v>0.79</v>
      </c>
      <c r="K330" s="14">
        <v>2.0399999999999996</v>
      </c>
      <c r="L330" s="14">
        <v>48.86</v>
      </c>
      <c r="M330" s="14">
        <v>0</v>
      </c>
      <c r="N330" s="14">
        <v>1.24</v>
      </c>
      <c r="O330" s="14">
        <v>2.21</v>
      </c>
      <c r="P330" s="15">
        <v>884.52694457055009</v>
      </c>
    </row>
    <row r="331" spans="1:16" x14ac:dyDescent="0.2">
      <c r="A331" s="14" t="s">
        <v>14</v>
      </c>
      <c r="B331" s="14" t="s">
        <v>24</v>
      </c>
      <c r="C331" s="14" t="s">
        <v>5</v>
      </c>
      <c r="D331" s="5" t="s">
        <v>93</v>
      </c>
      <c r="E331" s="5">
        <v>2018</v>
      </c>
      <c r="F331" s="5">
        <v>1</v>
      </c>
      <c r="G331" s="14">
        <v>54</v>
      </c>
      <c r="H331" s="14">
        <v>1.74</v>
      </c>
      <c r="I331" s="14">
        <v>21</v>
      </c>
      <c r="J331" s="14">
        <v>1.74</v>
      </c>
      <c r="K331" s="14">
        <v>21</v>
      </c>
      <c r="L331" s="14">
        <v>0</v>
      </c>
      <c r="M331" s="14">
        <v>0</v>
      </c>
      <c r="N331" s="14">
        <v>0.62</v>
      </c>
      <c r="O331" s="14">
        <v>6.54</v>
      </c>
      <c r="P331" s="15">
        <v>416.42053483438679</v>
      </c>
    </row>
    <row r="332" spans="1:16" x14ac:dyDescent="0.2">
      <c r="A332" s="14" t="s">
        <v>14</v>
      </c>
      <c r="B332" s="14" t="s">
        <v>24</v>
      </c>
      <c r="C332" s="14" t="s">
        <v>5</v>
      </c>
      <c r="D332" s="5" t="s">
        <v>93</v>
      </c>
      <c r="E332" s="5">
        <v>2019</v>
      </c>
      <c r="F332" s="5">
        <v>1</v>
      </c>
      <c r="G332" s="14">
        <v>23</v>
      </c>
      <c r="H332" s="14">
        <v>0.79</v>
      </c>
      <c r="I332" s="14">
        <v>9.43</v>
      </c>
      <c r="J332" s="14">
        <v>0.79</v>
      </c>
      <c r="K332" s="14">
        <v>9.43</v>
      </c>
      <c r="L332" s="14">
        <v>0</v>
      </c>
      <c r="M332" s="14">
        <v>0</v>
      </c>
      <c r="N332" s="14">
        <v>0.28000000000000003</v>
      </c>
      <c r="O332" s="14">
        <v>2.94</v>
      </c>
      <c r="P332" s="15">
        <v>446.47093530874884</v>
      </c>
    </row>
    <row r="333" spans="1:16" x14ac:dyDescent="0.2">
      <c r="A333" s="14" t="s">
        <v>14</v>
      </c>
      <c r="B333" s="14" t="s">
        <v>24</v>
      </c>
      <c r="C333" s="14" t="s">
        <v>5</v>
      </c>
      <c r="D333" s="5" t="s">
        <v>93</v>
      </c>
      <c r="E333" s="5">
        <v>2020</v>
      </c>
      <c r="F333" s="5">
        <v>1</v>
      </c>
      <c r="G333" s="14">
        <v>46</v>
      </c>
      <c r="H333" s="14">
        <v>1.37</v>
      </c>
      <c r="I333" s="14">
        <v>16.43</v>
      </c>
      <c r="J333" s="14">
        <v>1.37</v>
      </c>
      <c r="K333" s="14">
        <v>16.43</v>
      </c>
      <c r="L333" s="14">
        <v>0</v>
      </c>
      <c r="M333" s="14">
        <v>0</v>
      </c>
      <c r="N333" s="14">
        <v>0.49</v>
      </c>
      <c r="O333" s="14">
        <v>5.12</v>
      </c>
      <c r="P333" s="15">
        <v>384.55570078892674</v>
      </c>
    </row>
    <row r="334" spans="1:16" x14ac:dyDescent="0.2">
      <c r="A334" s="14" t="s">
        <v>14</v>
      </c>
      <c r="B334" s="14" t="s">
        <v>24</v>
      </c>
      <c r="C334" s="14" t="s">
        <v>5</v>
      </c>
      <c r="D334" s="5" t="s">
        <v>93</v>
      </c>
      <c r="E334" s="5">
        <v>2021</v>
      </c>
      <c r="F334" s="5">
        <v>0</v>
      </c>
      <c r="G334" s="14">
        <v>9</v>
      </c>
      <c r="H334" s="14">
        <v>5.46</v>
      </c>
      <c r="I334" s="14">
        <v>0</v>
      </c>
      <c r="J334" s="14">
        <v>5.46</v>
      </c>
      <c r="K334" s="14">
        <v>0</v>
      </c>
      <c r="L334" s="14">
        <v>0</v>
      </c>
      <c r="M334" s="14">
        <v>0</v>
      </c>
      <c r="N334" s="14">
        <v>0</v>
      </c>
      <c r="O334" s="14">
        <v>0.01</v>
      </c>
      <c r="P334" s="15">
        <v>578.52074528361504</v>
      </c>
    </row>
    <row r="335" spans="1:16" x14ac:dyDescent="0.2">
      <c r="A335" s="14" t="s">
        <v>14</v>
      </c>
      <c r="B335" s="14" t="s">
        <v>24</v>
      </c>
      <c r="C335" s="14" t="s">
        <v>5</v>
      </c>
      <c r="D335" s="5" t="s">
        <v>93</v>
      </c>
      <c r="E335" s="5">
        <v>2022</v>
      </c>
      <c r="F335" s="5">
        <v>0</v>
      </c>
      <c r="G335" s="14">
        <v>102</v>
      </c>
      <c r="H335" s="14">
        <v>62.93</v>
      </c>
      <c r="I335" s="14">
        <v>0</v>
      </c>
      <c r="J335" s="14">
        <v>62.93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15">
        <v>615.00997759597465</v>
      </c>
    </row>
    <row r="336" spans="1:16" x14ac:dyDescent="0.2">
      <c r="A336" s="14" t="s">
        <v>14</v>
      </c>
      <c r="B336" s="14" t="s">
        <v>24</v>
      </c>
      <c r="C336" s="14" t="s">
        <v>5</v>
      </c>
      <c r="D336" s="5" t="s">
        <v>94</v>
      </c>
      <c r="E336" s="5">
        <v>1993</v>
      </c>
      <c r="F336" s="5">
        <v>3</v>
      </c>
      <c r="G336" s="14">
        <v>17</v>
      </c>
      <c r="H336" s="14">
        <v>0.41</v>
      </c>
      <c r="I336" s="14">
        <v>8.35</v>
      </c>
      <c r="J336" s="14">
        <v>0.41</v>
      </c>
      <c r="K336" s="14">
        <v>0.26</v>
      </c>
      <c r="L336" s="14">
        <v>0.81</v>
      </c>
      <c r="M336" s="14">
        <v>7.28</v>
      </c>
      <c r="N336" s="14">
        <v>0.14000000000000001</v>
      </c>
      <c r="O336" s="14">
        <v>0.82</v>
      </c>
      <c r="P336" s="15">
        <v>509.16283680623178</v>
      </c>
    </row>
    <row r="337" spans="1:16" x14ac:dyDescent="0.2">
      <c r="A337" s="14" t="s">
        <v>14</v>
      </c>
      <c r="B337" s="14" t="s">
        <v>24</v>
      </c>
      <c r="C337" s="14" t="s">
        <v>5</v>
      </c>
      <c r="D337" s="5" t="s">
        <v>94</v>
      </c>
      <c r="E337" s="5">
        <v>1994</v>
      </c>
      <c r="F337" s="5">
        <v>3</v>
      </c>
      <c r="G337" s="14">
        <v>7</v>
      </c>
      <c r="H337" s="14">
        <v>0.15</v>
      </c>
      <c r="I337" s="14">
        <v>3.02</v>
      </c>
      <c r="J337" s="14">
        <v>0.15</v>
      </c>
      <c r="K337" s="14">
        <v>0.1</v>
      </c>
      <c r="L337" s="14">
        <v>0.28999999999999998</v>
      </c>
      <c r="M337" s="14">
        <v>2.63</v>
      </c>
      <c r="N337" s="14">
        <v>0.05</v>
      </c>
      <c r="O337" s="14">
        <v>0.3</v>
      </c>
      <c r="P337" s="15">
        <v>439.302465882376</v>
      </c>
    </row>
    <row r="338" spans="1:16" x14ac:dyDescent="0.2">
      <c r="A338" s="14" t="s">
        <v>14</v>
      </c>
      <c r="B338" s="14" t="s">
        <v>24</v>
      </c>
      <c r="C338" s="14" t="s">
        <v>5</v>
      </c>
      <c r="D338" s="5" t="s">
        <v>94</v>
      </c>
      <c r="E338" s="5">
        <v>1995</v>
      </c>
      <c r="F338" s="5">
        <v>3</v>
      </c>
      <c r="G338" s="14">
        <v>9</v>
      </c>
      <c r="H338" s="14">
        <v>0.24</v>
      </c>
      <c r="I338" s="14">
        <v>4.8500000000000005</v>
      </c>
      <c r="J338" s="14">
        <v>0.24</v>
      </c>
      <c r="K338" s="14">
        <v>0.15</v>
      </c>
      <c r="L338" s="14">
        <v>0.47</v>
      </c>
      <c r="M338" s="14">
        <v>4.2300000000000004</v>
      </c>
      <c r="N338" s="14">
        <v>0.08</v>
      </c>
      <c r="O338" s="14">
        <v>0.48</v>
      </c>
      <c r="P338" s="15">
        <v>544.84787495031719</v>
      </c>
    </row>
    <row r="339" spans="1:16" x14ac:dyDescent="0.2">
      <c r="A339" s="14" t="s">
        <v>14</v>
      </c>
      <c r="B339" s="14" t="s">
        <v>24</v>
      </c>
      <c r="C339" s="14" t="s">
        <v>5</v>
      </c>
      <c r="D339" s="5" t="s">
        <v>94</v>
      </c>
      <c r="E339" s="5">
        <v>1996</v>
      </c>
      <c r="F339" s="5">
        <v>3</v>
      </c>
      <c r="G339" s="14">
        <v>3</v>
      </c>
      <c r="H339" s="14">
        <v>0</v>
      </c>
      <c r="I339" s="14">
        <v>1.33</v>
      </c>
      <c r="J339" s="14">
        <v>0</v>
      </c>
      <c r="K339" s="14">
        <v>0</v>
      </c>
      <c r="L339" s="14">
        <v>0.28000000000000003</v>
      </c>
      <c r="M339" s="14">
        <v>1.05</v>
      </c>
      <c r="N339" s="14">
        <v>0</v>
      </c>
      <c r="O339" s="14">
        <v>0</v>
      </c>
      <c r="P339" s="15">
        <v>460.68965517241378</v>
      </c>
    </row>
    <row r="340" spans="1:16" x14ac:dyDescent="0.2">
      <c r="A340" s="14" t="s">
        <v>14</v>
      </c>
      <c r="B340" s="14" t="s">
        <v>24</v>
      </c>
      <c r="C340" s="14" t="s">
        <v>5</v>
      </c>
      <c r="D340" s="5" t="s">
        <v>94</v>
      </c>
      <c r="E340" s="5">
        <v>1998</v>
      </c>
      <c r="F340" s="5">
        <v>3</v>
      </c>
      <c r="G340" s="14">
        <v>14</v>
      </c>
      <c r="H340" s="14">
        <v>0</v>
      </c>
      <c r="I340" s="14">
        <v>5.28</v>
      </c>
      <c r="J340" s="14">
        <v>0</v>
      </c>
      <c r="K340" s="14">
        <v>0</v>
      </c>
      <c r="L340" s="14">
        <v>0.71</v>
      </c>
      <c r="M340" s="14">
        <v>4.57</v>
      </c>
      <c r="N340" s="14">
        <v>0</v>
      </c>
      <c r="O340" s="14">
        <v>0</v>
      </c>
      <c r="P340" s="15">
        <v>378.23908375089474</v>
      </c>
    </row>
    <row r="341" spans="1:16" x14ac:dyDescent="0.2">
      <c r="A341" s="14" t="s">
        <v>14</v>
      </c>
      <c r="B341" s="14" t="s">
        <v>24</v>
      </c>
      <c r="C341" s="14" t="s">
        <v>5</v>
      </c>
      <c r="D341" s="5" t="s">
        <v>94</v>
      </c>
      <c r="E341" s="5">
        <v>2003</v>
      </c>
      <c r="F341" s="5">
        <v>3</v>
      </c>
      <c r="G341" s="14">
        <v>9</v>
      </c>
      <c r="H341" s="14">
        <v>0.19</v>
      </c>
      <c r="I341" s="14">
        <v>3.89</v>
      </c>
      <c r="J341" s="14">
        <v>0.19</v>
      </c>
      <c r="K341" s="14">
        <v>0.12</v>
      </c>
      <c r="L341" s="14">
        <v>0.38</v>
      </c>
      <c r="M341" s="14">
        <v>3.39</v>
      </c>
      <c r="N341" s="14">
        <v>7.0000000000000007E-2</v>
      </c>
      <c r="O341" s="14">
        <v>0.38</v>
      </c>
      <c r="P341" s="15">
        <v>439.52296032483355</v>
      </c>
    </row>
    <row r="342" spans="1:16" x14ac:dyDescent="0.2">
      <c r="A342" s="14" t="s">
        <v>14</v>
      </c>
      <c r="B342" s="14" t="s">
        <v>24</v>
      </c>
      <c r="C342" s="14" t="s">
        <v>5</v>
      </c>
      <c r="D342" s="5" t="s">
        <v>94</v>
      </c>
      <c r="E342" s="5">
        <v>2005</v>
      </c>
      <c r="F342" s="5">
        <v>3</v>
      </c>
      <c r="G342" s="14">
        <v>13</v>
      </c>
      <c r="H342" s="14">
        <v>0.3</v>
      </c>
      <c r="I342" s="14">
        <v>6.17</v>
      </c>
      <c r="J342" s="14">
        <v>0.3</v>
      </c>
      <c r="K342" s="14">
        <v>0.2</v>
      </c>
      <c r="L342" s="14">
        <v>0.6</v>
      </c>
      <c r="M342" s="14">
        <v>5.37</v>
      </c>
      <c r="N342" s="14">
        <v>0.11</v>
      </c>
      <c r="O342" s="14">
        <v>0.61</v>
      </c>
      <c r="P342" s="15">
        <v>497.84025792943686</v>
      </c>
    </row>
    <row r="343" spans="1:16" x14ac:dyDescent="0.2">
      <c r="A343" s="14" t="s">
        <v>14</v>
      </c>
      <c r="B343" s="14" t="s">
        <v>24</v>
      </c>
      <c r="C343" s="14" t="s">
        <v>5</v>
      </c>
      <c r="D343" s="5" t="s">
        <v>94</v>
      </c>
      <c r="E343" s="5">
        <v>2006</v>
      </c>
      <c r="F343" s="5">
        <v>3</v>
      </c>
      <c r="G343" s="14">
        <v>17</v>
      </c>
      <c r="H343" s="14">
        <v>0.37</v>
      </c>
      <c r="I343" s="14">
        <v>7.54</v>
      </c>
      <c r="J343" s="14">
        <v>0.37</v>
      </c>
      <c r="K343" s="14">
        <v>0.24</v>
      </c>
      <c r="L343" s="14">
        <v>0.73</v>
      </c>
      <c r="M343" s="14">
        <v>6.57</v>
      </c>
      <c r="N343" s="14">
        <v>0.13</v>
      </c>
      <c r="O343" s="14">
        <v>0.74</v>
      </c>
      <c r="P343" s="15">
        <v>463.90278394885428</v>
      </c>
    </row>
    <row r="344" spans="1:16" x14ac:dyDescent="0.2">
      <c r="A344" s="14" t="s">
        <v>14</v>
      </c>
      <c r="B344" s="14" t="s">
        <v>24</v>
      </c>
      <c r="C344" s="14" t="s">
        <v>5</v>
      </c>
      <c r="D344" s="5" t="s">
        <v>94</v>
      </c>
      <c r="E344" s="5">
        <v>2008</v>
      </c>
      <c r="F344" s="5">
        <v>3</v>
      </c>
      <c r="G344" s="14">
        <v>12</v>
      </c>
      <c r="H344" s="14">
        <v>0.28000000000000003</v>
      </c>
      <c r="I344" s="14">
        <v>5.65</v>
      </c>
      <c r="J344" s="14">
        <v>0.28000000000000003</v>
      </c>
      <c r="K344" s="14">
        <v>0.18</v>
      </c>
      <c r="L344" s="14">
        <v>0.55000000000000004</v>
      </c>
      <c r="M344" s="14">
        <v>4.92</v>
      </c>
      <c r="N344" s="14">
        <v>0.1</v>
      </c>
      <c r="O344" s="14">
        <v>0.56000000000000005</v>
      </c>
      <c r="P344" s="15">
        <v>491.77929916095326</v>
      </c>
    </row>
    <row r="345" spans="1:16" x14ac:dyDescent="0.2">
      <c r="A345" s="14" t="s">
        <v>14</v>
      </c>
      <c r="B345" s="14" t="s">
        <v>24</v>
      </c>
      <c r="C345" s="14" t="s">
        <v>5</v>
      </c>
      <c r="D345" s="5" t="s">
        <v>94</v>
      </c>
      <c r="E345" s="5">
        <v>2009</v>
      </c>
      <c r="F345" s="5">
        <v>3</v>
      </c>
      <c r="G345" s="14">
        <v>7</v>
      </c>
      <c r="H345" s="14">
        <v>0.16</v>
      </c>
      <c r="I345" s="14">
        <v>3.28</v>
      </c>
      <c r="J345" s="14">
        <v>0.16</v>
      </c>
      <c r="K345" s="14">
        <v>0.1</v>
      </c>
      <c r="L345" s="14">
        <v>0.32</v>
      </c>
      <c r="M345" s="14">
        <v>2.86</v>
      </c>
      <c r="N345" s="14">
        <v>0.06</v>
      </c>
      <c r="O345" s="14">
        <v>0.32</v>
      </c>
      <c r="P345" s="15">
        <v>512.21457826329333</v>
      </c>
    </row>
    <row r="346" spans="1:16" x14ac:dyDescent="0.2">
      <c r="A346" s="14" t="s">
        <v>14</v>
      </c>
      <c r="B346" s="14" t="s">
        <v>24</v>
      </c>
      <c r="C346" s="14" t="s">
        <v>5</v>
      </c>
      <c r="D346" s="5" t="s">
        <v>94</v>
      </c>
      <c r="E346" s="5">
        <v>2010</v>
      </c>
      <c r="F346" s="5">
        <v>3</v>
      </c>
      <c r="G346" s="14">
        <v>20</v>
      </c>
      <c r="H346" s="14">
        <v>0.42</v>
      </c>
      <c r="I346" s="14">
        <v>8.6199999999999992</v>
      </c>
      <c r="J346" s="14">
        <v>0.42</v>
      </c>
      <c r="K346" s="14">
        <v>0.27</v>
      </c>
      <c r="L346" s="14">
        <v>0.84</v>
      </c>
      <c r="M346" s="14">
        <v>7.51</v>
      </c>
      <c r="N346" s="14">
        <v>0.15</v>
      </c>
      <c r="O346" s="14">
        <v>0.85</v>
      </c>
      <c r="P346" s="15">
        <v>461.02977225930061</v>
      </c>
    </row>
    <row r="347" spans="1:16" x14ac:dyDescent="0.2">
      <c r="A347" s="14" t="s">
        <v>14</v>
      </c>
      <c r="B347" s="14" t="s">
        <v>24</v>
      </c>
      <c r="C347" s="14" t="s">
        <v>5</v>
      </c>
      <c r="D347" s="5" t="s">
        <v>94</v>
      </c>
      <c r="E347" s="5">
        <v>2011</v>
      </c>
      <c r="F347" s="5">
        <v>3</v>
      </c>
      <c r="G347" s="14">
        <v>6</v>
      </c>
      <c r="H347" s="14">
        <v>0.18</v>
      </c>
      <c r="I347" s="14">
        <v>3.6500000000000004</v>
      </c>
      <c r="J347" s="14">
        <v>0.18</v>
      </c>
      <c r="K347" s="14">
        <v>0.12</v>
      </c>
      <c r="L347" s="14">
        <v>0.35</v>
      </c>
      <c r="M347" s="14">
        <v>3.18</v>
      </c>
      <c r="N347" s="14">
        <v>0.06</v>
      </c>
      <c r="O347" s="14">
        <v>0.36</v>
      </c>
      <c r="P347" s="15">
        <v>603.69144544495157</v>
      </c>
    </row>
    <row r="348" spans="1:16" x14ac:dyDescent="0.2">
      <c r="A348" s="14" t="s">
        <v>14</v>
      </c>
      <c r="B348" s="14" t="s">
        <v>24</v>
      </c>
      <c r="C348" s="14" t="s">
        <v>5</v>
      </c>
      <c r="D348" s="5" t="s">
        <v>94</v>
      </c>
      <c r="E348" s="5">
        <v>2012</v>
      </c>
      <c r="F348" s="5">
        <v>3</v>
      </c>
      <c r="G348" s="14">
        <v>29</v>
      </c>
      <c r="H348" s="14">
        <v>0.8</v>
      </c>
      <c r="I348" s="14">
        <v>16.18</v>
      </c>
      <c r="J348" s="14">
        <v>0.8</v>
      </c>
      <c r="K348" s="14">
        <v>0.51</v>
      </c>
      <c r="L348" s="14">
        <v>1.57</v>
      </c>
      <c r="M348" s="14">
        <v>14.1</v>
      </c>
      <c r="N348" s="14">
        <v>0.28000000000000003</v>
      </c>
      <c r="O348" s="14">
        <v>1.6</v>
      </c>
      <c r="P348" s="15">
        <v>577.59674587505901</v>
      </c>
    </row>
    <row r="349" spans="1:16" x14ac:dyDescent="0.2">
      <c r="A349" s="14" t="s">
        <v>14</v>
      </c>
      <c r="B349" s="14" t="s">
        <v>24</v>
      </c>
      <c r="C349" s="14" t="s">
        <v>5</v>
      </c>
      <c r="D349" s="5" t="s">
        <v>94</v>
      </c>
      <c r="E349" s="5">
        <v>2013</v>
      </c>
      <c r="F349" s="5">
        <v>2</v>
      </c>
      <c r="G349" s="14">
        <v>8</v>
      </c>
      <c r="H349" s="14">
        <v>0.09</v>
      </c>
      <c r="I349" s="14">
        <v>5.41</v>
      </c>
      <c r="J349" s="14">
        <v>0.09</v>
      </c>
      <c r="K349" s="14">
        <v>0.22</v>
      </c>
      <c r="L349" s="14">
        <v>5.19</v>
      </c>
      <c r="M349" s="14">
        <v>0</v>
      </c>
      <c r="N349" s="14">
        <v>0.13</v>
      </c>
      <c r="O349" s="14">
        <v>0.24</v>
      </c>
      <c r="P349" s="15">
        <v>661.03605442214052</v>
      </c>
    </row>
    <row r="350" spans="1:16" x14ac:dyDescent="0.2">
      <c r="A350" s="14" t="s">
        <v>14</v>
      </c>
      <c r="B350" s="14" t="s">
        <v>24</v>
      </c>
      <c r="C350" s="14" t="s">
        <v>5</v>
      </c>
      <c r="D350" s="5" t="s">
        <v>94</v>
      </c>
      <c r="E350" s="5">
        <v>2014</v>
      </c>
      <c r="F350" s="5">
        <v>2</v>
      </c>
      <c r="G350" s="14">
        <v>60</v>
      </c>
      <c r="H350" s="14">
        <v>0.8</v>
      </c>
      <c r="I350" s="14">
        <v>50.75</v>
      </c>
      <c r="J350" s="14">
        <v>0.8</v>
      </c>
      <c r="K350" s="14">
        <v>2.04</v>
      </c>
      <c r="L350" s="14">
        <v>48.71</v>
      </c>
      <c r="M350" s="14">
        <v>0</v>
      </c>
      <c r="N350" s="14">
        <v>1.23</v>
      </c>
      <c r="O350" s="14">
        <v>2.21</v>
      </c>
      <c r="P350" s="15">
        <v>856.79009216928296</v>
      </c>
    </row>
    <row r="351" spans="1:16" x14ac:dyDescent="0.2">
      <c r="A351" s="14" t="s">
        <v>14</v>
      </c>
      <c r="B351" s="14" t="s">
        <v>24</v>
      </c>
      <c r="C351" s="14" t="s">
        <v>5</v>
      </c>
      <c r="D351" s="5" t="s">
        <v>94</v>
      </c>
      <c r="E351" s="5">
        <v>2015</v>
      </c>
      <c r="F351" s="5">
        <v>2</v>
      </c>
      <c r="G351" s="14">
        <v>30</v>
      </c>
      <c r="H351" s="14">
        <v>0.39</v>
      </c>
      <c r="I351" s="14">
        <v>24.65</v>
      </c>
      <c r="J351" s="14">
        <v>0.39</v>
      </c>
      <c r="K351" s="14">
        <v>0.99</v>
      </c>
      <c r="L351" s="14">
        <v>23.66</v>
      </c>
      <c r="M351" s="14">
        <v>0</v>
      </c>
      <c r="N351" s="14">
        <v>0.6</v>
      </c>
      <c r="O351" s="14">
        <v>1.07</v>
      </c>
      <c r="P351" s="15">
        <v>836.64426309233875</v>
      </c>
    </row>
    <row r="352" spans="1:16" x14ac:dyDescent="0.2">
      <c r="A352" s="14" t="s">
        <v>14</v>
      </c>
      <c r="B352" s="14" t="s">
        <v>24</v>
      </c>
      <c r="C352" s="14" t="s">
        <v>5</v>
      </c>
      <c r="D352" s="5" t="s">
        <v>94</v>
      </c>
      <c r="E352" s="5">
        <v>2016</v>
      </c>
      <c r="F352" s="5">
        <v>2</v>
      </c>
      <c r="G352" s="14">
        <v>16</v>
      </c>
      <c r="H352" s="14">
        <v>0.24</v>
      </c>
      <c r="I352" s="14">
        <v>14.98</v>
      </c>
      <c r="J352" s="14">
        <v>0.24</v>
      </c>
      <c r="K352" s="14">
        <v>0.6</v>
      </c>
      <c r="L352" s="14">
        <v>14.38</v>
      </c>
      <c r="M352" s="14">
        <v>0</v>
      </c>
      <c r="N352" s="14">
        <v>0.36</v>
      </c>
      <c r="O352" s="14">
        <v>0.65</v>
      </c>
      <c r="P352" s="15">
        <v>955.3462495461248</v>
      </c>
    </row>
    <row r="353" spans="1:16" x14ac:dyDescent="0.2">
      <c r="A353" s="14" t="s">
        <v>14</v>
      </c>
      <c r="B353" s="14" t="s">
        <v>24</v>
      </c>
      <c r="C353" s="14" t="s">
        <v>5</v>
      </c>
      <c r="D353" s="5" t="s">
        <v>94</v>
      </c>
      <c r="E353" s="5">
        <v>2017</v>
      </c>
      <c r="F353" s="5">
        <v>2</v>
      </c>
      <c r="G353" s="14">
        <v>25</v>
      </c>
      <c r="H353" s="14">
        <v>0.31</v>
      </c>
      <c r="I353" s="14">
        <v>20.16</v>
      </c>
      <c r="J353" s="14">
        <v>0.31</v>
      </c>
      <c r="K353" s="14">
        <v>0.81</v>
      </c>
      <c r="L353" s="14">
        <v>19.350000000000001</v>
      </c>
      <c r="M353" s="14">
        <v>0</v>
      </c>
      <c r="N353" s="14">
        <v>0.49</v>
      </c>
      <c r="O353" s="14">
        <v>0.88</v>
      </c>
      <c r="P353" s="15">
        <v>809.76112701646377</v>
      </c>
    </row>
    <row r="354" spans="1:16" x14ac:dyDescent="0.2">
      <c r="A354" s="14" t="s">
        <v>14</v>
      </c>
      <c r="B354" s="14" t="s">
        <v>24</v>
      </c>
      <c r="C354" s="14" t="s">
        <v>5</v>
      </c>
      <c r="D354" s="5" t="s">
        <v>94</v>
      </c>
      <c r="E354" s="5">
        <v>2018</v>
      </c>
      <c r="F354" s="5">
        <v>1</v>
      </c>
      <c r="G354" s="14">
        <v>27</v>
      </c>
      <c r="H354" s="14">
        <v>0.94000000000000006</v>
      </c>
      <c r="I354" s="14">
        <v>11.32</v>
      </c>
      <c r="J354" s="14">
        <v>0.94000000000000006</v>
      </c>
      <c r="K354" s="14">
        <v>11.32</v>
      </c>
      <c r="L354" s="14">
        <v>0</v>
      </c>
      <c r="M354" s="14">
        <v>0</v>
      </c>
      <c r="N354" s="14">
        <v>0.33</v>
      </c>
      <c r="O354" s="14">
        <v>3.53</v>
      </c>
      <c r="P354" s="15">
        <v>449.64069793382623</v>
      </c>
    </row>
    <row r="355" spans="1:16" x14ac:dyDescent="0.2">
      <c r="A355" s="14" t="s">
        <v>14</v>
      </c>
      <c r="B355" s="14" t="s">
        <v>24</v>
      </c>
      <c r="C355" s="14" t="s">
        <v>5</v>
      </c>
      <c r="D355" s="5" t="s">
        <v>94</v>
      </c>
      <c r="E355" s="5">
        <v>2019</v>
      </c>
      <c r="F355" s="5">
        <v>1</v>
      </c>
      <c r="G355" s="14">
        <v>19</v>
      </c>
      <c r="H355" s="14">
        <v>0.68</v>
      </c>
      <c r="I355" s="14">
        <v>8.24</v>
      </c>
      <c r="J355" s="14">
        <v>0.68</v>
      </c>
      <c r="K355" s="14">
        <v>8.24</v>
      </c>
      <c r="L355" s="14">
        <v>0</v>
      </c>
      <c r="M355" s="14">
        <v>0</v>
      </c>
      <c r="N355" s="14">
        <v>0.24</v>
      </c>
      <c r="O355" s="14">
        <v>2.57</v>
      </c>
      <c r="P355" s="15">
        <v>471.64794711026735</v>
      </c>
    </row>
    <row r="356" spans="1:16" x14ac:dyDescent="0.2">
      <c r="A356" s="14" t="s">
        <v>14</v>
      </c>
      <c r="B356" s="14" t="s">
        <v>24</v>
      </c>
      <c r="C356" s="14" t="s">
        <v>5</v>
      </c>
      <c r="D356" s="5" t="s">
        <v>94</v>
      </c>
      <c r="E356" s="5">
        <v>2020</v>
      </c>
      <c r="F356" s="5">
        <v>1</v>
      </c>
      <c r="G356" s="14">
        <v>2</v>
      </c>
      <c r="H356" s="14">
        <v>0.06</v>
      </c>
      <c r="I356" s="14">
        <v>0.7</v>
      </c>
      <c r="J356" s="14">
        <v>0.06</v>
      </c>
      <c r="K356" s="14">
        <v>0.7</v>
      </c>
      <c r="L356" s="14">
        <v>0</v>
      </c>
      <c r="M356" s="14">
        <v>0</v>
      </c>
      <c r="N356" s="14">
        <v>0.02</v>
      </c>
      <c r="O356" s="14">
        <v>0.22</v>
      </c>
      <c r="P356" s="15">
        <v>410.67040334391572</v>
      </c>
    </row>
    <row r="357" spans="1:16" x14ac:dyDescent="0.2">
      <c r="A357" s="14" t="s">
        <v>14</v>
      </c>
      <c r="B357" s="14" t="s">
        <v>24</v>
      </c>
      <c r="C357" s="14" t="s">
        <v>5</v>
      </c>
      <c r="D357" s="5" t="s">
        <v>94</v>
      </c>
      <c r="E357" s="5">
        <v>2021</v>
      </c>
      <c r="F357" s="5">
        <v>0</v>
      </c>
      <c r="G357" s="14">
        <v>46</v>
      </c>
      <c r="H357" s="14">
        <v>28.8</v>
      </c>
      <c r="I357" s="14">
        <v>0</v>
      </c>
      <c r="J357" s="14">
        <v>28.8</v>
      </c>
      <c r="K357" s="14">
        <v>0</v>
      </c>
      <c r="L357" s="14">
        <v>0</v>
      </c>
      <c r="M357" s="14">
        <v>0</v>
      </c>
      <c r="N357" s="14">
        <v>0.01</v>
      </c>
      <c r="O357" s="14">
        <v>7.0000000000000007E-2</v>
      </c>
      <c r="P357" s="15">
        <v>625.09664330177793</v>
      </c>
    </row>
    <row r="358" spans="1:16" x14ac:dyDescent="0.2">
      <c r="A358" s="14" t="s">
        <v>14</v>
      </c>
      <c r="B358" s="14" t="s">
        <v>24</v>
      </c>
      <c r="C358" s="14" t="s">
        <v>5</v>
      </c>
      <c r="D358" s="5" t="s">
        <v>94</v>
      </c>
      <c r="E358" s="5">
        <v>2022</v>
      </c>
      <c r="F358" s="5">
        <v>0</v>
      </c>
      <c r="G358" s="14">
        <v>0</v>
      </c>
      <c r="H358" s="14">
        <v>0.23</v>
      </c>
      <c r="I358" s="14">
        <v>0</v>
      </c>
      <c r="J358" s="14">
        <v>0.23</v>
      </c>
      <c r="K358" s="14">
        <v>0</v>
      </c>
      <c r="L358" s="14">
        <v>0</v>
      </c>
      <c r="M358" s="14">
        <v>0</v>
      </c>
      <c r="N358" s="14">
        <v>0</v>
      </c>
      <c r="O358" s="14">
        <v>0</v>
      </c>
      <c r="P358" s="15">
        <v>615.00997759597465</v>
      </c>
    </row>
    <row r="359" spans="1:16" x14ac:dyDescent="0.2">
      <c r="A359" s="14" t="s">
        <v>14</v>
      </c>
      <c r="B359" s="14" t="s">
        <v>24</v>
      </c>
      <c r="C359" s="14" t="s">
        <v>5</v>
      </c>
      <c r="D359" s="5" t="s">
        <v>97</v>
      </c>
      <c r="E359" s="5">
        <v>1990</v>
      </c>
      <c r="F359" s="5">
        <v>3</v>
      </c>
      <c r="G359" s="14">
        <v>4</v>
      </c>
      <c r="H359" s="14">
        <v>7.0000000000000007E-2</v>
      </c>
      <c r="I359" s="14">
        <v>1.47</v>
      </c>
      <c r="J359" s="14">
        <v>7.0000000000000007E-2</v>
      </c>
      <c r="K359" s="14">
        <v>0.05</v>
      </c>
      <c r="L359" s="14">
        <v>0.14000000000000001</v>
      </c>
      <c r="M359" s="14">
        <v>1.28</v>
      </c>
      <c r="N359" s="14">
        <v>0.03</v>
      </c>
      <c r="O359" s="14">
        <v>0.15</v>
      </c>
      <c r="P359" s="15">
        <v>358.18894196880905</v>
      </c>
    </row>
    <row r="360" spans="1:16" x14ac:dyDescent="0.2">
      <c r="A360" s="14" t="s">
        <v>14</v>
      </c>
      <c r="B360" s="14" t="s">
        <v>24</v>
      </c>
      <c r="C360" s="14" t="s">
        <v>5</v>
      </c>
      <c r="D360" s="5" t="s">
        <v>97</v>
      </c>
      <c r="E360" s="5">
        <v>2000</v>
      </c>
      <c r="F360" s="5">
        <v>3</v>
      </c>
      <c r="G360" s="14">
        <v>4</v>
      </c>
      <c r="H360" s="14">
        <v>0.08</v>
      </c>
      <c r="I360" s="14">
        <v>1.5899999999999999</v>
      </c>
      <c r="J360" s="14">
        <v>0.08</v>
      </c>
      <c r="K360" s="14">
        <v>0.05</v>
      </c>
      <c r="L360" s="14">
        <v>0.15</v>
      </c>
      <c r="M360" s="14">
        <v>1.39</v>
      </c>
      <c r="N360" s="14">
        <v>0.03</v>
      </c>
      <c r="O360" s="14">
        <v>0.16</v>
      </c>
      <c r="P360" s="15">
        <v>371.85536116628799</v>
      </c>
    </row>
    <row r="361" spans="1:16" x14ac:dyDescent="0.2">
      <c r="A361" s="14" t="s">
        <v>14</v>
      </c>
      <c r="B361" s="14" t="s">
        <v>24</v>
      </c>
      <c r="C361" s="14" t="s">
        <v>5</v>
      </c>
      <c r="D361" s="5" t="s">
        <v>97</v>
      </c>
      <c r="E361" s="5">
        <v>2001</v>
      </c>
      <c r="F361" s="5">
        <v>3</v>
      </c>
      <c r="G361" s="14">
        <v>3</v>
      </c>
      <c r="H361" s="14">
        <v>0.08</v>
      </c>
      <c r="I361" s="14">
        <v>1.53</v>
      </c>
      <c r="J361" s="14">
        <v>0.08</v>
      </c>
      <c r="K361" s="14">
        <v>0.05</v>
      </c>
      <c r="L361" s="14">
        <v>0.15</v>
      </c>
      <c r="M361" s="14">
        <v>1.33</v>
      </c>
      <c r="N361" s="14">
        <v>0.03</v>
      </c>
      <c r="O361" s="14">
        <v>0.15</v>
      </c>
      <c r="P361" s="15">
        <v>482.95315635596137</v>
      </c>
    </row>
    <row r="362" spans="1:16" x14ac:dyDescent="0.2">
      <c r="A362" s="14" t="s">
        <v>14</v>
      </c>
      <c r="B362" s="14" t="s">
        <v>24</v>
      </c>
      <c r="C362" s="14" t="s">
        <v>5</v>
      </c>
      <c r="D362" s="5" t="s">
        <v>97</v>
      </c>
      <c r="E362" s="5">
        <v>2002</v>
      </c>
      <c r="F362" s="5">
        <v>3</v>
      </c>
      <c r="G362" s="14">
        <v>7</v>
      </c>
      <c r="H362" s="14">
        <v>0.17</v>
      </c>
      <c r="I362" s="14">
        <v>3.42</v>
      </c>
      <c r="J362" s="14">
        <v>0.17</v>
      </c>
      <c r="K362" s="14">
        <v>0.11</v>
      </c>
      <c r="L362" s="14">
        <v>0.33</v>
      </c>
      <c r="M362" s="14">
        <v>2.98</v>
      </c>
      <c r="N362" s="14">
        <v>0.06</v>
      </c>
      <c r="O362" s="14">
        <v>0.34</v>
      </c>
      <c r="P362" s="15">
        <v>497.84025792943686</v>
      </c>
    </row>
    <row r="363" spans="1:16" x14ac:dyDescent="0.2">
      <c r="A363" s="14" t="s">
        <v>14</v>
      </c>
      <c r="B363" s="14" t="s">
        <v>24</v>
      </c>
      <c r="C363" s="14" t="s">
        <v>5</v>
      </c>
      <c r="D363" s="5" t="s">
        <v>97</v>
      </c>
      <c r="E363" s="5">
        <v>2003</v>
      </c>
      <c r="F363" s="5">
        <v>3</v>
      </c>
      <c r="G363" s="14">
        <v>11</v>
      </c>
      <c r="H363" s="14">
        <v>0.21</v>
      </c>
      <c r="I363" s="14">
        <v>4.29</v>
      </c>
      <c r="J363" s="14">
        <v>0.21</v>
      </c>
      <c r="K363" s="14">
        <v>0.14000000000000001</v>
      </c>
      <c r="L363" s="14">
        <v>0.42</v>
      </c>
      <c r="M363" s="14">
        <v>3.73</v>
      </c>
      <c r="N363" s="14">
        <v>7.0000000000000007E-2</v>
      </c>
      <c r="O363" s="14">
        <v>0.42</v>
      </c>
      <c r="P363" s="15">
        <v>404.45463902232007</v>
      </c>
    </row>
    <row r="364" spans="1:16" x14ac:dyDescent="0.2">
      <c r="A364" s="14" t="s">
        <v>14</v>
      </c>
      <c r="B364" s="14" t="s">
        <v>24</v>
      </c>
      <c r="C364" s="14" t="s">
        <v>5</v>
      </c>
      <c r="D364" s="5" t="s">
        <v>97</v>
      </c>
      <c r="E364" s="5">
        <v>2004</v>
      </c>
      <c r="F364" s="5">
        <v>3</v>
      </c>
      <c r="G364" s="14">
        <v>38</v>
      </c>
      <c r="H364" s="14">
        <v>0.8</v>
      </c>
      <c r="I364" s="14">
        <v>16.18</v>
      </c>
      <c r="J364" s="14">
        <v>0.8</v>
      </c>
      <c r="K364" s="14">
        <v>0.51</v>
      </c>
      <c r="L364" s="14">
        <v>1.57</v>
      </c>
      <c r="M364" s="14">
        <v>14.1</v>
      </c>
      <c r="N364" s="14">
        <v>0.28000000000000003</v>
      </c>
      <c r="O364" s="14">
        <v>1.59</v>
      </c>
      <c r="P364" s="15">
        <v>443.49511897719481</v>
      </c>
    </row>
    <row r="365" spans="1:16" x14ac:dyDescent="0.2">
      <c r="A365" s="14" t="s">
        <v>14</v>
      </c>
      <c r="B365" s="14" t="s">
        <v>24</v>
      </c>
      <c r="C365" s="14" t="s">
        <v>5</v>
      </c>
      <c r="D365" s="5" t="s">
        <v>97</v>
      </c>
      <c r="E365" s="5">
        <v>2005</v>
      </c>
      <c r="F365" s="5">
        <v>3</v>
      </c>
      <c r="G365" s="14">
        <v>13</v>
      </c>
      <c r="H365" s="14">
        <v>0.33</v>
      </c>
      <c r="I365" s="14">
        <v>6.6</v>
      </c>
      <c r="J365" s="14">
        <v>0.33</v>
      </c>
      <c r="K365" s="14">
        <v>0.21</v>
      </c>
      <c r="L365" s="14">
        <v>0.64</v>
      </c>
      <c r="M365" s="14">
        <v>5.75</v>
      </c>
      <c r="N365" s="14">
        <v>0.11</v>
      </c>
      <c r="O365" s="14">
        <v>0.65</v>
      </c>
      <c r="P365" s="15">
        <v>539.5418215795595</v>
      </c>
    </row>
    <row r="366" spans="1:16" x14ac:dyDescent="0.2">
      <c r="A366" s="14" t="s">
        <v>14</v>
      </c>
      <c r="B366" s="14" t="s">
        <v>24</v>
      </c>
      <c r="C366" s="14" t="s">
        <v>5</v>
      </c>
      <c r="D366" s="5" t="s">
        <v>97</v>
      </c>
      <c r="E366" s="5">
        <v>2006</v>
      </c>
      <c r="F366" s="5">
        <v>3</v>
      </c>
      <c r="G366" s="14">
        <v>9</v>
      </c>
      <c r="H366" s="14">
        <v>0.19</v>
      </c>
      <c r="I366" s="14">
        <v>3.95</v>
      </c>
      <c r="J366" s="14">
        <v>0.19</v>
      </c>
      <c r="K366" s="14">
        <v>0.13</v>
      </c>
      <c r="L366" s="14">
        <v>0.38</v>
      </c>
      <c r="M366" s="14">
        <v>3.44</v>
      </c>
      <c r="N366" s="14">
        <v>7.0000000000000007E-2</v>
      </c>
      <c r="O366" s="14">
        <v>0.39</v>
      </c>
      <c r="P366" s="15">
        <v>464.9640633556487</v>
      </c>
    </row>
    <row r="367" spans="1:16" x14ac:dyDescent="0.2">
      <c r="A367" s="14" t="s">
        <v>14</v>
      </c>
      <c r="B367" s="14" t="s">
        <v>24</v>
      </c>
      <c r="C367" s="14" t="s">
        <v>5</v>
      </c>
      <c r="D367" s="5" t="s">
        <v>97</v>
      </c>
      <c r="E367" s="5">
        <v>2007</v>
      </c>
      <c r="F367" s="5">
        <v>3</v>
      </c>
      <c r="G367" s="14">
        <v>11</v>
      </c>
      <c r="H367" s="14">
        <v>0.17</v>
      </c>
      <c r="I367" s="14">
        <v>3.55</v>
      </c>
      <c r="J367" s="14">
        <v>0.17</v>
      </c>
      <c r="K367" s="14">
        <v>0.11</v>
      </c>
      <c r="L367" s="14">
        <v>0.35</v>
      </c>
      <c r="M367" s="14">
        <v>3.09</v>
      </c>
      <c r="N367" s="14">
        <v>0.06</v>
      </c>
      <c r="O367" s="14">
        <v>0.35</v>
      </c>
      <c r="P367" s="15">
        <v>333.53764489364914</v>
      </c>
    </row>
    <row r="368" spans="1:16" x14ac:dyDescent="0.2">
      <c r="A368" s="14" t="s">
        <v>14</v>
      </c>
      <c r="B368" s="14" t="s">
        <v>24</v>
      </c>
      <c r="C368" s="14" t="s">
        <v>5</v>
      </c>
      <c r="D368" s="5" t="s">
        <v>97</v>
      </c>
      <c r="E368" s="5">
        <v>2008</v>
      </c>
      <c r="F368" s="5">
        <v>3</v>
      </c>
      <c r="G368" s="14">
        <v>9</v>
      </c>
      <c r="H368" s="14">
        <v>0.21</v>
      </c>
      <c r="I368" s="14">
        <v>4.21</v>
      </c>
      <c r="J368" s="14">
        <v>0.21</v>
      </c>
      <c r="K368" s="14">
        <v>0.13</v>
      </c>
      <c r="L368" s="14">
        <v>0.41</v>
      </c>
      <c r="M368" s="14">
        <v>3.67</v>
      </c>
      <c r="N368" s="14">
        <v>7.0000000000000007E-2</v>
      </c>
      <c r="O368" s="14">
        <v>0.41</v>
      </c>
      <c r="P368" s="15">
        <v>496.90927271400193</v>
      </c>
    </row>
    <row r="369" spans="1:16" x14ac:dyDescent="0.2">
      <c r="A369" s="14" t="s">
        <v>14</v>
      </c>
      <c r="B369" s="14" t="s">
        <v>24</v>
      </c>
      <c r="C369" s="14" t="s">
        <v>5</v>
      </c>
      <c r="D369" s="5" t="s">
        <v>97</v>
      </c>
      <c r="E369" s="5">
        <v>2010</v>
      </c>
      <c r="F369" s="5">
        <v>3</v>
      </c>
      <c r="G369" s="14">
        <v>12</v>
      </c>
      <c r="H369" s="14">
        <v>0.27</v>
      </c>
      <c r="I369" s="14">
        <v>5.55</v>
      </c>
      <c r="J369" s="14">
        <v>0.27</v>
      </c>
      <c r="K369" s="14">
        <v>0.18</v>
      </c>
      <c r="L369" s="14">
        <v>0.54</v>
      </c>
      <c r="M369" s="14">
        <v>4.83</v>
      </c>
      <c r="N369" s="14">
        <v>0.1</v>
      </c>
      <c r="O369" s="14">
        <v>0.55000000000000004</v>
      </c>
      <c r="P369" s="15">
        <v>478.44278285594777</v>
      </c>
    </row>
    <row r="370" spans="1:16" x14ac:dyDescent="0.2">
      <c r="A370" s="14" t="s">
        <v>14</v>
      </c>
      <c r="B370" s="14" t="s">
        <v>24</v>
      </c>
      <c r="C370" s="14" t="s">
        <v>5</v>
      </c>
      <c r="D370" s="5" t="s">
        <v>97</v>
      </c>
      <c r="E370" s="5">
        <v>2011</v>
      </c>
      <c r="F370" s="5">
        <v>3</v>
      </c>
      <c r="G370" s="14">
        <v>11</v>
      </c>
      <c r="H370" s="14">
        <v>0.23</v>
      </c>
      <c r="I370" s="14">
        <v>4.6900000000000004</v>
      </c>
      <c r="J370" s="14">
        <v>0.23</v>
      </c>
      <c r="K370" s="14">
        <v>0.15</v>
      </c>
      <c r="L370" s="14">
        <v>0.46</v>
      </c>
      <c r="M370" s="14">
        <v>4.08</v>
      </c>
      <c r="N370" s="14">
        <v>0.08</v>
      </c>
      <c r="O370" s="14">
        <v>0.46</v>
      </c>
      <c r="P370" s="15">
        <v>453.61537941607702</v>
      </c>
    </row>
    <row r="371" spans="1:16" x14ac:dyDescent="0.2">
      <c r="A371" s="14" t="s">
        <v>14</v>
      </c>
      <c r="B371" s="14" t="s">
        <v>24</v>
      </c>
      <c r="C371" s="14" t="s">
        <v>5</v>
      </c>
      <c r="D371" s="5" t="s">
        <v>97</v>
      </c>
      <c r="E371" s="5">
        <v>2012</v>
      </c>
      <c r="F371" s="5">
        <v>3</v>
      </c>
      <c r="G371" s="14">
        <v>22</v>
      </c>
      <c r="H371" s="14">
        <v>0.62</v>
      </c>
      <c r="I371" s="14">
        <v>12.510000000000002</v>
      </c>
      <c r="J371" s="14">
        <v>0.62</v>
      </c>
      <c r="K371" s="14">
        <v>0.4</v>
      </c>
      <c r="L371" s="14">
        <v>1.22</v>
      </c>
      <c r="M371" s="14">
        <v>10.89</v>
      </c>
      <c r="N371" s="14">
        <v>0.22</v>
      </c>
      <c r="O371" s="14">
        <v>1.23</v>
      </c>
      <c r="P371" s="15">
        <v>609.08615549739159</v>
      </c>
    </row>
    <row r="372" spans="1:16" x14ac:dyDescent="0.2">
      <c r="A372" s="14" t="s">
        <v>14</v>
      </c>
      <c r="B372" s="14" t="s">
        <v>24</v>
      </c>
      <c r="C372" s="14" t="s">
        <v>5</v>
      </c>
      <c r="D372" s="5" t="s">
        <v>97</v>
      </c>
      <c r="E372" s="5">
        <v>2013</v>
      </c>
      <c r="F372" s="5">
        <v>2</v>
      </c>
      <c r="G372" s="14">
        <v>10</v>
      </c>
      <c r="H372" s="14">
        <v>0.11</v>
      </c>
      <c r="I372" s="14">
        <v>7.25</v>
      </c>
      <c r="J372" s="14">
        <v>0.11</v>
      </c>
      <c r="K372" s="14">
        <v>0.28999999999999998</v>
      </c>
      <c r="L372" s="14">
        <v>6.96</v>
      </c>
      <c r="M372" s="14">
        <v>0</v>
      </c>
      <c r="N372" s="14">
        <v>0.18</v>
      </c>
      <c r="O372" s="14">
        <v>0.32</v>
      </c>
      <c r="P372" s="15">
        <v>710.37760257138746</v>
      </c>
    </row>
    <row r="373" spans="1:16" x14ac:dyDescent="0.2">
      <c r="A373" s="14" t="s">
        <v>14</v>
      </c>
      <c r="B373" s="14" t="s">
        <v>24</v>
      </c>
      <c r="C373" s="14" t="s">
        <v>5</v>
      </c>
      <c r="D373" s="5" t="s">
        <v>97</v>
      </c>
      <c r="E373" s="5">
        <v>2014</v>
      </c>
      <c r="F373" s="5">
        <v>2</v>
      </c>
      <c r="G373" s="14">
        <v>3</v>
      </c>
      <c r="H373" s="14">
        <v>0.04</v>
      </c>
      <c r="I373" s="14">
        <v>2.54</v>
      </c>
      <c r="J373" s="14">
        <v>0.04</v>
      </c>
      <c r="K373" s="14">
        <v>0.1</v>
      </c>
      <c r="L373" s="14">
        <v>2.44</v>
      </c>
      <c r="M373" s="14">
        <v>0</v>
      </c>
      <c r="N373" s="14">
        <v>0.06</v>
      </c>
      <c r="O373" s="14">
        <v>0.11</v>
      </c>
      <c r="P373" s="15">
        <v>764.27669218086419</v>
      </c>
    </row>
    <row r="374" spans="1:16" x14ac:dyDescent="0.2">
      <c r="A374" s="14" t="s">
        <v>14</v>
      </c>
      <c r="B374" s="14" t="s">
        <v>24</v>
      </c>
      <c r="C374" s="14" t="s">
        <v>5</v>
      </c>
      <c r="D374" s="5" t="s">
        <v>97</v>
      </c>
      <c r="E374" s="5">
        <v>2015</v>
      </c>
      <c r="F374" s="5">
        <v>2</v>
      </c>
      <c r="G374" s="14">
        <v>12</v>
      </c>
      <c r="H374" s="14">
        <v>0.14000000000000001</v>
      </c>
      <c r="I374" s="14">
        <v>9.0399999999999991</v>
      </c>
      <c r="J374" s="14">
        <v>0.14000000000000001</v>
      </c>
      <c r="K374" s="14">
        <v>0.36</v>
      </c>
      <c r="L374" s="14">
        <v>8.68</v>
      </c>
      <c r="M374" s="14">
        <v>0</v>
      </c>
      <c r="N374" s="14">
        <v>0.22</v>
      </c>
      <c r="O374" s="14">
        <v>0.39</v>
      </c>
      <c r="P374" s="15">
        <v>765.25466323161857</v>
      </c>
    </row>
    <row r="375" spans="1:16" x14ac:dyDescent="0.2">
      <c r="A375" s="14" t="s">
        <v>14</v>
      </c>
      <c r="B375" s="14" t="s">
        <v>24</v>
      </c>
      <c r="C375" s="14" t="s">
        <v>5</v>
      </c>
      <c r="D375" s="5" t="s">
        <v>97</v>
      </c>
      <c r="E375" s="5">
        <v>2016</v>
      </c>
      <c r="F375" s="5">
        <v>2</v>
      </c>
      <c r="G375" s="14">
        <v>10</v>
      </c>
      <c r="H375" s="14">
        <v>0.12</v>
      </c>
      <c r="I375" s="14">
        <v>7.6199999999999992</v>
      </c>
      <c r="J375" s="14">
        <v>0.12</v>
      </c>
      <c r="K375" s="14">
        <v>0.31</v>
      </c>
      <c r="L375" s="14">
        <v>7.31</v>
      </c>
      <c r="M375" s="14">
        <v>0</v>
      </c>
      <c r="N375" s="14">
        <v>0.18</v>
      </c>
      <c r="O375" s="14">
        <v>0.33</v>
      </c>
      <c r="P375" s="15">
        <v>764.2766921808643</v>
      </c>
    </row>
    <row r="376" spans="1:16" x14ac:dyDescent="0.2">
      <c r="A376" s="14" t="s">
        <v>14</v>
      </c>
      <c r="B376" s="14" t="s">
        <v>24</v>
      </c>
      <c r="C376" s="14" t="s">
        <v>5</v>
      </c>
      <c r="D376" s="5" t="s">
        <v>97</v>
      </c>
      <c r="E376" s="5">
        <v>2017</v>
      </c>
      <c r="F376" s="5">
        <v>2</v>
      </c>
      <c r="G376" s="14">
        <v>3</v>
      </c>
      <c r="H376" s="14">
        <v>0.03</v>
      </c>
      <c r="I376" s="14">
        <v>2.0199999999999996</v>
      </c>
      <c r="J376" s="14">
        <v>0.03</v>
      </c>
      <c r="K376" s="14">
        <v>0.08</v>
      </c>
      <c r="L376" s="14">
        <v>1.94</v>
      </c>
      <c r="M376" s="14">
        <v>0</v>
      </c>
      <c r="N376" s="14">
        <v>0.05</v>
      </c>
      <c r="O376" s="14">
        <v>0.09</v>
      </c>
      <c r="P376" s="15">
        <v>746.16380083241063</v>
      </c>
    </row>
    <row r="377" spans="1:16" x14ac:dyDescent="0.2">
      <c r="A377" s="14" t="s">
        <v>14</v>
      </c>
      <c r="B377" s="14" t="s">
        <v>24</v>
      </c>
      <c r="C377" s="14" t="s">
        <v>5</v>
      </c>
      <c r="D377" s="5" t="s">
        <v>97</v>
      </c>
      <c r="E377" s="5">
        <v>2018</v>
      </c>
      <c r="F377" s="5">
        <v>1</v>
      </c>
      <c r="G377" s="14">
        <v>10</v>
      </c>
      <c r="H377" s="14">
        <v>0.17</v>
      </c>
      <c r="I377" s="14">
        <v>2.06</v>
      </c>
      <c r="J377" s="14">
        <v>0.17</v>
      </c>
      <c r="K377" s="14">
        <v>2.06</v>
      </c>
      <c r="L377" s="14">
        <v>0</v>
      </c>
      <c r="M377" s="14">
        <v>0</v>
      </c>
      <c r="N377" s="14">
        <v>0.06</v>
      </c>
      <c r="O377" s="14">
        <v>0.64</v>
      </c>
      <c r="P377" s="15">
        <v>231.667887262905</v>
      </c>
    </row>
    <row r="378" spans="1:16" x14ac:dyDescent="0.2">
      <c r="A378" s="14" t="s">
        <v>14</v>
      </c>
      <c r="B378" s="14" t="s">
        <v>24</v>
      </c>
      <c r="C378" s="14" t="s">
        <v>5</v>
      </c>
      <c r="D378" s="5" t="s">
        <v>97</v>
      </c>
      <c r="E378" s="5">
        <v>2019</v>
      </c>
      <c r="F378" s="5">
        <v>1</v>
      </c>
      <c r="G378" s="14">
        <v>3</v>
      </c>
      <c r="H378" s="14">
        <v>0.1</v>
      </c>
      <c r="I378" s="14">
        <v>1.26</v>
      </c>
      <c r="J378" s="14">
        <v>0.1</v>
      </c>
      <c r="K378" s="14">
        <v>1.26</v>
      </c>
      <c r="L378" s="14">
        <v>0</v>
      </c>
      <c r="M378" s="14">
        <v>0</v>
      </c>
      <c r="N378" s="14">
        <v>0.04</v>
      </c>
      <c r="O378" s="14">
        <v>0.39</v>
      </c>
      <c r="P378" s="15">
        <v>400.77215758482902</v>
      </c>
    </row>
    <row r="379" spans="1:16" x14ac:dyDescent="0.2">
      <c r="A379" s="14" t="s">
        <v>14</v>
      </c>
      <c r="B379" s="14" t="s">
        <v>24</v>
      </c>
      <c r="C379" s="14" t="s">
        <v>5</v>
      </c>
      <c r="D379" s="5" t="s">
        <v>97</v>
      </c>
      <c r="E379" s="5">
        <v>2020</v>
      </c>
      <c r="F379" s="5">
        <v>1</v>
      </c>
      <c r="G379" s="14">
        <v>2</v>
      </c>
      <c r="H379" s="14">
        <v>0.06</v>
      </c>
      <c r="I379" s="14">
        <v>0.74</v>
      </c>
      <c r="J379" s="14">
        <v>0.06</v>
      </c>
      <c r="K379" s="14">
        <v>0.74</v>
      </c>
      <c r="L379" s="14">
        <v>0</v>
      </c>
      <c r="M379" s="14">
        <v>0</v>
      </c>
      <c r="N379" s="14">
        <v>0.02</v>
      </c>
      <c r="O379" s="14">
        <v>0.23</v>
      </c>
      <c r="P379" s="15">
        <v>350.40295573170687</v>
      </c>
    </row>
    <row r="380" spans="1:16" x14ac:dyDescent="0.2">
      <c r="A380" s="14" t="s">
        <v>14</v>
      </c>
      <c r="B380" s="14" t="s">
        <v>24</v>
      </c>
      <c r="C380" s="14" t="s">
        <v>5</v>
      </c>
      <c r="D380" s="5" t="s">
        <v>97</v>
      </c>
      <c r="E380" s="5">
        <v>2021</v>
      </c>
      <c r="F380" s="5">
        <v>0</v>
      </c>
      <c r="G380" s="14">
        <v>2</v>
      </c>
      <c r="H380" s="14">
        <v>0.98</v>
      </c>
      <c r="I380" s="14">
        <v>0</v>
      </c>
      <c r="J380" s="14">
        <v>0.98</v>
      </c>
      <c r="K380" s="14">
        <v>0</v>
      </c>
      <c r="L380" s="14">
        <v>0</v>
      </c>
      <c r="M380" s="14">
        <v>0</v>
      </c>
      <c r="N380" s="14">
        <v>0</v>
      </c>
      <c r="O380" s="14">
        <v>0</v>
      </c>
      <c r="P380" s="15">
        <v>497.58090768415224</v>
      </c>
    </row>
    <row r="381" spans="1:16" x14ac:dyDescent="0.2">
      <c r="A381" s="14" t="s">
        <v>14</v>
      </c>
      <c r="B381" s="14" t="s">
        <v>24</v>
      </c>
      <c r="C381" s="14" t="s">
        <v>5</v>
      </c>
      <c r="D381" s="5" t="s">
        <v>98</v>
      </c>
      <c r="E381" s="5">
        <v>2001</v>
      </c>
      <c r="F381" s="5">
        <v>3</v>
      </c>
      <c r="G381" s="14">
        <v>7</v>
      </c>
      <c r="H381" s="14">
        <v>0.16</v>
      </c>
      <c r="I381" s="14">
        <v>3.16</v>
      </c>
      <c r="J381" s="14">
        <v>0.16</v>
      </c>
      <c r="K381" s="14">
        <v>0.1</v>
      </c>
      <c r="L381" s="14">
        <v>0.31</v>
      </c>
      <c r="M381" s="14">
        <v>2.75</v>
      </c>
      <c r="N381" s="14">
        <v>0.05</v>
      </c>
      <c r="O381" s="14">
        <v>0.31</v>
      </c>
      <c r="P381" s="15">
        <v>497.84025792943686</v>
      </c>
    </row>
    <row r="382" spans="1:16" x14ac:dyDescent="0.2">
      <c r="A382" s="14" t="s">
        <v>14</v>
      </c>
      <c r="B382" s="14" t="s">
        <v>24</v>
      </c>
      <c r="C382" s="14" t="s">
        <v>5</v>
      </c>
      <c r="D382" s="5" t="s">
        <v>98</v>
      </c>
      <c r="E382" s="5">
        <v>2018</v>
      </c>
      <c r="F382" s="5">
        <v>1</v>
      </c>
      <c r="G382" s="14">
        <v>1</v>
      </c>
      <c r="H382" s="14">
        <v>0.03</v>
      </c>
      <c r="I382" s="14">
        <v>0.4</v>
      </c>
      <c r="J382" s="14">
        <v>0.03</v>
      </c>
      <c r="K382" s="14">
        <v>0.4</v>
      </c>
      <c r="L382" s="14">
        <v>0</v>
      </c>
      <c r="M382" s="14">
        <v>0</v>
      </c>
      <c r="N382" s="14">
        <v>0.01</v>
      </c>
      <c r="O382" s="14">
        <v>0.12</v>
      </c>
      <c r="P382" s="15">
        <v>552.77655556539901</v>
      </c>
    </row>
    <row r="383" spans="1:16" x14ac:dyDescent="0.2">
      <c r="A383" s="14" t="s">
        <v>14</v>
      </c>
      <c r="B383" s="14" t="s">
        <v>24</v>
      </c>
      <c r="C383" s="14" t="s">
        <v>5</v>
      </c>
      <c r="D383" s="5" t="s">
        <v>95</v>
      </c>
      <c r="E383" s="5">
        <v>2005</v>
      </c>
      <c r="F383" s="5">
        <v>3</v>
      </c>
      <c r="G383" s="14">
        <v>2</v>
      </c>
      <c r="H383" s="14">
        <v>0.06</v>
      </c>
      <c r="I383" s="14">
        <v>1.1299999999999999</v>
      </c>
      <c r="J383" s="14">
        <v>0.06</v>
      </c>
      <c r="K383" s="14">
        <v>0.04</v>
      </c>
      <c r="L383" s="14">
        <v>0.11</v>
      </c>
      <c r="M383" s="14">
        <v>0.98</v>
      </c>
      <c r="N383" s="14">
        <v>0.02</v>
      </c>
      <c r="O383" s="14">
        <v>0.11</v>
      </c>
      <c r="P383" s="15">
        <v>474.32899284960479</v>
      </c>
    </row>
    <row r="384" spans="1:16" x14ac:dyDescent="0.2">
      <c r="A384" s="14" t="s">
        <v>14</v>
      </c>
      <c r="B384" s="14" t="s">
        <v>24</v>
      </c>
      <c r="C384" s="14" t="s">
        <v>5</v>
      </c>
      <c r="D384" s="5" t="s">
        <v>95</v>
      </c>
      <c r="E384" s="5">
        <v>2008</v>
      </c>
      <c r="F384" s="5">
        <v>3</v>
      </c>
      <c r="G384" s="14">
        <v>2</v>
      </c>
      <c r="H384" s="14">
        <v>0.04</v>
      </c>
      <c r="I384" s="14">
        <v>0.71</v>
      </c>
      <c r="J384" s="14">
        <v>0.04</v>
      </c>
      <c r="K384" s="14">
        <v>0.02</v>
      </c>
      <c r="L384" s="14">
        <v>7.0000000000000007E-2</v>
      </c>
      <c r="M384" s="14">
        <v>0.62</v>
      </c>
      <c r="N384" s="14">
        <v>0.01</v>
      </c>
      <c r="O384" s="14">
        <v>7.0000000000000007E-2</v>
      </c>
      <c r="P384" s="15">
        <v>463.52136834208477</v>
      </c>
    </row>
    <row r="385" spans="1:16" x14ac:dyDescent="0.2">
      <c r="A385" s="14" t="s">
        <v>14</v>
      </c>
      <c r="B385" s="14" t="s">
        <v>24</v>
      </c>
      <c r="C385" s="14" t="s">
        <v>5</v>
      </c>
      <c r="D385" s="5" t="s">
        <v>95</v>
      </c>
      <c r="E385" s="5">
        <v>2010</v>
      </c>
      <c r="F385" s="5">
        <v>3</v>
      </c>
      <c r="G385" s="14">
        <v>1</v>
      </c>
      <c r="H385" s="14">
        <v>0</v>
      </c>
      <c r="I385" s="14">
        <v>0.27</v>
      </c>
      <c r="J385" s="14">
        <v>0</v>
      </c>
      <c r="K385" s="14">
        <v>0</v>
      </c>
      <c r="L385" s="14">
        <v>0</v>
      </c>
      <c r="M385" s="14">
        <v>0.27</v>
      </c>
      <c r="N385" s="14">
        <v>0</v>
      </c>
      <c r="O385" s="14">
        <v>0.04</v>
      </c>
      <c r="P385" s="15">
        <v>381.09339776895905</v>
      </c>
    </row>
    <row r="386" spans="1:16" x14ac:dyDescent="0.2">
      <c r="A386" s="14" t="s">
        <v>14</v>
      </c>
      <c r="B386" s="14" t="s">
        <v>24</v>
      </c>
      <c r="C386" s="14" t="s">
        <v>5</v>
      </c>
      <c r="D386" s="5" t="s">
        <v>95</v>
      </c>
      <c r="E386" s="5">
        <v>2014</v>
      </c>
      <c r="F386" s="5">
        <v>2</v>
      </c>
      <c r="G386" s="14">
        <v>1</v>
      </c>
      <c r="H386" s="14">
        <v>0.01</v>
      </c>
      <c r="I386" s="14">
        <v>0.5</v>
      </c>
      <c r="J386" s="14">
        <v>0.01</v>
      </c>
      <c r="K386" s="14">
        <v>0.02</v>
      </c>
      <c r="L386" s="14">
        <v>0.48</v>
      </c>
      <c r="M386" s="14">
        <v>0</v>
      </c>
      <c r="N386" s="14">
        <v>0.01</v>
      </c>
      <c r="O386" s="14">
        <v>0.02</v>
      </c>
      <c r="P386" s="15">
        <v>581.49450180199824</v>
      </c>
    </row>
    <row r="387" spans="1:16" x14ac:dyDescent="0.2">
      <c r="A387" s="14" t="s">
        <v>14</v>
      </c>
      <c r="B387" s="14" t="s">
        <v>24</v>
      </c>
      <c r="C387" s="14" t="s">
        <v>5</v>
      </c>
      <c r="D387" s="5" t="s">
        <v>95</v>
      </c>
      <c r="E387" s="5">
        <v>2015</v>
      </c>
      <c r="F387" s="5">
        <v>2</v>
      </c>
      <c r="G387" s="14">
        <v>1</v>
      </c>
      <c r="H387" s="14">
        <v>0</v>
      </c>
      <c r="I387" s="14">
        <v>0.29000000000000004</v>
      </c>
      <c r="J387" s="14">
        <v>0</v>
      </c>
      <c r="K387" s="14">
        <v>0.01</v>
      </c>
      <c r="L387" s="14">
        <v>0.28000000000000003</v>
      </c>
      <c r="M387" s="14">
        <v>0</v>
      </c>
      <c r="N387" s="14">
        <v>0.01</v>
      </c>
      <c r="O387" s="14">
        <v>0.01</v>
      </c>
      <c r="P387" s="15">
        <v>564.16652981482832</v>
      </c>
    </row>
    <row r="388" spans="1:16" x14ac:dyDescent="0.2">
      <c r="A388" s="14" t="s">
        <v>14</v>
      </c>
      <c r="B388" s="14" t="s">
        <v>24</v>
      </c>
      <c r="C388" s="14" t="s">
        <v>5</v>
      </c>
      <c r="D388" s="5" t="s">
        <v>95</v>
      </c>
      <c r="E388" s="5">
        <v>2017</v>
      </c>
      <c r="F388" s="5">
        <v>2</v>
      </c>
      <c r="G388" s="14">
        <v>1</v>
      </c>
      <c r="H388" s="14">
        <v>0.01</v>
      </c>
      <c r="I388" s="14">
        <v>0.79</v>
      </c>
      <c r="J388" s="14">
        <v>0.01</v>
      </c>
      <c r="K388" s="14">
        <v>0.03</v>
      </c>
      <c r="L388" s="14">
        <v>0.76</v>
      </c>
      <c r="M388" s="14">
        <v>0</v>
      </c>
      <c r="N388" s="14">
        <v>0.02</v>
      </c>
      <c r="O388" s="14">
        <v>0.03</v>
      </c>
      <c r="P388" s="15">
        <v>635.61411099766576</v>
      </c>
    </row>
    <row r="389" spans="1:16" x14ac:dyDescent="0.2">
      <c r="A389" s="14" t="s">
        <v>14</v>
      </c>
      <c r="B389" s="14" t="s">
        <v>24</v>
      </c>
      <c r="C389" s="14" t="s">
        <v>5</v>
      </c>
      <c r="D389" s="5" t="s">
        <v>95</v>
      </c>
      <c r="E389" s="5">
        <v>2018</v>
      </c>
      <c r="F389" s="5">
        <v>1</v>
      </c>
      <c r="G389" s="14">
        <v>4</v>
      </c>
      <c r="H389" s="14">
        <v>0.14000000000000001</v>
      </c>
      <c r="I389" s="14">
        <v>1.64</v>
      </c>
      <c r="J389" s="14">
        <v>0.14000000000000001</v>
      </c>
      <c r="K389" s="14">
        <v>1.64</v>
      </c>
      <c r="L389" s="14">
        <v>0</v>
      </c>
      <c r="M389" s="14">
        <v>0</v>
      </c>
      <c r="N389" s="14">
        <v>0.05</v>
      </c>
      <c r="O389" s="14">
        <v>0.51</v>
      </c>
      <c r="P389" s="15">
        <v>423.22417123045904</v>
      </c>
    </row>
    <row r="390" spans="1:16" x14ac:dyDescent="0.2">
      <c r="A390" s="14" t="s">
        <v>14</v>
      </c>
      <c r="B390" s="14" t="s">
        <v>24</v>
      </c>
      <c r="C390" s="14" t="s">
        <v>5</v>
      </c>
      <c r="D390" s="5" t="s">
        <v>95</v>
      </c>
      <c r="E390" s="5">
        <v>2019</v>
      </c>
      <c r="F390" s="5">
        <v>1</v>
      </c>
      <c r="G390" s="14">
        <v>9</v>
      </c>
      <c r="H390" s="14">
        <v>0.4</v>
      </c>
      <c r="I390" s="14">
        <v>4.84</v>
      </c>
      <c r="J390" s="14">
        <v>0.4</v>
      </c>
      <c r="K390" s="14">
        <v>4.84</v>
      </c>
      <c r="L390" s="14">
        <v>0</v>
      </c>
      <c r="M390" s="14">
        <v>0</v>
      </c>
      <c r="N390" s="14">
        <v>0.14000000000000001</v>
      </c>
      <c r="O390" s="14">
        <v>1.5</v>
      </c>
      <c r="P390" s="15">
        <v>559.19772796634129</v>
      </c>
    </row>
    <row r="391" spans="1:16" x14ac:dyDescent="0.2">
      <c r="A391" s="14" t="s">
        <v>14</v>
      </c>
      <c r="B391" s="14" t="s">
        <v>24</v>
      </c>
      <c r="C391" s="14" t="s">
        <v>5</v>
      </c>
      <c r="D391" s="5" t="s">
        <v>95</v>
      </c>
      <c r="E391" s="5">
        <v>2020</v>
      </c>
      <c r="F391" s="5">
        <v>1</v>
      </c>
      <c r="G391" s="14">
        <v>1</v>
      </c>
      <c r="H391" s="14">
        <v>0.04</v>
      </c>
      <c r="I391" s="14">
        <v>0.46</v>
      </c>
      <c r="J391" s="14">
        <v>0.04</v>
      </c>
      <c r="K391" s="14">
        <v>0.46</v>
      </c>
      <c r="L391" s="14">
        <v>0</v>
      </c>
      <c r="M391" s="14">
        <v>0</v>
      </c>
      <c r="N391" s="14">
        <v>0.01</v>
      </c>
      <c r="O391" s="14">
        <v>0.14000000000000001</v>
      </c>
      <c r="P391" s="15">
        <v>385.4997495913878</v>
      </c>
    </row>
    <row r="392" spans="1:16" x14ac:dyDescent="0.2">
      <c r="A392" s="14" t="s">
        <v>14</v>
      </c>
      <c r="B392" s="14" t="s">
        <v>24</v>
      </c>
      <c r="C392" s="14" t="s">
        <v>5</v>
      </c>
      <c r="D392" s="5" t="s">
        <v>95</v>
      </c>
      <c r="E392" s="5">
        <v>2021</v>
      </c>
      <c r="F392" s="5">
        <v>0</v>
      </c>
      <c r="G392" s="14">
        <v>6</v>
      </c>
      <c r="H392" s="14">
        <v>4.0999999999999996</v>
      </c>
      <c r="I392" s="14">
        <v>0</v>
      </c>
      <c r="J392" s="14">
        <v>4.0999999999999996</v>
      </c>
      <c r="K392" s="14">
        <v>0</v>
      </c>
      <c r="L392" s="14">
        <v>0</v>
      </c>
      <c r="M392" s="14">
        <v>0</v>
      </c>
      <c r="N392" s="14">
        <v>0</v>
      </c>
      <c r="O392" s="14">
        <v>0.01</v>
      </c>
      <c r="P392" s="15">
        <v>632.3507594951285</v>
      </c>
    </row>
    <row r="393" spans="1:16" x14ac:dyDescent="0.2">
      <c r="A393" s="14" t="s">
        <v>14</v>
      </c>
      <c r="B393" s="14" t="s">
        <v>24</v>
      </c>
      <c r="C393" s="14" t="s">
        <v>5</v>
      </c>
      <c r="D393" s="5" t="s">
        <v>95</v>
      </c>
      <c r="E393" s="5">
        <v>2022</v>
      </c>
      <c r="F393" s="5">
        <v>0</v>
      </c>
      <c r="G393" s="14">
        <v>8</v>
      </c>
      <c r="H393" s="14">
        <v>5.04</v>
      </c>
      <c r="I393" s="14">
        <v>0</v>
      </c>
      <c r="J393" s="14">
        <v>5.04</v>
      </c>
      <c r="K393" s="14">
        <v>0</v>
      </c>
      <c r="L393" s="14">
        <v>0</v>
      </c>
      <c r="M393" s="14">
        <v>0</v>
      </c>
      <c r="N393" s="14">
        <v>0</v>
      </c>
      <c r="O393" s="14">
        <v>0</v>
      </c>
      <c r="P393" s="15">
        <v>615.00997759597453</v>
      </c>
    </row>
    <row r="394" spans="1:16" x14ac:dyDescent="0.2">
      <c r="A394" s="14" t="s">
        <v>14</v>
      </c>
      <c r="B394" s="14" t="s">
        <v>25</v>
      </c>
      <c r="C394" s="14" t="s">
        <v>5</v>
      </c>
      <c r="D394" s="5" t="s">
        <v>92</v>
      </c>
      <c r="E394" s="5">
        <v>1978</v>
      </c>
      <c r="F394" s="5">
        <v>3</v>
      </c>
      <c r="G394" s="14">
        <v>2</v>
      </c>
      <c r="H394" s="14">
        <v>0.04</v>
      </c>
      <c r="I394" s="14">
        <v>0.63</v>
      </c>
      <c r="J394" s="14">
        <v>0.04</v>
      </c>
      <c r="K394" s="14">
        <v>7.0000000000000007E-2</v>
      </c>
      <c r="L394" s="14">
        <v>0.15</v>
      </c>
      <c r="M394" s="14">
        <v>0.41</v>
      </c>
      <c r="N394" s="14">
        <v>0.02</v>
      </c>
      <c r="O394" s="14">
        <v>0.17</v>
      </c>
      <c r="P394" s="15">
        <v>334.08037351227421</v>
      </c>
    </row>
    <row r="395" spans="1:16" x14ac:dyDescent="0.2">
      <c r="A395" s="14" t="s">
        <v>14</v>
      </c>
      <c r="B395" s="14" t="s">
        <v>25</v>
      </c>
      <c r="C395" s="14" t="s">
        <v>5</v>
      </c>
      <c r="D395" s="5" t="s">
        <v>92</v>
      </c>
      <c r="E395" s="5">
        <v>1996</v>
      </c>
      <c r="F395" s="5">
        <v>3</v>
      </c>
      <c r="G395" s="14">
        <v>26</v>
      </c>
      <c r="H395" s="14">
        <v>0.47</v>
      </c>
      <c r="I395" s="14">
        <v>8.58</v>
      </c>
      <c r="J395" s="14">
        <v>0.47</v>
      </c>
      <c r="K395" s="14">
        <v>0.99</v>
      </c>
      <c r="L395" s="14">
        <v>2.0299999999999998</v>
      </c>
      <c r="M395" s="14">
        <v>5.56</v>
      </c>
      <c r="N395" s="14">
        <v>0.33</v>
      </c>
      <c r="O395" s="14">
        <v>2.34</v>
      </c>
      <c r="P395" s="15">
        <v>348.81862364408818</v>
      </c>
    </row>
    <row r="396" spans="1:16" x14ac:dyDescent="0.2">
      <c r="A396" s="14" t="s">
        <v>14</v>
      </c>
      <c r="B396" s="14" t="s">
        <v>25</v>
      </c>
      <c r="C396" s="14" t="s">
        <v>5</v>
      </c>
      <c r="D396" s="5" t="s">
        <v>92</v>
      </c>
      <c r="E396" s="5">
        <v>1997</v>
      </c>
      <c r="F396" s="5">
        <v>3</v>
      </c>
      <c r="G396" s="14">
        <v>10</v>
      </c>
      <c r="H396" s="14">
        <v>0.2</v>
      </c>
      <c r="I396" s="14">
        <v>3.58</v>
      </c>
      <c r="J396" s="14">
        <v>0.2</v>
      </c>
      <c r="K396" s="14">
        <v>0.41</v>
      </c>
      <c r="L396" s="14">
        <v>0.85</v>
      </c>
      <c r="M396" s="14">
        <v>2.3199999999999998</v>
      </c>
      <c r="N396" s="14">
        <v>0.14000000000000001</v>
      </c>
      <c r="O396" s="14">
        <v>0.98</v>
      </c>
      <c r="P396" s="15">
        <v>391.3637975676005</v>
      </c>
    </row>
    <row r="397" spans="1:16" x14ac:dyDescent="0.2">
      <c r="A397" s="14" t="s">
        <v>14</v>
      </c>
      <c r="B397" s="14" t="s">
        <v>25</v>
      </c>
      <c r="C397" s="14" t="s">
        <v>5</v>
      </c>
      <c r="D397" s="5" t="s">
        <v>92</v>
      </c>
      <c r="E397" s="5">
        <v>1999</v>
      </c>
      <c r="F397" s="5">
        <v>3</v>
      </c>
      <c r="G397" s="14">
        <v>3</v>
      </c>
      <c r="H397" s="14">
        <v>0.05</v>
      </c>
      <c r="I397" s="14">
        <v>0.85000000000000009</v>
      </c>
      <c r="J397" s="14">
        <v>0.05</v>
      </c>
      <c r="K397" s="14">
        <v>0.1</v>
      </c>
      <c r="L397" s="14">
        <v>0.2</v>
      </c>
      <c r="M397" s="14">
        <v>0.55000000000000004</v>
      </c>
      <c r="N397" s="14">
        <v>0.03</v>
      </c>
      <c r="O397" s="14">
        <v>0.23</v>
      </c>
      <c r="P397" s="15">
        <v>290.10754343609881</v>
      </c>
    </row>
    <row r="398" spans="1:16" x14ac:dyDescent="0.2">
      <c r="A398" s="14" t="s">
        <v>14</v>
      </c>
      <c r="B398" s="14" t="s">
        <v>25</v>
      </c>
      <c r="C398" s="14" t="s">
        <v>5</v>
      </c>
      <c r="D398" s="5" t="s">
        <v>92</v>
      </c>
      <c r="E398" s="5">
        <v>2000</v>
      </c>
      <c r="F398" s="5">
        <v>3</v>
      </c>
      <c r="G398" s="14">
        <v>3</v>
      </c>
      <c r="H398" s="14">
        <v>0.05</v>
      </c>
      <c r="I398" s="14">
        <v>0.97</v>
      </c>
      <c r="J398" s="14">
        <v>0.05</v>
      </c>
      <c r="K398" s="14">
        <v>0.11</v>
      </c>
      <c r="L398" s="14">
        <v>0.23</v>
      </c>
      <c r="M398" s="14">
        <v>0.63</v>
      </c>
      <c r="N398" s="14">
        <v>0.04</v>
      </c>
      <c r="O398" s="14">
        <v>0.27</v>
      </c>
      <c r="P398" s="15">
        <v>346.57481577533974</v>
      </c>
    </row>
    <row r="399" spans="1:16" x14ac:dyDescent="0.2">
      <c r="A399" s="14" t="s">
        <v>14</v>
      </c>
      <c r="B399" s="14" t="s">
        <v>25</v>
      </c>
      <c r="C399" s="14" t="s">
        <v>5</v>
      </c>
      <c r="D399" s="5" t="s">
        <v>92</v>
      </c>
      <c r="E399" s="5">
        <v>2002</v>
      </c>
      <c r="F399" s="5">
        <v>3</v>
      </c>
      <c r="G399" s="14">
        <v>0</v>
      </c>
      <c r="H399" s="14">
        <v>0.01</v>
      </c>
      <c r="I399" s="14">
        <v>0.13</v>
      </c>
      <c r="J399" s="14">
        <v>0.01</v>
      </c>
      <c r="K399" s="14">
        <v>0.02</v>
      </c>
      <c r="L399" s="14">
        <v>0.03</v>
      </c>
      <c r="M399" s="14">
        <v>0.08</v>
      </c>
      <c r="N399" s="14">
        <v>0.01</v>
      </c>
      <c r="O399" s="14">
        <v>0.04</v>
      </c>
      <c r="P399" s="15">
        <v>430.35314220938392</v>
      </c>
    </row>
    <row r="400" spans="1:16" x14ac:dyDescent="0.2">
      <c r="A400" s="14" t="s">
        <v>14</v>
      </c>
      <c r="B400" s="14" t="s">
        <v>25</v>
      </c>
      <c r="C400" s="14" t="s">
        <v>5</v>
      </c>
      <c r="D400" s="5" t="s">
        <v>92</v>
      </c>
      <c r="E400" s="5">
        <v>2003</v>
      </c>
      <c r="F400" s="5">
        <v>3</v>
      </c>
      <c r="G400" s="14">
        <v>25</v>
      </c>
      <c r="H400" s="14">
        <v>0.55000000000000004</v>
      </c>
      <c r="I400" s="14">
        <v>10.020000000000001</v>
      </c>
      <c r="J400" s="14">
        <v>0.55000000000000004</v>
      </c>
      <c r="K400" s="14">
        <v>1.1599999999999999</v>
      </c>
      <c r="L400" s="14">
        <v>2.38</v>
      </c>
      <c r="M400" s="14">
        <v>6.48</v>
      </c>
      <c r="N400" s="14">
        <v>0.39</v>
      </c>
      <c r="O400" s="14">
        <v>2.7399999999999998</v>
      </c>
      <c r="P400" s="15">
        <v>418.87957083709165</v>
      </c>
    </row>
    <row r="401" spans="1:16" x14ac:dyDescent="0.2">
      <c r="A401" s="14" t="s">
        <v>14</v>
      </c>
      <c r="B401" s="14" t="s">
        <v>25</v>
      </c>
      <c r="C401" s="14" t="s">
        <v>5</v>
      </c>
      <c r="D401" s="5" t="s">
        <v>92</v>
      </c>
      <c r="E401" s="5">
        <v>2004</v>
      </c>
      <c r="F401" s="5">
        <v>3</v>
      </c>
      <c r="G401" s="14">
        <v>14</v>
      </c>
      <c r="H401" s="14">
        <v>0.3</v>
      </c>
      <c r="I401" s="14">
        <v>5.41</v>
      </c>
      <c r="J401" s="14">
        <v>0.3</v>
      </c>
      <c r="K401" s="14">
        <v>0.62</v>
      </c>
      <c r="L401" s="14">
        <v>1.29</v>
      </c>
      <c r="M401" s="14">
        <v>3.5</v>
      </c>
      <c r="N401" s="14">
        <v>0.21</v>
      </c>
      <c r="O401" s="14">
        <v>1.48</v>
      </c>
      <c r="P401" s="15">
        <v>401.80985669684401</v>
      </c>
    </row>
    <row r="402" spans="1:16" x14ac:dyDescent="0.2">
      <c r="A402" s="14" t="s">
        <v>14</v>
      </c>
      <c r="B402" s="14" t="s">
        <v>25</v>
      </c>
      <c r="C402" s="14" t="s">
        <v>5</v>
      </c>
      <c r="D402" s="5" t="s">
        <v>92</v>
      </c>
      <c r="E402" s="5">
        <v>2005</v>
      </c>
      <c r="F402" s="5">
        <v>3</v>
      </c>
      <c r="G402" s="14">
        <v>13</v>
      </c>
      <c r="H402" s="14">
        <v>0.28999999999999998</v>
      </c>
      <c r="I402" s="14">
        <v>5.16</v>
      </c>
      <c r="J402" s="14">
        <v>0.28999999999999998</v>
      </c>
      <c r="K402" s="14">
        <v>0.59</v>
      </c>
      <c r="L402" s="14">
        <v>1.23</v>
      </c>
      <c r="M402" s="14">
        <v>3.34</v>
      </c>
      <c r="N402" s="14">
        <v>0.2</v>
      </c>
      <c r="O402" s="14">
        <v>1.41</v>
      </c>
      <c r="P402" s="15">
        <v>419.64101199509344</v>
      </c>
    </row>
    <row r="403" spans="1:16" x14ac:dyDescent="0.2">
      <c r="A403" s="14" t="s">
        <v>14</v>
      </c>
      <c r="B403" s="14" t="s">
        <v>25</v>
      </c>
      <c r="C403" s="14" t="s">
        <v>5</v>
      </c>
      <c r="D403" s="5" t="s">
        <v>92</v>
      </c>
      <c r="E403" s="5">
        <v>2007</v>
      </c>
      <c r="F403" s="5">
        <v>3</v>
      </c>
      <c r="G403" s="14">
        <v>41</v>
      </c>
      <c r="H403" s="14">
        <v>0.8</v>
      </c>
      <c r="I403" s="14">
        <v>19.46</v>
      </c>
      <c r="J403" s="14">
        <v>0.8</v>
      </c>
      <c r="K403" s="14">
        <v>1.26</v>
      </c>
      <c r="L403" s="14">
        <v>4.76</v>
      </c>
      <c r="M403" s="14">
        <v>13.440000000000001</v>
      </c>
      <c r="N403" s="14">
        <v>0.35</v>
      </c>
      <c r="O403" s="14">
        <v>2.4699999999999998</v>
      </c>
      <c r="P403" s="15">
        <v>498.69487480399118</v>
      </c>
    </row>
    <row r="404" spans="1:16" x14ac:dyDescent="0.2">
      <c r="A404" s="14" t="s">
        <v>14</v>
      </c>
      <c r="B404" s="14" t="s">
        <v>25</v>
      </c>
      <c r="C404" s="14" t="s">
        <v>5</v>
      </c>
      <c r="D404" s="5" t="s">
        <v>92</v>
      </c>
      <c r="E404" s="5">
        <v>2008</v>
      </c>
      <c r="F404" s="5">
        <v>3</v>
      </c>
      <c r="G404" s="14">
        <v>11</v>
      </c>
      <c r="H404" s="14">
        <v>0.25</v>
      </c>
      <c r="I404" s="14">
        <v>4.45</v>
      </c>
      <c r="J404" s="14">
        <v>0.25</v>
      </c>
      <c r="K404" s="14">
        <v>0.51</v>
      </c>
      <c r="L404" s="14">
        <v>1.06</v>
      </c>
      <c r="M404" s="14">
        <v>2.88</v>
      </c>
      <c r="N404" s="14">
        <v>0.17</v>
      </c>
      <c r="O404" s="14">
        <v>1.22</v>
      </c>
      <c r="P404" s="15">
        <v>423.98689191835734</v>
      </c>
    </row>
    <row r="405" spans="1:16" x14ac:dyDescent="0.2">
      <c r="A405" s="14" t="s">
        <v>14</v>
      </c>
      <c r="B405" s="14" t="s">
        <v>25</v>
      </c>
      <c r="C405" s="14" t="s">
        <v>5</v>
      </c>
      <c r="D405" s="5" t="s">
        <v>92</v>
      </c>
      <c r="E405" s="5">
        <v>2009</v>
      </c>
      <c r="F405" s="5">
        <v>3</v>
      </c>
      <c r="G405" s="14">
        <v>30</v>
      </c>
      <c r="H405" s="14">
        <v>0.62</v>
      </c>
      <c r="I405" s="14">
        <v>11.15</v>
      </c>
      <c r="J405" s="14">
        <v>0.62</v>
      </c>
      <c r="K405" s="14">
        <v>1.29</v>
      </c>
      <c r="L405" s="14">
        <v>2.65</v>
      </c>
      <c r="M405" s="14">
        <v>7.21</v>
      </c>
      <c r="N405" s="14">
        <v>0.43</v>
      </c>
      <c r="O405" s="14">
        <v>3.05</v>
      </c>
      <c r="P405" s="15">
        <v>388.25920324995997</v>
      </c>
    </row>
    <row r="406" spans="1:16" x14ac:dyDescent="0.2">
      <c r="A406" s="14" t="s">
        <v>14</v>
      </c>
      <c r="B406" s="14" t="s">
        <v>25</v>
      </c>
      <c r="C406" s="14" t="s">
        <v>5</v>
      </c>
      <c r="D406" s="5" t="s">
        <v>92</v>
      </c>
      <c r="E406" s="5">
        <v>2010</v>
      </c>
      <c r="F406" s="5">
        <v>3</v>
      </c>
      <c r="G406" s="14">
        <v>12</v>
      </c>
      <c r="H406" s="14">
        <v>0.28000000000000003</v>
      </c>
      <c r="I406" s="14">
        <v>5.05</v>
      </c>
      <c r="J406" s="14">
        <v>0.28000000000000003</v>
      </c>
      <c r="K406" s="14">
        <v>0.57999999999999996</v>
      </c>
      <c r="L406" s="14">
        <v>1.2</v>
      </c>
      <c r="M406" s="14">
        <v>3.27</v>
      </c>
      <c r="N406" s="14">
        <v>0.2</v>
      </c>
      <c r="O406" s="14">
        <v>1.3800000000000001</v>
      </c>
      <c r="P406" s="15">
        <v>424.63829013387567</v>
      </c>
    </row>
    <row r="407" spans="1:16" x14ac:dyDescent="0.2">
      <c r="A407" s="14" t="s">
        <v>14</v>
      </c>
      <c r="B407" s="14" t="s">
        <v>25</v>
      </c>
      <c r="C407" s="14" t="s">
        <v>5</v>
      </c>
      <c r="D407" s="5" t="s">
        <v>92</v>
      </c>
      <c r="E407" s="5">
        <v>2011</v>
      </c>
      <c r="F407" s="5">
        <v>3</v>
      </c>
      <c r="G407" s="14">
        <v>15</v>
      </c>
      <c r="H407" s="14">
        <v>0.34</v>
      </c>
      <c r="I407" s="14">
        <v>6.21</v>
      </c>
      <c r="J407" s="14">
        <v>0.34</v>
      </c>
      <c r="K407" s="14">
        <v>0.71</v>
      </c>
      <c r="L407" s="14">
        <v>1.48</v>
      </c>
      <c r="M407" s="14">
        <v>4.0199999999999996</v>
      </c>
      <c r="N407" s="14">
        <v>0.24</v>
      </c>
      <c r="O407" s="14">
        <v>1.7</v>
      </c>
      <c r="P407" s="15">
        <v>446.74306641634331</v>
      </c>
    </row>
    <row r="408" spans="1:16" x14ac:dyDescent="0.2">
      <c r="A408" s="14" t="s">
        <v>14</v>
      </c>
      <c r="B408" s="14" t="s">
        <v>25</v>
      </c>
      <c r="C408" s="14" t="s">
        <v>5</v>
      </c>
      <c r="D408" s="5" t="s">
        <v>92</v>
      </c>
      <c r="E408" s="5">
        <v>2012</v>
      </c>
      <c r="F408" s="5">
        <v>3</v>
      </c>
      <c r="G408" s="14">
        <v>7</v>
      </c>
      <c r="H408" s="14">
        <v>0.18</v>
      </c>
      <c r="I408" s="14">
        <v>3.26</v>
      </c>
      <c r="J408" s="14">
        <v>0.18</v>
      </c>
      <c r="K408" s="14">
        <v>0.38</v>
      </c>
      <c r="L408" s="14">
        <v>0.77</v>
      </c>
      <c r="M408" s="14">
        <v>2.11</v>
      </c>
      <c r="N408" s="14">
        <v>0.13</v>
      </c>
      <c r="O408" s="14">
        <v>0.89</v>
      </c>
      <c r="P408" s="15">
        <v>508.72347043861788</v>
      </c>
    </row>
    <row r="409" spans="1:16" x14ac:dyDescent="0.2">
      <c r="A409" s="14" t="s">
        <v>14</v>
      </c>
      <c r="B409" s="14" t="s">
        <v>25</v>
      </c>
      <c r="C409" s="14" t="s">
        <v>5</v>
      </c>
      <c r="D409" s="5" t="s">
        <v>92</v>
      </c>
      <c r="E409" s="5">
        <v>2013</v>
      </c>
      <c r="F409" s="5">
        <v>2</v>
      </c>
      <c r="G409" s="14">
        <v>9</v>
      </c>
      <c r="H409" s="14">
        <v>0.41</v>
      </c>
      <c r="I409" s="14">
        <v>4.42</v>
      </c>
      <c r="J409" s="14">
        <v>0.41</v>
      </c>
      <c r="K409" s="14">
        <v>0.4</v>
      </c>
      <c r="L409" s="14">
        <v>4.0199999999999996</v>
      </c>
      <c r="M409" s="14">
        <v>0</v>
      </c>
      <c r="N409" s="14">
        <v>0.03</v>
      </c>
      <c r="O409" s="14">
        <v>0.11</v>
      </c>
      <c r="P409" s="15">
        <v>547.10496572077625</v>
      </c>
    </row>
    <row r="410" spans="1:16" x14ac:dyDescent="0.2">
      <c r="A410" s="14" t="s">
        <v>14</v>
      </c>
      <c r="B410" s="14" t="s">
        <v>25</v>
      </c>
      <c r="C410" s="14" t="s">
        <v>5</v>
      </c>
      <c r="D410" s="5" t="s">
        <v>92</v>
      </c>
      <c r="E410" s="5">
        <v>2014</v>
      </c>
      <c r="F410" s="5">
        <v>2</v>
      </c>
      <c r="G410" s="14">
        <v>26</v>
      </c>
      <c r="H410" s="14">
        <v>1.45</v>
      </c>
      <c r="I410" s="14">
        <v>15.639999999999999</v>
      </c>
      <c r="J410" s="14">
        <v>1.45</v>
      </c>
      <c r="K410" s="14">
        <v>1.42</v>
      </c>
      <c r="L410" s="14">
        <v>14.219999999999999</v>
      </c>
      <c r="M410" s="14">
        <v>0</v>
      </c>
      <c r="N410" s="14">
        <v>0.12</v>
      </c>
      <c r="O410" s="14">
        <v>0.37</v>
      </c>
      <c r="P410" s="15">
        <v>662.0035864861245</v>
      </c>
    </row>
    <row r="411" spans="1:16" x14ac:dyDescent="0.2">
      <c r="A411" s="14" t="s">
        <v>14</v>
      </c>
      <c r="B411" s="14" t="s">
        <v>25</v>
      </c>
      <c r="C411" s="14" t="s">
        <v>5</v>
      </c>
      <c r="D411" s="5" t="s">
        <v>92</v>
      </c>
      <c r="E411" s="5">
        <v>2015</v>
      </c>
      <c r="F411" s="5">
        <v>2</v>
      </c>
      <c r="G411" s="14">
        <v>55</v>
      </c>
      <c r="H411" s="14">
        <v>2.87</v>
      </c>
      <c r="I411" s="14">
        <v>31.03</v>
      </c>
      <c r="J411" s="14">
        <v>2.87</v>
      </c>
      <c r="K411" s="14">
        <v>2.82</v>
      </c>
      <c r="L411" s="14">
        <v>28.21</v>
      </c>
      <c r="M411" s="14">
        <v>0</v>
      </c>
      <c r="N411" s="14">
        <v>0.24</v>
      </c>
      <c r="O411" s="14">
        <v>0.74</v>
      </c>
      <c r="P411" s="15">
        <v>616.51944513251203</v>
      </c>
    </row>
    <row r="412" spans="1:16" x14ac:dyDescent="0.2">
      <c r="A412" s="14" t="s">
        <v>14</v>
      </c>
      <c r="B412" s="14" t="s">
        <v>25</v>
      </c>
      <c r="C412" s="14" t="s">
        <v>5</v>
      </c>
      <c r="D412" s="5" t="s">
        <v>92</v>
      </c>
      <c r="E412" s="5">
        <v>2016</v>
      </c>
      <c r="F412" s="5">
        <v>2</v>
      </c>
      <c r="G412" s="14">
        <v>11</v>
      </c>
      <c r="H412" s="14">
        <v>0.75</v>
      </c>
      <c r="I412" s="14">
        <v>8.09</v>
      </c>
      <c r="J412" s="14">
        <v>0.75</v>
      </c>
      <c r="K412" s="14">
        <v>0.74</v>
      </c>
      <c r="L412" s="14">
        <v>7.35</v>
      </c>
      <c r="M412" s="14">
        <v>0</v>
      </c>
      <c r="N412" s="14">
        <v>0.06</v>
      </c>
      <c r="O412" s="14">
        <v>0.19</v>
      </c>
      <c r="P412" s="15">
        <v>778.82401981375256</v>
      </c>
    </row>
    <row r="413" spans="1:16" x14ac:dyDescent="0.2">
      <c r="A413" s="14" t="s">
        <v>14</v>
      </c>
      <c r="B413" s="14" t="s">
        <v>25</v>
      </c>
      <c r="C413" s="14" t="s">
        <v>5</v>
      </c>
      <c r="D413" s="5" t="s">
        <v>92</v>
      </c>
      <c r="E413" s="5">
        <v>2017</v>
      </c>
      <c r="F413" s="5">
        <v>2</v>
      </c>
      <c r="G413" s="14">
        <v>1</v>
      </c>
      <c r="H413" s="14">
        <v>0.06</v>
      </c>
      <c r="I413" s="14">
        <v>0.67999999999999994</v>
      </c>
      <c r="J413" s="14">
        <v>0.06</v>
      </c>
      <c r="K413" s="14">
        <v>0.06</v>
      </c>
      <c r="L413" s="14">
        <v>0.62</v>
      </c>
      <c r="M413" s="14">
        <v>0</v>
      </c>
      <c r="N413" s="14">
        <v>0.01</v>
      </c>
      <c r="O413" s="14">
        <v>0.02</v>
      </c>
      <c r="P413" s="15">
        <v>624.78953120893948</v>
      </c>
    </row>
    <row r="414" spans="1:16" x14ac:dyDescent="0.2">
      <c r="A414" s="14" t="s">
        <v>14</v>
      </c>
      <c r="B414" s="14" t="s">
        <v>25</v>
      </c>
      <c r="C414" s="14" t="s">
        <v>5</v>
      </c>
      <c r="D414" s="5" t="s">
        <v>92</v>
      </c>
      <c r="E414" s="5">
        <v>2018</v>
      </c>
      <c r="F414" s="5">
        <v>1</v>
      </c>
      <c r="G414" s="14">
        <v>12</v>
      </c>
      <c r="H414" s="14">
        <v>0.46</v>
      </c>
      <c r="I414" s="14">
        <v>8.4699999999999989</v>
      </c>
      <c r="J414" s="14">
        <v>0.46</v>
      </c>
      <c r="K414" s="14">
        <v>8.4699999999999989</v>
      </c>
      <c r="L414" s="14">
        <v>0</v>
      </c>
      <c r="M414" s="14">
        <v>0</v>
      </c>
      <c r="N414" s="14">
        <v>0</v>
      </c>
      <c r="O414" s="14">
        <v>0.04</v>
      </c>
      <c r="P414" s="15">
        <v>715.10198029679725</v>
      </c>
    </row>
    <row r="415" spans="1:16" x14ac:dyDescent="0.2">
      <c r="A415" s="14" t="s">
        <v>14</v>
      </c>
      <c r="B415" s="14" t="s">
        <v>25</v>
      </c>
      <c r="C415" s="14" t="s">
        <v>5</v>
      </c>
      <c r="D415" s="5" t="s">
        <v>92</v>
      </c>
      <c r="E415" s="5">
        <v>2020</v>
      </c>
      <c r="F415" s="5">
        <v>1</v>
      </c>
      <c r="G415" s="14">
        <v>3</v>
      </c>
      <c r="H415" s="14">
        <v>0.12</v>
      </c>
      <c r="I415" s="14">
        <v>2.21</v>
      </c>
      <c r="J415" s="14">
        <v>0.12</v>
      </c>
      <c r="K415" s="14">
        <v>2.21</v>
      </c>
      <c r="L415" s="14">
        <v>0</v>
      </c>
      <c r="M415" s="14">
        <v>0</v>
      </c>
      <c r="N415" s="14">
        <v>0</v>
      </c>
      <c r="O415" s="14">
        <v>0.01</v>
      </c>
      <c r="P415" s="15">
        <v>846.14037851153466</v>
      </c>
    </row>
    <row r="416" spans="1:16" x14ac:dyDescent="0.2">
      <c r="A416" s="14" t="s">
        <v>14</v>
      </c>
      <c r="B416" s="14" t="s">
        <v>25</v>
      </c>
      <c r="C416" s="14" t="s">
        <v>5</v>
      </c>
      <c r="D416" s="5" t="s">
        <v>92</v>
      </c>
      <c r="E416" s="5">
        <v>2021</v>
      </c>
      <c r="F416" s="5">
        <v>0</v>
      </c>
      <c r="G416" s="14">
        <v>2</v>
      </c>
      <c r="H416" s="14">
        <v>1.32</v>
      </c>
      <c r="I416" s="14">
        <v>0</v>
      </c>
      <c r="J416" s="14">
        <v>1.32</v>
      </c>
      <c r="K416" s="14">
        <v>0</v>
      </c>
      <c r="L416" s="14">
        <v>0</v>
      </c>
      <c r="M416" s="14">
        <v>0</v>
      </c>
      <c r="N416" s="14">
        <v>0</v>
      </c>
      <c r="O416" s="14">
        <v>0.01</v>
      </c>
      <c r="P416" s="15">
        <v>743.49829938738276</v>
      </c>
    </row>
    <row r="417" spans="1:16" x14ac:dyDescent="0.2">
      <c r="A417" s="14" t="s">
        <v>14</v>
      </c>
      <c r="B417" s="14" t="s">
        <v>25</v>
      </c>
      <c r="C417" s="14" t="s">
        <v>5</v>
      </c>
      <c r="D417" s="5" t="s">
        <v>92</v>
      </c>
      <c r="E417" s="5">
        <v>2022</v>
      </c>
      <c r="F417" s="5">
        <v>0</v>
      </c>
      <c r="G417" s="14">
        <v>2</v>
      </c>
      <c r="H417" s="14">
        <v>1.61</v>
      </c>
      <c r="I417" s="14">
        <v>0</v>
      </c>
      <c r="J417" s="14">
        <v>1.61</v>
      </c>
      <c r="K417" s="14">
        <v>0</v>
      </c>
      <c r="L417" s="14">
        <v>0</v>
      </c>
      <c r="M417" s="14">
        <v>0</v>
      </c>
      <c r="N417" s="14">
        <v>0</v>
      </c>
      <c r="O417" s="14">
        <v>0</v>
      </c>
      <c r="P417" s="15">
        <v>709.00838487490819</v>
      </c>
    </row>
    <row r="418" spans="1:16" x14ac:dyDescent="0.2">
      <c r="A418" s="14" t="s">
        <v>14</v>
      </c>
      <c r="B418" s="14" t="s">
        <v>25</v>
      </c>
      <c r="C418" s="14" t="s">
        <v>5</v>
      </c>
      <c r="D418" s="5" t="s">
        <v>93</v>
      </c>
      <c r="E418" s="5">
        <v>1978</v>
      </c>
      <c r="F418" s="5">
        <v>3</v>
      </c>
      <c r="G418" s="14">
        <v>5</v>
      </c>
      <c r="H418" s="14">
        <v>0.11</v>
      </c>
      <c r="I418" s="14">
        <v>1.98</v>
      </c>
      <c r="J418" s="14">
        <v>0.11</v>
      </c>
      <c r="K418" s="14">
        <v>0.23</v>
      </c>
      <c r="L418" s="14">
        <v>0.47</v>
      </c>
      <c r="M418" s="14">
        <v>1.28</v>
      </c>
      <c r="N418" s="14">
        <v>0.08</v>
      </c>
      <c r="O418" s="14">
        <v>0.54</v>
      </c>
      <c r="P418" s="15">
        <v>379.27097890706682</v>
      </c>
    </row>
    <row r="419" spans="1:16" x14ac:dyDescent="0.2">
      <c r="A419" s="14" t="s">
        <v>14</v>
      </c>
      <c r="B419" s="14" t="s">
        <v>25</v>
      </c>
      <c r="C419" s="14" t="s">
        <v>5</v>
      </c>
      <c r="D419" s="5" t="s">
        <v>93</v>
      </c>
      <c r="E419" s="5">
        <v>1986</v>
      </c>
      <c r="F419" s="5">
        <v>3</v>
      </c>
      <c r="G419" s="14">
        <v>0</v>
      </c>
      <c r="H419" s="14">
        <v>0.01</v>
      </c>
      <c r="I419" s="14">
        <v>0.12</v>
      </c>
      <c r="J419" s="14">
        <v>0.01</v>
      </c>
      <c r="K419" s="14">
        <v>0.01</v>
      </c>
      <c r="L419" s="14">
        <v>0.03</v>
      </c>
      <c r="M419" s="14">
        <v>0.08</v>
      </c>
      <c r="N419" s="14">
        <v>0</v>
      </c>
      <c r="O419" s="14">
        <v>0.03</v>
      </c>
      <c r="P419" s="15">
        <v>410.52403022790423</v>
      </c>
    </row>
    <row r="420" spans="1:16" x14ac:dyDescent="0.2">
      <c r="A420" s="14" t="s">
        <v>14</v>
      </c>
      <c r="B420" s="14" t="s">
        <v>25</v>
      </c>
      <c r="C420" s="14" t="s">
        <v>5</v>
      </c>
      <c r="D420" s="5" t="s">
        <v>93</v>
      </c>
      <c r="E420" s="5">
        <v>1987</v>
      </c>
      <c r="F420" s="5">
        <v>3</v>
      </c>
      <c r="G420" s="14">
        <v>2</v>
      </c>
      <c r="H420" s="14">
        <v>0.04</v>
      </c>
      <c r="I420" s="14">
        <v>0.63</v>
      </c>
      <c r="J420" s="14">
        <v>0.04</v>
      </c>
      <c r="K420" s="14">
        <v>7.0000000000000007E-2</v>
      </c>
      <c r="L420" s="14">
        <v>0.15</v>
      </c>
      <c r="M420" s="14">
        <v>0.41</v>
      </c>
      <c r="N420" s="14">
        <v>0.02</v>
      </c>
      <c r="O420" s="14">
        <v>0.17</v>
      </c>
      <c r="P420" s="15">
        <v>320.44806441432905</v>
      </c>
    </row>
    <row r="421" spans="1:16" x14ac:dyDescent="0.2">
      <c r="A421" s="14" t="s">
        <v>14</v>
      </c>
      <c r="B421" s="14" t="s">
        <v>25</v>
      </c>
      <c r="C421" s="14" t="s">
        <v>5</v>
      </c>
      <c r="D421" s="5" t="s">
        <v>93</v>
      </c>
      <c r="E421" s="5">
        <v>1988</v>
      </c>
      <c r="F421" s="5">
        <v>3</v>
      </c>
      <c r="G421" s="14">
        <v>5</v>
      </c>
      <c r="H421" s="14">
        <v>0.11</v>
      </c>
      <c r="I421" s="14">
        <v>2</v>
      </c>
      <c r="J421" s="14">
        <v>0.11</v>
      </c>
      <c r="K421" s="14">
        <v>0.23</v>
      </c>
      <c r="L421" s="14">
        <v>0.47</v>
      </c>
      <c r="M421" s="14">
        <v>1.3</v>
      </c>
      <c r="N421" s="14">
        <v>0.08</v>
      </c>
      <c r="O421" s="14">
        <v>0.54</v>
      </c>
      <c r="P421" s="15">
        <v>410.52403022790418</v>
      </c>
    </row>
    <row r="422" spans="1:16" x14ac:dyDescent="0.2">
      <c r="A422" s="14" t="s">
        <v>14</v>
      </c>
      <c r="B422" s="14" t="s">
        <v>25</v>
      </c>
      <c r="C422" s="14" t="s">
        <v>5</v>
      </c>
      <c r="D422" s="5" t="s">
        <v>93</v>
      </c>
      <c r="E422" s="5">
        <v>1989</v>
      </c>
      <c r="F422" s="5">
        <v>3</v>
      </c>
      <c r="G422" s="14">
        <v>29</v>
      </c>
      <c r="H422" s="14">
        <v>0.53</v>
      </c>
      <c r="I422" s="14">
        <v>9.6300000000000008</v>
      </c>
      <c r="J422" s="14">
        <v>0.53</v>
      </c>
      <c r="K422" s="14">
        <v>1.1100000000000001</v>
      </c>
      <c r="L422" s="14">
        <v>2.2799999999999998</v>
      </c>
      <c r="M422" s="14">
        <v>6.24</v>
      </c>
      <c r="N422" s="14">
        <v>0.37</v>
      </c>
      <c r="O422" s="14">
        <v>2.64</v>
      </c>
      <c r="P422" s="15">
        <v>346.95162629882668</v>
      </c>
    </row>
    <row r="423" spans="1:16" x14ac:dyDescent="0.2">
      <c r="A423" s="14" t="s">
        <v>14</v>
      </c>
      <c r="B423" s="14" t="s">
        <v>25</v>
      </c>
      <c r="C423" s="14" t="s">
        <v>5</v>
      </c>
      <c r="D423" s="5" t="s">
        <v>93</v>
      </c>
      <c r="E423" s="5">
        <v>1990</v>
      </c>
      <c r="F423" s="5">
        <v>3</v>
      </c>
      <c r="G423" s="14">
        <v>1</v>
      </c>
      <c r="H423" s="14">
        <v>0.02</v>
      </c>
      <c r="I423" s="14">
        <v>0.33999999999999997</v>
      </c>
      <c r="J423" s="14">
        <v>0.02</v>
      </c>
      <c r="K423" s="14">
        <v>0.04</v>
      </c>
      <c r="L423" s="14">
        <v>0.08</v>
      </c>
      <c r="M423" s="14">
        <v>0.22</v>
      </c>
      <c r="N423" s="14">
        <v>0.01</v>
      </c>
      <c r="O423" s="14">
        <v>0.09</v>
      </c>
      <c r="P423" s="15">
        <v>410.52403022790423</v>
      </c>
    </row>
    <row r="424" spans="1:16" x14ac:dyDescent="0.2">
      <c r="A424" s="14" t="s">
        <v>14</v>
      </c>
      <c r="B424" s="14" t="s">
        <v>25</v>
      </c>
      <c r="C424" s="14" t="s">
        <v>5</v>
      </c>
      <c r="D424" s="5" t="s">
        <v>93</v>
      </c>
      <c r="E424" s="5">
        <v>1991</v>
      </c>
      <c r="F424" s="5">
        <v>3</v>
      </c>
      <c r="G424" s="14">
        <v>12</v>
      </c>
      <c r="H424" s="14">
        <v>0.28000000000000003</v>
      </c>
      <c r="I424" s="14">
        <v>5.08</v>
      </c>
      <c r="J424" s="14">
        <v>0.28000000000000003</v>
      </c>
      <c r="K424" s="14">
        <v>0.57999999999999996</v>
      </c>
      <c r="L424" s="14">
        <v>1.21</v>
      </c>
      <c r="M424" s="14">
        <v>3.29</v>
      </c>
      <c r="N424" s="14">
        <v>0.2</v>
      </c>
      <c r="O424" s="14">
        <v>1.39</v>
      </c>
      <c r="P424" s="15">
        <v>451.6841083073142</v>
      </c>
    </row>
    <row r="425" spans="1:16" x14ac:dyDescent="0.2">
      <c r="A425" s="14" t="s">
        <v>14</v>
      </c>
      <c r="B425" s="14" t="s">
        <v>25</v>
      </c>
      <c r="C425" s="14" t="s">
        <v>5</v>
      </c>
      <c r="D425" s="5" t="s">
        <v>93</v>
      </c>
      <c r="E425" s="5">
        <v>1992</v>
      </c>
      <c r="F425" s="5">
        <v>3</v>
      </c>
      <c r="G425" s="14">
        <v>1</v>
      </c>
      <c r="H425" s="14">
        <v>0.02</v>
      </c>
      <c r="I425" s="14">
        <v>0.29000000000000004</v>
      </c>
      <c r="J425" s="14">
        <v>0.02</v>
      </c>
      <c r="K425" s="14">
        <v>0.03</v>
      </c>
      <c r="L425" s="14">
        <v>7.0000000000000007E-2</v>
      </c>
      <c r="M425" s="14">
        <v>0.19</v>
      </c>
      <c r="N425" s="14">
        <v>0.01</v>
      </c>
      <c r="O425" s="14">
        <v>0.08</v>
      </c>
      <c r="P425" s="15">
        <v>318.25333200556997</v>
      </c>
    </row>
    <row r="426" spans="1:16" x14ac:dyDescent="0.2">
      <c r="A426" s="14" t="s">
        <v>14</v>
      </c>
      <c r="B426" s="14" t="s">
        <v>25</v>
      </c>
      <c r="C426" s="14" t="s">
        <v>5</v>
      </c>
      <c r="D426" s="5" t="s">
        <v>93</v>
      </c>
      <c r="E426" s="5">
        <v>1993</v>
      </c>
      <c r="F426" s="5">
        <v>3</v>
      </c>
      <c r="G426" s="14">
        <v>8</v>
      </c>
      <c r="H426" s="14">
        <v>0.18</v>
      </c>
      <c r="I426" s="14">
        <v>3.1999999999999997</v>
      </c>
      <c r="J426" s="14">
        <v>0.18</v>
      </c>
      <c r="K426" s="14">
        <v>0.37</v>
      </c>
      <c r="L426" s="14">
        <v>0.76</v>
      </c>
      <c r="M426" s="14">
        <v>2.0699999999999998</v>
      </c>
      <c r="N426" s="14">
        <v>0.12</v>
      </c>
      <c r="O426" s="14">
        <v>0.87</v>
      </c>
      <c r="P426" s="15">
        <v>412.79532915530399</v>
      </c>
    </row>
    <row r="427" spans="1:16" x14ac:dyDescent="0.2">
      <c r="A427" s="14" t="s">
        <v>14</v>
      </c>
      <c r="B427" s="14" t="s">
        <v>25</v>
      </c>
      <c r="C427" s="14" t="s">
        <v>5</v>
      </c>
      <c r="D427" s="5" t="s">
        <v>93</v>
      </c>
      <c r="E427" s="5">
        <v>1994</v>
      </c>
      <c r="F427" s="5">
        <v>3</v>
      </c>
      <c r="G427" s="14">
        <v>2</v>
      </c>
      <c r="H427" s="14">
        <v>0.04</v>
      </c>
      <c r="I427" s="14">
        <v>0.71</v>
      </c>
      <c r="J427" s="14">
        <v>0.04</v>
      </c>
      <c r="K427" s="14">
        <v>0.08</v>
      </c>
      <c r="L427" s="14">
        <v>0.17</v>
      </c>
      <c r="M427" s="14">
        <v>0.46</v>
      </c>
      <c r="N427" s="14">
        <v>0.03</v>
      </c>
      <c r="O427" s="14">
        <v>0.19</v>
      </c>
      <c r="P427" s="15">
        <v>418.70489327238914</v>
      </c>
    </row>
    <row r="428" spans="1:16" x14ac:dyDescent="0.2">
      <c r="A428" s="14" t="s">
        <v>14</v>
      </c>
      <c r="B428" s="14" t="s">
        <v>25</v>
      </c>
      <c r="C428" s="14" t="s">
        <v>5</v>
      </c>
      <c r="D428" s="5" t="s">
        <v>93</v>
      </c>
      <c r="E428" s="5">
        <v>1995</v>
      </c>
      <c r="F428" s="5">
        <v>3</v>
      </c>
      <c r="G428" s="14">
        <v>33</v>
      </c>
      <c r="H428" s="14">
        <v>0.78</v>
      </c>
      <c r="I428" s="14">
        <v>14.03</v>
      </c>
      <c r="J428" s="14">
        <v>0.78</v>
      </c>
      <c r="K428" s="14">
        <v>1.62</v>
      </c>
      <c r="L428" s="14">
        <v>3.33</v>
      </c>
      <c r="M428" s="14">
        <v>9.08</v>
      </c>
      <c r="N428" s="14">
        <v>0.54</v>
      </c>
      <c r="O428" s="14">
        <v>3.84</v>
      </c>
      <c r="P428" s="15">
        <v>439.94593854012999</v>
      </c>
    </row>
    <row r="429" spans="1:16" x14ac:dyDescent="0.2">
      <c r="A429" s="14" t="s">
        <v>14</v>
      </c>
      <c r="B429" s="14" t="s">
        <v>25</v>
      </c>
      <c r="C429" s="14" t="s">
        <v>5</v>
      </c>
      <c r="D429" s="5" t="s">
        <v>93</v>
      </c>
      <c r="E429" s="5">
        <v>1996</v>
      </c>
      <c r="F429" s="5">
        <v>3</v>
      </c>
      <c r="G429" s="14">
        <v>42</v>
      </c>
      <c r="H429" s="14">
        <v>0.97</v>
      </c>
      <c r="I429" s="14">
        <v>17.59</v>
      </c>
      <c r="J429" s="14">
        <v>0.97</v>
      </c>
      <c r="K429" s="14">
        <v>2.0299999999999998</v>
      </c>
      <c r="L429" s="14">
        <v>4.17</v>
      </c>
      <c r="M429" s="14">
        <v>11.39</v>
      </c>
      <c r="N429" s="14">
        <v>0.68</v>
      </c>
      <c r="O429" s="14">
        <v>4.8</v>
      </c>
      <c r="P429" s="15">
        <v>435.7691935371941</v>
      </c>
    </row>
    <row r="430" spans="1:16" x14ac:dyDescent="0.2">
      <c r="A430" s="14" t="s">
        <v>14</v>
      </c>
      <c r="B430" s="14" t="s">
        <v>25</v>
      </c>
      <c r="C430" s="14" t="s">
        <v>5</v>
      </c>
      <c r="D430" s="5" t="s">
        <v>93</v>
      </c>
      <c r="E430" s="5">
        <v>1997</v>
      </c>
      <c r="F430" s="5">
        <v>3</v>
      </c>
      <c r="G430" s="14">
        <v>5</v>
      </c>
      <c r="H430" s="14">
        <v>0.13</v>
      </c>
      <c r="I430" s="14">
        <v>2.4099999999999997</v>
      </c>
      <c r="J430" s="14">
        <v>0.13</v>
      </c>
      <c r="K430" s="14">
        <v>0.28000000000000003</v>
      </c>
      <c r="L430" s="14">
        <v>0.56999999999999995</v>
      </c>
      <c r="M430" s="14">
        <v>1.56</v>
      </c>
      <c r="N430" s="14">
        <v>0.09</v>
      </c>
      <c r="O430" s="14">
        <v>0.65</v>
      </c>
      <c r="P430" s="15">
        <v>462.5558255503268</v>
      </c>
    </row>
    <row r="431" spans="1:16" x14ac:dyDescent="0.2">
      <c r="A431" s="14" t="s">
        <v>14</v>
      </c>
      <c r="B431" s="14" t="s">
        <v>25</v>
      </c>
      <c r="C431" s="14" t="s">
        <v>5</v>
      </c>
      <c r="D431" s="5" t="s">
        <v>93</v>
      </c>
      <c r="E431" s="5">
        <v>1998</v>
      </c>
      <c r="F431" s="5">
        <v>3</v>
      </c>
      <c r="G431" s="14">
        <v>1</v>
      </c>
      <c r="H431" s="14">
        <v>0.02</v>
      </c>
      <c r="I431" s="14">
        <v>0.42000000000000004</v>
      </c>
      <c r="J431" s="14">
        <v>0.02</v>
      </c>
      <c r="K431" s="14">
        <v>0.05</v>
      </c>
      <c r="L431" s="14">
        <v>0.1</v>
      </c>
      <c r="M431" s="14">
        <v>0.27</v>
      </c>
      <c r="N431" s="14">
        <v>0.02</v>
      </c>
      <c r="O431" s="14">
        <v>0.12</v>
      </c>
      <c r="P431" s="15">
        <v>344.79091790146015</v>
      </c>
    </row>
    <row r="432" spans="1:16" x14ac:dyDescent="0.2">
      <c r="A432" s="14" t="s">
        <v>14</v>
      </c>
      <c r="B432" s="14" t="s">
        <v>25</v>
      </c>
      <c r="C432" s="14" t="s">
        <v>5</v>
      </c>
      <c r="D432" s="5" t="s">
        <v>93</v>
      </c>
      <c r="E432" s="5">
        <v>1999</v>
      </c>
      <c r="F432" s="5">
        <v>3</v>
      </c>
      <c r="G432" s="14">
        <v>68</v>
      </c>
      <c r="H432" s="14">
        <v>1.6300000000000001</v>
      </c>
      <c r="I432" s="14">
        <v>29.33</v>
      </c>
      <c r="J432" s="14">
        <v>1.6300000000000001</v>
      </c>
      <c r="K432" s="14">
        <v>3.38</v>
      </c>
      <c r="L432" s="14">
        <v>6.96</v>
      </c>
      <c r="M432" s="14">
        <v>18.989999999999998</v>
      </c>
      <c r="N432" s="14">
        <v>1.1499999999999999</v>
      </c>
      <c r="O432" s="14">
        <v>8.02</v>
      </c>
      <c r="P432" s="15">
        <v>451.6266176072528</v>
      </c>
    </row>
    <row r="433" spans="1:16" x14ac:dyDescent="0.2">
      <c r="A433" s="14" t="s">
        <v>14</v>
      </c>
      <c r="B433" s="14" t="s">
        <v>25</v>
      </c>
      <c r="C433" s="14" t="s">
        <v>5</v>
      </c>
      <c r="D433" s="5" t="s">
        <v>93</v>
      </c>
      <c r="E433" s="5">
        <v>2000</v>
      </c>
      <c r="F433" s="5">
        <v>3</v>
      </c>
      <c r="G433" s="14">
        <v>18</v>
      </c>
      <c r="H433" s="14">
        <v>0.37</v>
      </c>
      <c r="I433" s="14">
        <v>6.6400000000000006</v>
      </c>
      <c r="J433" s="14">
        <v>0.37</v>
      </c>
      <c r="K433" s="14">
        <v>0.76</v>
      </c>
      <c r="L433" s="14">
        <v>1.58</v>
      </c>
      <c r="M433" s="14">
        <v>4.3</v>
      </c>
      <c r="N433" s="14">
        <v>0.26</v>
      </c>
      <c r="O433" s="14">
        <v>1.82</v>
      </c>
      <c r="P433" s="15">
        <v>393.11012084959833</v>
      </c>
    </row>
    <row r="434" spans="1:16" x14ac:dyDescent="0.2">
      <c r="A434" s="14" t="s">
        <v>14</v>
      </c>
      <c r="B434" s="14" t="s">
        <v>25</v>
      </c>
      <c r="C434" s="14" t="s">
        <v>5</v>
      </c>
      <c r="D434" s="5" t="s">
        <v>93</v>
      </c>
      <c r="E434" s="5">
        <v>2001</v>
      </c>
      <c r="F434" s="5">
        <v>3</v>
      </c>
      <c r="G434" s="14">
        <v>40</v>
      </c>
      <c r="H434" s="14">
        <v>0.81</v>
      </c>
      <c r="I434" s="14">
        <v>14.71</v>
      </c>
      <c r="J434" s="14">
        <v>0.81</v>
      </c>
      <c r="K434" s="14">
        <v>1.7</v>
      </c>
      <c r="L434" s="14">
        <v>3.49</v>
      </c>
      <c r="M434" s="14">
        <v>9.5200000000000014</v>
      </c>
      <c r="N434" s="14">
        <v>0.56999999999999995</v>
      </c>
      <c r="O434" s="14">
        <v>4.0199999999999996</v>
      </c>
      <c r="P434" s="15">
        <v>390.48190451191033</v>
      </c>
    </row>
    <row r="435" spans="1:16" x14ac:dyDescent="0.2">
      <c r="A435" s="14" t="s">
        <v>14</v>
      </c>
      <c r="B435" s="14" t="s">
        <v>25</v>
      </c>
      <c r="C435" s="14" t="s">
        <v>5</v>
      </c>
      <c r="D435" s="5" t="s">
        <v>93</v>
      </c>
      <c r="E435" s="5">
        <v>2002</v>
      </c>
      <c r="F435" s="5">
        <v>3</v>
      </c>
      <c r="G435" s="14">
        <v>19</v>
      </c>
      <c r="H435" s="14">
        <v>0.39</v>
      </c>
      <c r="I435" s="14">
        <v>7.0699999999999994</v>
      </c>
      <c r="J435" s="14">
        <v>0.39</v>
      </c>
      <c r="K435" s="14">
        <v>0.81</v>
      </c>
      <c r="L435" s="14">
        <v>1.68</v>
      </c>
      <c r="M435" s="14">
        <v>4.58</v>
      </c>
      <c r="N435" s="14">
        <v>0.27</v>
      </c>
      <c r="O435" s="14">
        <v>1.93</v>
      </c>
      <c r="P435" s="15">
        <v>394.82098063061221</v>
      </c>
    </row>
    <row r="436" spans="1:16" x14ac:dyDescent="0.2">
      <c r="A436" s="14" t="s">
        <v>14</v>
      </c>
      <c r="B436" s="14" t="s">
        <v>25</v>
      </c>
      <c r="C436" s="14" t="s">
        <v>5</v>
      </c>
      <c r="D436" s="5" t="s">
        <v>93</v>
      </c>
      <c r="E436" s="5">
        <v>2003</v>
      </c>
      <c r="F436" s="5">
        <v>3</v>
      </c>
      <c r="G436" s="14">
        <v>4</v>
      </c>
      <c r="H436" s="14">
        <v>0.11</v>
      </c>
      <c r="I436" s="14">
        <v>1.9200000000000002</v>
      </c>
      <c r="J436" s="14">
        <v>0.11</v>
      </c>
      <c r="K436" s="14">
        <v>0.22</v>
      </c>
      <c r="L436" s="14">
        <v>0.45</v>
      </c>
      <c r="M436" s="14">
        <v>1.25</v>
      </c>
      <c r="N436" s="14">
        <v>7.0000000000000007E-2</v>
      </c>
      <c r="O436" s="14">
        <v>0.52</v>
      </c>
      <c r="P436" s="15">
        <v>459.85724919196662</v>
      </c>
    </row>
    <row r="437" spans="1:16" x14ac:dyDescent="0.2">
      <c r="A437" s="14" t="s">
        <v>14</v>
      </c>
      <c r="B437" s="14" t="s">
        <v>25</v>
      </c>
      <c r="C437" s="14" t="s">
        <v>5</v>
      </c>
      <c r="D437" s="5" t="s">
        <v>93</v>
      </c>
      <c r="E437" s="5">
        <v>2004</v>
      </c>
      <c r="F437" s="5">
        <v>3</v>
      </c>
      <c r="G437" s="14">
        <v>1</v>
      </c>
      <c r="H437" s="14">
        <v>0.03</v>
      </c>
      <c r="I437" s="14">
        <v>0.47</v>
      </c>
      <c r="J437" s="14">
        <v>0.03</v>
      </c>
      <c r="K437" s="14">
        <v>0.05</v>
      </c>
      <c r="L437" s="14">
        <v>0.11</v>
      </c>
      <c r="M437" s="14">
        <v>0.31</v>
      </c>
      <c r="N437" s="14">
        <v>0.02</v>
      </c>
      <c r="O437" s="14">
        <v>0.13</v>
      </c>
      <c r="P437" s="15">
        <v>555.58511563143668</v>
      </c>
    </row>
    <row r="438" spans="1:16" x14ac:dyDescent="0.2">
      <c r="A438" s="14" t="s">
        <v>14</v>
      </c>
      <c r="B438" s="14" t="s">
        <v>25</v>
      </c>
      <c r="C438" s="14" t="s">
        <v>5</v>
      </c>
      <c r="D438" s="5" t="s">
        <v>93</v>
      </c>
      <c r="E438" s="5">
        <v>2005</v>
      </c>
      <c r="F438" s="5">
        <v>3</v>
      </c>
      <c r="G438" s="14">
        <v>34</v>
      </c>
      <c r="H438" s="14">
        <v>0.67</v>
      </c>
      <c r="I438" s="14">
        <v>12.07</v>
      </c>
      <c r="J438" s="14">
        <v>0.67</v>
      </c>
      <c r="K438" s="14">
        <v>1.39</v>
      </c>
      <c r="L438" s="14">
        <v>2.87</v>
      </c>
      <c r="M438" s="14">
        <v>7.81</v>
      </c>
      <c r="N438" s="14">
        <v>0.47</v>
      </c>
      <c r="O438" s="14">
        <v>3.3</v>
      </c>
      <c r="P438" s="15">
        <v>369.8568952725887</v>
      </c>
    </row>
    <row r="439" spans="1:16" x14ac:dyDescent="0.2">
      <c r="A439" s="14" t="s">
        <v>14</v>
      </c>
      <c r="B439" s="14" t="s">
        <v>25</v>
      </c>
      <c r="C439" s="14" t="s">
        <v>5</v>
      </c>
      <c r="D439" s="5" t="s">
        <v>93</v>
      </c>
      <c r="E439" s="5">
        <v>2006</v>
      </c>
      <c r="F439" s="5">
        <v>3</v>
      </c>
      <c r="G439" s="14">
        <v>35</v>
      </c>
      <c r="H439" s="14">
        <v>0.83</v>
      </c>
      <c r="I439" s="14">
        <v>14.950000000000001</v>
      </c>
      <c r="J439" s="14">
        <v>0.83</v>
      </c>
      <c r="K439" s="14">
        <v>1.72</v>
      </c>
      <c r="L439" s="14">
        <v>3.55</v>
      </c>
      <c r="M439" s="14">
        <v>9.6800000000000015</v>
      </c>
      <c r="N439" s="14">
        <v>0.57999999999999996</v>
      </c>
      <c r="O439" s="14">
        <v>4.09</v>
      </c>
      <c r="P439" s="15">
        <v>446.52915154590153</v>
      </c>
    </row>
    <row r="440" spans="1:16" x14ac:dyDescent="0.2">
      <c r="A440" s="14" t="s">
        <v>14</v>
      </c>
      <c r="B440" s="14" t="s">
        <v>25</v>
      </c>
      <c r="C440" s="14" t="s">
        <v>5</v>
      </c>
      <c r="D440" s="5" t="s">
        <v>93</v>
      </c>
      <c r="E440" s="5">
        <v>2007</v>
      </c>
      <c r="F440" s="5">
        <v>3</v>
      </c>
      <c r="G440" s="14">
        <v>9</v>
      </c>
      <c r="H440" s="14">
        <v>0.23</v>
      </c>
      <c r="I440" s="14">
        <v>4.1899999999999995</v>
      </c>
      <c r="J440" s="14">
        <v>0.23</v>
      </c>
      <c r="K440" s="14">
        <v>0.48</v>
      </c>
      <c r="L440" s="14">
        <v>0.99</v>
      </c>
      <c r="M440" s="14">
        <v>2.7199999999999998</v>
      </c>
      <c r="N440" s="14">
        <v>0.16</v>
      </c>
      <c r="O440" s="14">
        <v>1.1499999999999999</v>
      </c>
      <c r="P440" s="15">
        <v>481.50697676275678</v>
      </c>
    </row>
    <row r="441" spans="1:16" x14ac:dyDescent="0.2">
      <c r="A441" s="14" t="s">
        <v>14</v>
      </c>
      <c r="B441" s="14" t="s">
        <v>25</v>
      </c>
      <c r="C441" s="14" t="s">
        <v>5</v>
      </c>
      <c r="D441" s="5" t="s">
        <v>93</v>
      </c>
      <c r="E441" s="5">
        <v>2008</v>
      </c>
      <c r="F441" s="5">
        <v>3</v>
      </c>
      <c r="G441" s="14">
        <v>41</v>
      </c>
      <c r="H441" s="14">
        <v>0.95</v>
      </c>
      <c r="I441" s="14">
        <v>17.190000000000001</v>
      </c>
      <c r="J441" s="14">
        <v>0.95</v>
      </c>
      <c r="K441" s="14">
        <v>1.98</v>
      </c>
      <c r="L441" s="14">
        <v>4.0799999999999992</v>
      </c>
      <c r="M441" s="14">
        <v>11.13</v>
      </c>
      <c r="N441" s="14">
        <v>0.67</v>
      </c>
      <c r="O441" s="14">
        <v>4.6899999999999995</v>
      </c>
      <c r="P441" s="15">
        <v>442.66406927237767</v>
      </c>
    </row>
    <row r="442" spans="1:16" x14ac:dyDescent="0.2">
      <c r="A442" s="14" t="s">
        <v>14</v>
      </c>
      <c r="B442" s="14" t="s">
        <v>25</v>
      </c>
      <c r="C442" s="14" t="s">
        <v>5</v>
      </c>
      <c r="D442" s="5" t="s">
        <v>93</v>
      </c>
      <c r="E442" s="5">
        <v>2009</v>
      </c>
      <c r="F442" s="5">
        <v>3</v>
      </c>
      <c r="G442" s="14">
        <v>52</v>
      </c>
      <c r="H442" s="14">
        <v>1.17</v>
      </c>
      <c r="I442" s="14">
        <v>20.92</v>
      </c>
      <c r="J442" s="14">
        <v>1.17</v>
      </c>
      <c r="K442" s="14">
        <v>2.4099999999999997</v>
      </c>
      <c r="L442" s="14">
        <v>4.9700000000000006</v>
      </c>
      <c r="M442" s="14">
        <v>13.540000000000001</v>
      </c>
      <c r="N442" s="14">
        <v>0.81</v>
      </c>
      <c r="O442" s="14">
        <v>5.7200000000000006</v>
      </c>
      <c r="P442" s="15">
        <v>420.48229535955875</v>
      </c>
    </row>
    <row r="443" spans="1:16" x14ac:dyDescent="0.2">
      <c r="A443" s="14" t="s">
        <v>14</v>
      </c>
      <c r="B443" s="14" t="s">
        <v>25</v>
      </c>
      <c r="C443" s="14" t="s">
        <v>5</v>
      </c>
      <c r="D443" s="5" t="s">
        <v>93</v>
      </c>
      <c r="E443" s="5">
        <v>2010</v>
      </c>
      <c r="F443" s="5">
        <v>3</v>
      </c>
      <c r="G443" s="14">
        <v>152</v>
      </c>
      <c r="H443" s="14">
        <v>3.22</v>
      </c>
      <c r="I443" s="14">
        <v>57.819999999999993</v>
      </c>
      <c r="J443" s="14">
        <v>3.22</v>
      </c>
      <c r="K443" s="14">
        <v>6.66</v>
      </c>
      <c r="L443" s="14">
        <v>13.73</v>
      </c>
      <c r="M443" s="14">
        <v>37.43</v>
      </c>
      <c r="N443" s="14">
        <v>2.25</v>
      </c>
      <c r="O443" s="14">
        <v>15.81</v>
      </c>
      <c r="P443" s="15">
        <v>400.7186506763021</v>
      </c>
    </row>
    <row r="444" spans="1:16" x14ac:dyDescent="0.2">
      <c r="A444" s="14" t="s">
        <v>14</v>
      </c>
      <c r="B444" s="14" t="s">
        <v>25</v>
      </c>
      <c r="C444" s="14" t="s">
        <v>5</v>
      </c>
      <c r="D444" s="5" t="s">
        <v>93</v>
      </c>
      <c r="E444" s="5">
        <v>2011</v>
      </c>
      <c r="F444" s="5">
        <v>3</v>
      </c>
      <c r="G444" s="14">
        <v>85</v>
      </c>
      <c r="H444" s="14">
        <v>2.3099999999999996</v>
      </c>
      <c r="I444" s="14">
        <v>41.589999999999996</v>
      </c>
      <c r="J444" s="14">
        <v>2.3099999999999996</v>
      </c>
      <c r="K444" s="14">
        <v>4.7899999999999991</v>
      </c>
      <c r="L444" s="14">
        <v>9.8699999999999992</v>
      </c>
      <c r="M444" s="14">
        <v>26.93</v>
      </c>
      <c r="N444" s="14">
        <v>1.62</v>
      </c>
      <c r="O444" s="14">
        <v>11.38</v>
      </c>
      <c r="P444" s="15">
        <v>514.32738577764496</v>
      </c>
    </row>
    <row r="445" spans="1:16" x14ac:dyDescent="0.2">
      <c r="A445" s="14" t="s">
        <v>14</v>
      </c>
      <c r="B445" s="14" t="s">
        <v>25</v>
      </c>
      <c r="C445" s="14" t="s">
        <v>5</v>
      </c>
      <c r="D445" s="5" t="s">
        <v>93</v>
      </c>
      <c r="E445" s="5">
        <v>2012</v>
      </c>
      <c r="F445" s="5">
        <v>3</v>
      </c>
      <c r="G445" s="14">
        <v>39</v>
      </c>
      <c r="H445" s="14">
        <v>0.93</v>
      </c>
      <c r="I445" s="14">
        <v>16.71</v>
      </c>
      <c r="J445" s="14">
        <v>0.93</v>
      </c>
      <c r="K445" s="14">
        <v>1.92</v>
      </c>
      <c r="L445" s="14">
        <v>3.96</v>
      </c>
      <c r="M445" s="14">
        <v>10.83</v>
      </c>
      <c r="N445" s="14">
        <v>0.65</v>
      </c>
      <c r="O445" s="14">
        <v>4.58</v>
      </c>
      <c r="P445" s="15">
        <v>455.87614232300922</v>
      </c>
    </row>
    <row r="446" spans="1:16" x14ac:dyDescent="0.2">
      <c r="A446" s="14" t="s">
        <v>14</v>
      </c>
      <c r="B446" s="14" t="s">
        <v>25</v>
      </c>
      <c r="C446" s="14" t="s">
        <v>5</v>
      </c>
      <c r="D446" s="5" t="s">
        <v>93</v>
      </c>
      <c r="E446" s="5">
        <v>2013</v>
      </c>
      <c r="F446" s="5">
        <v>2</v>
      </c>
      <c r="G446" s="14">
        <v>58</v>
      </c>
      <c r="H446" s="14">
        <v>3.15</v>
      </c>
      <c r="I446" s="14">
        <v>34.029999999999994</v>
      </c>
      <c r="J446" s="14">
        <v>3.15</v>
      </c>
      <c r="K446" s="14">
        <v>3.1</v>
      </c>
      <c r="L446" s="14">
        <v>30.93</v>
      </c>
      <c r="M446" s="14">
        <v>0</v>
      </c>
      <c r="N446" s="14">
        <v>0.26</v>
      </c>
      <c r="O446" s="14">
        <v>0.81</v>
      </c>
      <c r="P446" s="15">
        <v>642.21506624634048</v>
      </c>
    </row>
    <row r="447" spans="1:16" x14ac:dyDescent="0.2">
      <c r="A447" s="14" t="s">
        <v>14</v>
      </c>
      <c r="B447" s="14" t="s">
        <v>25</v>
      </c>
      <c r="C447" s="14" t="s">
        <v>5</v>
      </c>
      <c r="D447" s="5" t="s">
        <v>93</v>
      </c>
      <c r="E447" s="5">
        <v>2014</v>
      </c>
      <c r="F447" s="5">
        <v>2</v>
      </c>
      <c r="G447" s="14">
        <v>109</v>
      </c>
      <c r="H447" s="14">
        <v>6.56</v>
      </c>
      <c r="I447" s="14">
        <v>70.72</v>
      </c>
      <c r="J447" s="14">
        <v>6.56</v>
      </c>
      <c r="K447" s="14">
        <v>6.45</v>
      </c>
      <c r="L447" s="14">
        <v>64.27000000000001</v>
      </c>
      <c r="M447" s="14">
        <v>0</v>
      </c>
      <c r="N447" s="14">
        <v>0.54</v>
      </c>
      <c r="O447" s="14">
        <v>1.69</v>
      </c>
      <c r="P447" s="15">
        <v>710.31541355604816</v>
      </c>
    </row>
    <row r="448" spans="1:16" x14ac:dyDescent="0.2">
      <c r="A448" s="14" t="s">
        <v>14</v>
      </c>
      <c r="B448" s="14" t="s">
        <v>25</v>
      </c>
      <c r="C448" s="14" t="s">
        <v>5</v>
      </c>
      <c r="D448" s="5" t="s">
        <v>93</v>
      </c>
      <c r="E448" s="5">
        <v>2015</v>
      </c>
      <c r="F448" s="5">
        <v>2</v>
      </c>
      <c r="G448" s="14">
        <v>74</v>
      </c>
      <c r="H448" s="14">
        <v>4.34</v>
      </c>
      <c r="I448" s="14">
        <v>46.89</v>
      </c>
      <c r="J448" s="14">
        <v>4.34</v>
      </c>
      <c r="K448" s="14">
        <v>4.2699999999999996</v>
      </c>
      <c r="L448" s="14">
        <v>42.620000000000005</v>
      </c>
      <c r="M448" s="14">
        <v>0</v>
      </c>
      <c r="N448" s="14">
        <v>0.36</v>
      </c>
      <c r="O448" s="14">
        <v>1.1200000000000001</v>
      </c>
      <c r="P448" s="15">
        <v>686.88545487980798</v>
      </c>
    </row>
    <row r="449" spans="1:16" x14ac:dyDescent="0.2">
      <c r="A449" s="14" t="s">
        <v>14</v>
      </c>
      <c r="B449" s="14" t="s">
        <v>25</v>
      </c>
      <c r="C449" s="14" t="s">
        <v>5</v>
      </c>
      <c r="D449" s="5" t="s">
        <v>93</v>
      </c>
      <c r="E449" s="5">
        <v>2016</v>
      </c>
      <c r="F449" s="5">
        <v>2</v>
      </c>
      <c r="G449" s="14">
        <v>76</v>
      </c>
      <c r="H449" s="14">
        <v>4.08</v>
      </c>
      <c r="I449" s="14">
        <v>44.07</v>
      </c>
      <c r="J449" s="14">
        <v>4.08</v>
      </c>
      <c r="K449" s="14">
        <v>4.01</v>
      </c>
      <c r="L449" s="14">
        <v>40.06</v>
      </c>
      <c r="M449" s="14">
        <v>0</v>
      </c>
      <c r="N449" s="14">
        <v>0.34</v>
      </c>
      <c r="O449" s="14">
        <v>1.05</v>
      </c>
      <c r="P449" s="15">
        <v>628.69689027987431</v>
      </c>
    </row>
    <row r="450" spans="1:16" x14ac:dyDescent="0.2">
      <c r="A450" s="14" t="s">
        <v>14</v>
      </c>
      <c r="B450" s="14" t="s">
        <v>25</v>
      </c>
      <c r="C450" s="14" t="s">
        <v>5</v>
      </c>
      <c r="D450" s="5" t="s">
        <v>93</v>
      </c>
      <c r="E450" s="5">
        <v>2017</v>
      </c>
      <c r="F450" s="5">
        <v>2</v>
      </c>
      <c r="G450" s="14">
        <v>42</v>
      </c>
      <c r="H450" s="14">
        <v>2.2599999999999998</v>
      </c>
      <c r="I450" s="14">
        <v>24.34</v>
      </c>
      <c r="J450" s="14">
        <v>2.2599999999999998</v>
      </c>
      <c r="K450" s="14">
        <v>2.2199999999999998</v>
      </c>
      <c r="L450" s="14">
        <v>22.12</v>
      </c>
      <c r="M450" s="14">
        <v>0</v>
      </c>
      <c r="N450" s="14">
        <v>0.18</v>
      </c>
      <c r="O450" s="14">
        <v>0.56999999999999995</v>
      </c>
      <c r="P450" s="15">
        <v>631.52565457232834</v>
      </c>
    </row>
    <row r="451" spans="1:16" x14ac:dyDescent="0.2">
      <c r="A451" s="14" t="s">
        <v>14</v>
      </c>
      <c r="B451" s="14" t="s">
        <v>25</v>
      </c>
      <c r="C451" s="14" t="s">
        <v>5</v>
      </c>
      <c r="D451" s="5" t="s">
        <v>93</v>
      </c>
      <c r="E451" s="5">
        <v>2018</v>
      </c>
      <c r="F451" s="5">
        <v>1</v>
      </c>
      <c r="G451" s="14">
        <v>52</v>
      </c>
      <c r="H451" s="14">
        <v>2.1199999999999997</v>
      </c>
      <c r="I451" s="14">
        <v>38.11</v>
      </c>
      <c r="J451" s="14">
        <v>2.1199999999999997</v>
      </c>
      <c r="K451" s="14">
        <v>38.11</v>
      </c>
      <c r="L451" s="14">
        <v>0</v>
      </c>
      <c r="M451" s="14">
        <v>0</v>
      </c>
      <c r="N451" s="14">
        <v>0.02</v>
      </c>
      <c r="O451" s="14">
        <v>0.2</v>
      </c>
      <c r="P451" s="15">
        <v>760.50320266067433</v>
      </c>
    </row>
    <row r="452" spans="1:16" x14ac:dyDescent="0.2">
      <c r="A452" s="14" t="s">
        <v>14</v>
      </c>
      <c r="B452" s="14" t="s">
        <v>25</v>
      </c>
      <c r="C452" s="14" t="s">
        <v>5</v>
      </c>
      <c r="D452" s="5" t="s">
        <v>93</v>
      </c>
      <c r="E452" s="5">
        <v>2019</v>
      </c>
      <c r="F452" s="5">
        <v>1</v>
      </c>
      <c r="G452" s="14">
        <v>53</v>
      </c>
      <c r="H452" s="14">
        <v>2.4</v>
      </c>
      <c r="I452" s="14">
        <v>43.269999999999996</v>
      </c>
      <c r="J452" s="14">
        <v>2.4</v>
      </c>
      <c r="K452" s="14">
        <v>43.269999999999996</v>
      </c>
      <c r="L452" s="14">
        <v>0</v>
      </c>
      <c r="M452" s="14">
        <v>0</v>
      </c>
      <c r="N452" s="14">
        <v>0.02</v>
      </c>
      <c r="O452" s="14">
        <v>0.23</v>
      </c>
      <c r="P452" s="15">
        <v>850.26121859422483</v>
      </c>
    </row>
    <row r="453" spans="1:16" x14ac:dyDescent="0.2">
      <c r="A453" s="14" t="s">
        <v>14</v>
      </c>
      <c r="B453" s="14" t="s">
        <v>25</v>
      </c>
      <c r="C453" s="14" t="s">
        <v>5</v>
      </c>
      <c r="D453" s="5" t="s">
        <v>93</v>
      </c>
      <c r="E453" s="5">
        <v>2020</v>
      </c>
      <c r="F453" s="5">
        <v>1</v>
      </c>
      <c r="G453" s="14">
        <v>28</v>
      </c>
      <c r="H453" s="14">
        <v>1.1100000000000001</v>
      </c>
      <c r="I453" s="14">
        <v>19.87</v>
      </c>
      <c r="J453" s="14">
        <v>1.1100000000000001</v>
      </c>
      <c r="K453" s="14">
        <v>19.87</v>
      </c>
      <c r="L453" s="14">
        <v>0</v>
      </c>
      <c r="M453" s="14">
        <v>0</v>
      </c>
      <c r="N453" s="14">
        <v>0.01</v>
      </c>
      <c r="O453" s="14">
        <v>0.1</v>
      </c>
      <c r="P453" s="15">
        <v>731.97770880265648</v>
      </c>
    </row>
    <row r="454" spans="1:16" x14ac:dyDescent="0.2">
      <c r="A454" s="14" t="s">
        <v>14</v>
      </c>
      <c r="B454" s="14" t="s">
        <v>25</v>
      </c>
      <c r="C454" s="14" t="s">
        <v>5</v>
      </c>
      <c r="D454" s="5" t="s">
        <v>93</v>
      </c>
      <c r="E454" s="5">
        <v>2021</v>
      </c>
      <c r="F454" s="5">
        <v>0</v>
      </c>
      <c r="G454" s="14">
        <v>65</v>
      </c>
      <c r="H454" s="14">
        <v>53.23</v>
      </c>
      <c r="I454" s="14">
        <v>0</v>
      </c>
      <c r="J454" s="14">
        <v>53.23</v>
      </c>
      <c r="K454" s="14">
        <v>0</v>
      </c>
      <c r="L454" s="14">
        <v>0</v>
      </c>
      <c r="M454" s="14">
        <v>0</v>
      </c>
      <c r="N454" s="14">
        <v>0</v>
      </c>
      <c r="O454" s="14">
        <v>0.28999999999999998</v>
      </c>
      <c r="P454" s="15">
        <v>820.88274002938863</v>
      </c>
    </row>
    <row r="455" spans="1:16" x14ac:dyDescent="0.2">
      <c r="A455" s="14" t="s">
        <v>14</v>
      </c>
      <c r="B455" s="14" t="s">
        <v>25</v>
      </c>
      <c r="C455" s="14" t="s">
        <v>5</v>
      </c>
      <c r="D455" s="5" t="s">
        <v>93</v>
      </c>
      <c r="E455" s="5">
        <v>2022</v>
      </c>
      <c r="F455" s="5">
        <v>0</v>
      </c>
      <c r="G455" s="14">
        <v>18</v>
      </c>
      <c r="H455" s="14">
        <v>12.76</v>
      </c>
      <c r="I455" s="14">
        <v>0</v>
      </c>
      <c r="J455" s="14">
        <v>12.76</v>
      </c>
      <c r="K455" s="14">
        <v>0</v>
      </c>
      <c r="L455" s="14">
        <v>0</v>
      </c>
      <c r="M455" s="14">
        <v>0</v>
      </c>
      <c r="N455" s="14">
        <v>0</v>
      </c>
      <c r="O455" s="14">
        <v>0</v>
      </c>
      <c r="P455" s="15">
        <v>709.00838487490807</v>
      </c>
    </row>
    <row r="456" spans="1:16" x14ac:dyDescent="0.2">
      <c r="A456" s="14" t="s">
        <v>14</v>
      </c>
      <c r="B456" s="14" t="s">
        <v>25</v>
      </c>
      <c r="C456" s="14" t="s">
        <v>5</v>
      </c>
      <c r="D456" s="5" t="s">
        <v>94</v>
      </c>
      <c r="E456" s="5">
        <v>1964</v>
      </c>
      <c r="F456" s="5">
        <v>3</v>
      </c>
      <c r="G456" s="14">
        <v>54</v>
      </c>
      <c r="H456" s="14">
        <v>0.44</v>
      </c>
      <c r="I456" s="14">
        <v>18.97</v>
      </c>
      <c r="J456" s="14">
        <v>0.44</v>
      </c>
      <c r="K456" s="14">
        <v>1.47</v>
      </c>
      <c r="L456" s="14">
        <v>3.05</v>
      </c>
      <c r="M456" s="14">
        <v>14.45</v>
      </c>
      <c r="N456" s="14">
        <v>0</v>
      </c>
      <c r="O456" s="14">
        <v>0</v>
      </c>
      <c r="P456" s="15">
        <v>357.5377810541836</v>
      </c>
    </row>
    <row r="457" spans="1:16" x14ac:dyDescent="0.2">
      <c r="A457" s="14" t="s">
        <v>14</v>
      </c>
      <c r="B457" s="14" t="s">
        <v>25</v>
      </c>
      <c r="C457" s="14" t="s">
        <v>5</v>
      </c>
      <c r="D457" s="5" t="s">
        <v>94</v>
      </c>
      <c r="E457" s="5">
        <v>1981</v>
      </c>
      <c r="F457" s="5">
        <v>3</v>
      </c>
      <c r="G457" s="14">
        <v>3</v>
      </c>
      <c r="H457" s="14">
        <v>0.04</v>
      </c>
      <c r="I457" s="14">
        <v>0.72</v>
      </c>
      <c r="J457" s="14">
        <v>0.04</v>
      </c>
      <c r="K457" s="14">
        <v>0.08</v>
      </c>
      <c r="L457" s="14">
        <v>0.17</v>
      </c>
      <c r="M457" s="14">
        <v>0.47</v>
      </c>
      <c r="N457" s="14">
        <v>0.03</v>
      </c>
      <c r="O457" s="14">
        <v>0.2</v>
      </c>
      <c r="P457" s="15">
        <v>285.47705350553088</v>
      </c>
    </row>
    <row r="458" spans="1:16" x14ac:dyDescent="0.2">
      <c r="A458" s="14" t="s">
        <v>14</v>
      </c>
      <c r="B458" s="14" t="s">
        <v>25</v>
      </c>
      <c r="C458" s="14" t="s">
        <v>5</v>
      </c>
      <c r="D458" s="5" t="s">
        <v>94</v>
      </c>
      <c r="E458" s="5">
        <v>1986</v>
      </c>
      <c r="F458" s="5">
        <v>3</v>
      </c>
      <c r="G458" s="14">
        <v>1</v>
      </c>
      <c r="H458" s="14">
        <v>0.04</v>
      </c>
      <c r="I458" s="14">
        <v>0.76</v>
      </c>
      <c r="J458" s="14">
        <v>0.04</v>
      </c>
      <c r="K458" s="14">
        <v>0.09</v>
      </c>
      <c r="L458" s="14">
        <v>0.18</v>
      </c>
      <c r="M458" s="14">
        <v>0.49</v>
      </c>
      <c r="N458" s="14">
        <v>0.03</v>
      </c>
      <c r="O458" s="14">
        <v>0.21</v>
      </c>
      <c r="P458" s="15">
        <v>674.95128595875349</v>
      </c>
    </row>
    <row r="459" spans="1:16" x14ac:dyDescent="0.2">
      <c r="A459" s="14" t="s">
        <v>14</v>
      </c>
      <c r="B459" s="14" t="s">
        <v>25</v>
      </c>
      <c r="C459" s="14" t="s">
        <v>5</v>
      </c>
      <c r="D459" s="5" t="s">
        <v>94</v>
      </c>
      <c r="E459" s="5">
        <v>1993</v>
      </c>
      <c r="F459" s="5">
        <v>3</v>
      </c>
      <c r="G459" s="14">
        <v>2</v>
      </c>
      <c r="H459" s="14">
        <v>0.04</v>
      </c>
      <c r="I459" s="14">
        <v>0.77</v>
      </c>
      <c r="J459" s="14">
        <v>0.04</v>
      </c>
      <c r="K459" s="14">
        <v>0.09</v>
      </c>
      <c r="L459" s="14">
        <v>0.18</v>
      </c>
      <c r="M459" s="14">
        <v>0.5</v>
      </c>
      <c r="N459" s="14">
        <v>0.03</v>
      </c>
      <c r="O459" s="14">
        <v>0.21</v>
      </c>
      <c r="P459" s="15">
        <v>340.5331202185173</v>
      </c>
    </row>
    <row r="460" spans="1:16" x14ac:dyDescent="0.2">
      <c r="A460" s="14" t="s">
        <v>14</v>
      </c>
      <c r="B460" s="14" t="s">
        <v>25</v>
      </c>
      <c r="C460" s="14" t="s">
        <v>5</v>
      </c>
      <c r="D460" s="5" t="s">
        <v>94</v>
      </c>
      <c r="E460" s="5">
        <v>1996</v>
      </c>
      <c r="F460" s="5">
        <v>3</v>
      </c>
      <c r="G460" s="14">
        <v>4</v>
      </c>
      <c r="H460" s="14">
        <v>0.08</v>
      </c>
      <c r="I460" s="14">
        <v>1.54</v>
      </c>
      <c r="J460" s="14">
        <v>0.08</v>
      </c>
      <c r="K460" s="14">
        <v>0.18</v>
      </c>
      <c r="L460" s="14">
        <v>0.36</v>
      </c>
      <c r="M460" s="14">
        <v>1</v>
      </c>
      <c r="N460" s="14">
        <v>0.06</v>
      </c>
      <c r="O460" s="14">
        <v>0.42</v>
      </c>
      <c r="P460" s="15">
        <v>410.52403022790418</v>
      </c>
    </row>
    <row r="461" spans="1:16" x14ac:dyDescent="0.2">
      <c r="A461" s="14" t="s">
        <v>14</v>
      </c>
      <c r="B461" s="14" t="s">
        <v>25</v>
      </c>
      <c r="C461" s="14" t="s">
        <v>5</v>
      </c>
      <c r="D461" s="5" t="s">
        <v>94</v>
      </c>
      <c r="E461" s="5">
        <v>1998</v>
      </c>
      <c r="F461" s="5">
        <v>3</v>
      </c>
      <c r="G461" s="14">
        <v>27</v>
      </c>
      <c r="H461" s="14">
        <v>0.56000000000000005</v>
      </c>
      <c r="I461" s="14">
        <v>10.17</v>
      </c>
      <c r="J461" s="14">
        <v>0.56000000000000005</v>
      </c>
      <c r="K461" s="14">
        <v>1.17</v>
      </c>
      <c r="L461" s="14">
        <v>2.4099999999999997</v>
      </c>
      <c r="M461" s="14">
        <v>6.59</v>
      </c>
      <c r="N461" s="14">
        <v>0.39</v>
      </c>
      <c r="O461" s="14">
        <v>2.78</v>
      </c>
      <c r="P461" s="15">
        <v>391.89824765969797</v>
      </c>
    </row>
    <row r="462" spans="1:16" x14ac:dyDescent="0.2">
      <c r="A462" s="14" t="s">
        <v>14</v>
      </c>
      <c r="B462" s="14" t="s">
        <v>25</v>
      </c>
      <c r="C462" s="14" t="s">
        <v>5</v>
      </c>
      <c r="D462" s="5" t="s">
        <v>94</v>
      </c>
      <c r="E462" s="5">
        <v>1999</v>
      </c>
      <c r="F462" s="5">
        <v>3</v>
      </c>
      <c r="G462" s="14">
        <v>23</v>
      </c>
      <c r="H462" s="14">
        <v>0.51</v>
      </c>
      <c r="I462" s="14">
        <v>9.2800000000000011</v>
      </c>
      <c r="J462" s="14">
        <v>0.51</v>
      </c>
      <c r="K462" s="14">
        <v>1.07</v>
      </c>
      <c r="L462" s="14">
        <v>2.1999999999999997</v>
      </c>
      <c r="M462" s="14">
        <v>6.0100000000000007</v>
      </c>
      <c r="N462" s="14">
        <v>0.36</v>
      </c>
      <c r="O462" s="14">
        <v>2.5299999999999998</v>
      </c>
      <c r="P462" s="15">
        <v>428.56014891426565</v>
      </c>
    </row>
    <row r="463" spans="1:16" x14ac:dyDescent="0.2">
      <c r="A463" s="14" t="s">
        <v>14</v>
      </c>
      <c r="B463" s="14" t="s">
        <v>25</v>
      </c>
      <c r="C463" s="14" t="s">
        <v>5</v>
      </c>
      <c r="D463" s="5" t="s">
        <v>94</v>
      </c>
      <c r="E463" s="5">
        <v>2000</v>
      </c>
      <c r="F463" s="5">
        <v>3</v>
      </c>
      <c r="G463" s="14">
        <v>27</v>
      </c>
      <c r="H463" s="14">
        <v>0.55000000000000004</v>
      </c>
      <c r="I463" s="14">
        <v>10.01</v>
      </c>
      <c r="J463" s="14">
        <v>0.55000000000000004</v>
      </c>
      <c r="K463" s="14">
        <v>1.1599999999999999</v>
      </c>
      <c r="L463" s="14">
        <v>2.3699999999999997</v>
      </c>
      <c r="M463" s="14">
        <v>6.48</v>
      </c>
      <c r="N463" s="14">
        <v>0.39</v>
      </c>
      <c r="O463" s="14">
        <v>2.74</v>
      </c>
      <c r="P463" s="15">
        <v>385.73702424024663</v>
      </c>
    </row>
    <row r="464" spans="1:16" x14ac:dyDescent="0.2">
      <c r="A464" s="14" t="s">
        <v>14</v>
      </c>
      <c r="B464" s="14" t="s">
        <v>25</v>
      </c>
      <c r="C464" s="14" t="s">
        <v>5</v>
      </c>
      <c r="D464" s="5" t="s">
        <v>94</v>
      </c>
      <c r="E464" s="5">
        <v>2001</v>
      </c>
      <c r="F464" s="5">
        <v>3</v>
      </c>
      <c r="G464" s="14">
        <v>23</v>
      </c>
      <c r="H464" s="14">
        <v>0.36</v>
      </c>
      <c r="I464" s="14">
        <v>6.46</v>
      </c>
      <c r="J464" s="14">
        <v>0.36</v>
      </c>
      <c r="K464" s="14">
        <v>0.75</v>
      </c>
      <c r="L464" s="14">
        <v>1.53</v>
      </c>
      <c r="M464" s="14">
        <v>4.1800000000000006</v>
      </c>
      <c r="N464" s="14">
        <v>0.25</v>
      </c>
      <c r="O464" s="14">
        <v>1.76</v>
      </c>
      <c r="P464" s="15">
        <v>298.94133298655998</v>
      </c>
    </row>
    <row r="465" spans="1:16" x14ac:dyDescent="0.2">
      <c r="A465" s="14" t="s">
        <v>14</v>
      </c>
      <c r="B465" s="14" t="s">
        <v>25</v>
      </c>
      <c r="C465" s="14" t="s">
        <v>5</v>
      </c>
      <c r="D465" s="5" t="s">
        <v>94</v>
      </c>
      <c r="E465" s="5">
        <v>2002</v>
      </c>
      <c r="F465" s="5">
        <v>3</v>
      </c>
      <c r="G465" s="14">
        <v>14</v>
      </c>
      <c r="H465" s="14">
        <v>0.04</v>
      </c>
      <c r="I465" s="14">
        <v>5.95</v>
      </c>
      <c r="J465" s="14">
        <v>0.04</v>
      </c>
      <c r="K465" s="14">
        <v>0.26</v>
      </c>
      <c r="L465" s="14">
        <v>0.45</v>
      </c>
      <c r="M465" s="14">
        <v>5.24</v>
      </c>
      <c r="N465" s="14">
        <v>0</v>
      </c>
      <c r="O465" s="14">
        <v>0</v>
      </c>
      <c r="P465" s="15">
        <v>423.09322033898303</v>
      </c>
    </row>
    <row r="466" spans="1:16" x14ac:dyDescent="0.2">
      <c r="A466" s="14" t="s">
        <v>14</v>
      </c>
      <c r="B466" s="14" t="s">
        <v>25</v>
      </c>
      <c r="C466" s="14" t="s">
        <v>5</v>
      </c>
      <c r="D466" s="5" t="s">
        <v>94</v>
      </c>
      <c r="E466" s="5">
        <v>2003</v>
      </c>
      <c r="F466" s="5">
        <v>3</v>
      </c>
      <c r="G466" s="14">
        <v>21</v>
      </c>
      <c r="H466" s="14">
        <v>0.34</v>
      </c>
      <c r="I466" s="14">
        <v>6.2499999999999991</v>
      </c>
      <c r="J466" s="14">
        <v>0.34</v>
      </c>
      <c r="K466" s="14">
        <v>0.72</v>
      </c>
      <c r="L466" s="14">
        <v>1.48</v>
      </c>
      <c r="M466" s="14">
        <v>4.05</v>
      </c>
      <c r="N466" s="14">
        <v>0.24</v>
      </c>
      <c r="O466" s="14">
        <v>1.71</v>
      </c>
      <c r="P466" s="15">
        <v>313.18661392841392</v>
      </c>
    </row>
    <row r="467" spans="1:16" x14ac:dyDescent="0.2">
      <c r="A467" s="14" t="s">
        <v>14</v>
      </c>
      <c r="B467" s="14" t="s">
        <v>25</v>
      </c>
      <c r="C467" s="14" t="s">
        <v>5</v>
      </c>
      <c r="D467" s="5" t="s">
        <v>94</v>
      </c>
      <c r="E467" s="5">
        <v>2004</v>
      </c>
      <c r="F467" s="5">
        <v>3</v>
      </c>
      <c r="G467" s="14">
        <v>9</v>
      </c>
      <c r="H467" s="14">
        <v>0.2</v>
      </c>
      <c r="I467" s="14">
        <v>3.6799999999999997</v>
      </c>
      <c r="J467" s="14">
        <v>0.2</v>
      </c>
      <c r="K467" s="14">
        <v>0.42</v>
      </c>
      <c r="L467" s="14">
        <v>0.87</v>
      </c>
      <c r="M467" s="14">
        <v>2.3899999999999997</v>
      </c>
      <c r="N467" s="14">
        <v>0.14000000000000001</v>
      </c>
      <c r="O467" s="14">
        <v>1.02</v>
      </c>
      <c r="P467" s="15">
        <v>447.08606455731251</v>
      </c>
    </row>
    <row r="468" spans="1:16" x14ac:dyDescent="0.2">
      <c r="A468" s="14" t="s">
        <v>14</v>
      </c>
      <c r="B468" s="14" t="s">
        <v>25</v>
      </c>
      <c r="C468" s="14" t="s">
        <v>5</v>
      </c>
      <c r="D468" s="5" t="s">
        <v>94</v>
      </c>
      <c r="E468" s="5">
        <v>2006</v>
      </c>
      <c r="F468" s="5">
        <v>3</v>
      </c>
      <c r="G468" s="14">
        <v>18</v>
      </c>
      <c r="H468" s="14">
        <v>0.4</v>
      </c>
      <c r="I468" s="14">
        <v>7.21</v>
      </c>
      <c r="J468" s="14">
        <v>0.4</v>
      </c>
      <c r="K468" s="14">
        <v>0.83</v>
      </c>
      <c r="L468" s="14">
        <v>1.71</v>
      </c>
      <c r="M468" s="14">
        <v>4.67</v>
      </c>
      <c r="N468" s="14">
        <v>0.28000000000000003</v>
      </c>
      <c r="O468" s="14">
        <v>1.97</v>
      </c>
      <c r="P468" s="15">
        <v>412.89109103091846</v>
      </c>
    </row>
    <row r="469" spans="1:16" x14ac:dyDescent="0.2">
      <c r="A469" s="14" t="s">
        <v>14</v>
      </c>
      <c r="B469" s="14" t="s">
        <v>25</v>
      </c>
      <c r="C469" s="14" t="s">
        <v>5</v>
      </c>
      <c r="D469" s="5" t="s">
        <v>94</v>
      </c>
      <c r="E469" s="5">
        <v>2007</v>
      </c>
      <c r="F469" s="5">
        <v>3</v>
      </c>
      <c r="G469" s="14">
        <v>7</v>
      </c>
      <c r="H469" s="14">
        <v>0.13</v>
      </c>
      <c r="I469" s="14">
        <v>2.37</v>
      </c>
      <c r="J469" s="14">
        <v>0.13</v>
      </c>
      <c r="K469" s="14">
        <v>0.27</v>
      </c>
      <c r="L469" s="14">
        <v>0.56000000000000005</v>
      </c>
      <c r="M469" s="14">
        <v>1.54</v>
      </c>
      <c r="N469" s="14">
        <v>0.09</v>
      </c>
      <c r="O469" s="14">
        <v>0.65</v>
      </c>
      <c r="P469" s="15">
        <v>383.05237403076256</v>
      </c>
    </row>
    <row r="470" spans="1:16" x14ac:dyDescent="0.2">
      <c r="A470" s="14" t="s">
        <v>14</v>
      </c>
      <c r="B470" s="14" t="s">
        <v>25</v>
      </c>
      <c r="C470" s="14" t="s">
        <v>5</v>
      </c>
      <c r="D470" s="5" t="s">
        <v>94</v>
      </c>
      <c r="E470" s="5">
        <v>2008</v>
      </c>
      <c r="F470" s="5">
        <v>3</v>
      </c>
      <c r="G470" s="14">
        <v>63</v>
      </c>
      <c r="H470" s="14">
        <v>1.33</v>
      </c>
      <c r="I470" s="14">
        <v>23.91</v>
      </c>
      <c r="J470" s="14">
        <v>1.33</v>
      </c>
      <c r="K470" s="14">
        <v>2.7600000000000002</v>
      </c>
      <c r="L470" s="14">
        <v>5.67</v>
      </c>
      <c r="M470" s="14">
        <v>15.48</v>
      </c>
      <c r="N470" s="14">
        <v>0.94000000000000006</v>
      </c>
      <c r="O470" s="14">
        <v>6.54</v>
      </c>
      <c r="P470" s="15">
        <v>399.55926615671382</v>
      </c>
    </row>
    <row r="471" spans="1:16" x14ac:dyDescent="0.2">
      <c r="A471" s="14" t="s">
        <v>14</v>
      </c>
      <c r="B471" s="14" t="s">
        <v>25</v>
      </c>
      <c r="C471" s="14" t="s">
        <v>5</v>
      </c>
      <c r="D471" s="5" t="s">
        <v>94</v>
      </c>
      <c r="E471" s="5">
        <v>2009</v>
      </c>
      <c r="F471" s="5">
        <v>3</v>
      </c>
      <c r="G471" s="14">
        <v>3</v>
      </c>
      <c r="H471" s="14">
        <v>0.05</v>
      </c>
      <c r="I471" s="14">
        <v>0.94</v>
      </c>
      <c r="J471" s="14">
        <v>0.05</v>
      </c>
      <c r="K471" s="14">
        <v>0.11</v>
      </c>
      <c r="L471" s="14">
        <v>0.22</v>
      </c>
      <c r="M471" s="14">
        <v>0.61</v>
      </c>
      <c r="N471" s="14">
        <v>0.04</v>
      </c>
      <c r="O471" s="14">
        <v>0.26</v>
      </c>
      <c r="P471" s="15">
        <v>290.86086764918997</v>
      </c>
    </row>
    <row r="472" spans="1:16" x14ac:dyDescent="0.2">
      <c r="A472" s="14" t="s">
        <v>14</v>
      </c>
      <c r="B472" s="14" t="s">
        <v>25</v>
      </c>
      <c r="C472" s="14" t="s">
        <v>5</v>
      </c>
      <c r="D472" s="5" t="s">
        <v>94</v>
      </c>
      <c r="E472" s="5">
        <v>2010</v>
      </c>
      <c r="F472" s="5">
        <v>3</v>
      </c>
      <c r="G472" s="14">
        <v>4</v>
      </c>
      <c r="H472" s="14">
        <v>7.0000000000000007E-2</v>
      </c>
      <c r="I472" s="14">
        <v>1.35</v>
      </c>
      <c r="J472" s="14">
        <v>7.0000000000000007E-2</v>
      </c>
      <c r="K472" s="14">
        <v>0.16</v>
      </c>
      <c r="L472" s="14">
        <v>0.32</v>
      </c>
      <c r="M472" s="14">
        <v>0.87</v>
      </c>
      <c r="N472" s="14">
        <v>0.05</v>
      </c>
      <c r="O472" s="14">
        <v>0.37</v>
      </c>
      <c r="P472" s="15">
        <v>392.84418700666146</v>
      </c>
    </row>
    <row r="473" spans="1:16" x14ac:dyDescent="0.2">
      <c r="A473" s="14" t="s">
        <v>14</v>
      </c>
      <c r="B473" s="14" t="s">
        <v>25</v>
      </c>
      <c r="C473" s="14" t="s">
        <v>5</v>
      </c>
      <c r="D473" s="5" t="s">
        <v>94</v>
      </c>
      <c r="E473" s="5">
        <v>2011</v>
      </c>
      <c r="F473" s="5">
        <v>3</v>
      </c>
      <c r="G473" s="14">
        <v>30</v>
      </c>
      <c r="H473" s="14">
        <v>0.77</v>
      </c>
      <c r="I473" s="14">
        <v>13.88</v>
      </c>
      <c r="J473" s="14">
        <v>0.77</v>
      </c>
      <c r="K473" s="14">
        <v>1.6</v>
      </c>
      <c r="L473" s="14">
        <v>3.2899999999999996</v>
      </c>
      <c r="M473" s="14">
        <v>8.9899999999999984</v>
      </c>
      <c r="N473" s="14">
        <v>0.54</v>
      </c>
      <c r="O473" s="14">
        <v>3.8</v>
      </c>
      <c r="P473" s="15">
        <v>490.21605384793497</v>
      </c>
    </row>
    <row r="474" spans="1:16" x14ac:dyDescent="0.2">
      <c r="A474" s="14" t="s">
        <v>14</v>
      </c>
      <c r="B474" s="14" t="s">
        <v>25</v>
      </c>
      <c r="C474" s="14" t="s">
        <v>5</v>
      </c>
      <c r="D474" s="5" t="s">
        <v>94</v>
      </c>
      <c r="E474" s="5">
        <v>2012</v>
      </c>
      <c r="F474" s="5">
        <v>3</v>
      </c>
      <c r="G474" s="14">
        <v>4</v>
      </c>
      <c r="H474" s="14">
        <v>0.13</v>
      </c>
      <c r="I474" s="14">
        <v>2.41</v>
      </c>
      <c r="J474" s="14">
        <v>0.13</v>
      </c>
      <c r="K474" s="14">
        <v>0.28000000000000003</v>
      </c>
      <c r="L474" s="14">
        <v>0.56999999999999995</v>
      </c>
      <c r="M474" s="14">
        <v>1.56</v>
      </c>
      <c r="N474" s="14">
        <v>0.09</v>
      </c>
      <c r="O474" s="14">
        <v>0.66</v>
      </c>
      <c r="P474" s="15">
        <v>618.40496846262226</v>
      </c>
    </row>
    <row r="475" spans="1:16" x14ac:dyDescent="0.2">
      <c r="A475" s="14" t="s">
        <v>14</v>
      </c>
      <c r="B475" s="14" t="s">
        <v>25</v>
      </c>
      <c r="C475" s="14" t="s">
        <v>5</v>
      </c>
      <c r="D475" s="5" t="s">
        <v>94</v>
      </c>
      <c r="E475" s="5">
        <v>2013</v>
      </c>
      <c r="F475" s="5">
        <v>2</v>
      </c>
      <c r="G475" s="14">
        <v>18</v>
      </c>
      <c r="H475" s="14">
        <v>0.93</v>
      </c>
      <c r="I475" s="14">
        <v>10.07</v>
      </c>
      <c r="J475" s="14">
        <v>0.93</v>
      </c>
      <c r="K475" s="14">
        <v>0.92</v>
      </c>
      <c r="L475" s="14">
        <v>9.15</v>
      </c>
      <c r="M475" s="14">
        <v>0</v>
      </c>
      <c r="N475" s="14">
        <v>0.08</v>
      </c>
      <c r="O475" s="14">
        <v>0.24</v>
      </c>
      <c r="P475" s="15">
        <v>624.0810478450851</v>
      </c>
    </row>
    <row r="476" spans="1:16" x14ac:dyDescent="0.2">
      <c r="A476" s="14" t="s">
        <v>14</v>
      </c>
      <c r="B476" s="14" t="s">
        <v>25</v>
      </c>
      <c r="C476" s="14" t="s">
        <v>5</v>
      </c>
      <c r="D476" s="5" t="s">
        <v>94</v>
      </c>
      <c r="E476" s="5">
        <v>2014</v>
      </c>
      <c r="F476" s="5">
        <v>2</v>
      </c>
      <c r="G476" s="14">
        <v>33</v>
      </c>
      <c r="H476" s="14">
        <v>1.92</v>
      </c>
      <c r="I476" s="14">
        <v>20.7</v>
      </c>
      <c r="J476" s="14">
        <v>1.92</v>
      </c>
      <c r="K476" s="14">
        <v>1.88</v>
      </c>
      <c r="L476" s="14">
        <v>18.82</v>
      </c>
      <c r="M476" s="14">
        <v>0</v>
      </c>
      <c r="N476" s="14">
        <v>0.16</v>
      </c>
      <c r="O476" s="14">
        <v>0.49</v>
      </c>
      <c r="P476" s="15">
        <v>679.62417017087114</v>
      </c>
    </row>
    <row r="477" spans="1:16" x14ac:dyDescent="0.2">
      <c r="A477" s="14" t="s">
        <v>14</v>
      </c>
      <c r="B477" s="14" t="s">
        <v>25</v>
      </c>
      <c r="C477" s="14" t="s">
        <v>5</v>
      </c>
      <c r="D477" s="5" t="s">
        <v>94</v>
      </c>
      <c r="E477" s="5">
        <v>2015</v>
      </c>
      <c r="F477" s="5">
        <v>2</v>
      </c>
      <c r="G477" s="14">
        <v>37</v>
      </c>
      <c r="H477" s="14">
        <v>2.0099999999999998</v>
      </c>
      <c r="I477" s="14">
        <v>21.73</v>
      </c>
      <c r="J477" s="14">
        <v>2.0099999999999998</v>
      </c>
      <c r="K477" s="14">
        <v>1.98</v>
      </c>
      <c r="L477" s="14">
        <v>19.75</v>
      </c>
      <c r="M477" s="14">
        <v>0</v>
      </c>
      <c r="N477" s="14">
        <v>0.17</v>
      </c>
      <c r="O477" s="14">
        <v>0.52</v>
      </c>
      <c r="P477" s="15">
        <v>646.1495318288637</v>
      </c>
    </row>
    <row r="478" spans="1:16" x14ac:dyDescent="0.2">
      <c r="A478" s="14" t="s">
        <v>14</v>
      </c>
      <c r="B478" s="14" t="s">
        <v>25</v>
      </c>
      <c r="C478" s="14" t="s">
        <v>5</v>
      </c>
      <c r="D478" s="5" t="s">
        <v>94</v>
      </c>
      <c r="E478" s="5">
        <v>2016</v>
      </c>
      <c r="F478" s="5">
        <v>2</v>
      </c>
      <c r="G478" s="14">
        <v>62</v>
      </c>
      <c r="H478" s="14">
        <v>3.28</v>
      </c>
      <c r="I478" s="14">
        <v>35.49</v>
      </c>
      <c r="J478" s="14">
        <v>3.28</v>
      </c>
      <c r="K478" s="14">
        <v>3.23</v>
      </c>
      <c r="L478" s="14">
        <v>32.260000000000005</v>
      </c>
      <c r="M478" s="14">
        <v>0</v>
      </c>
      <c r="N478" s="14">
        <v>0.27</v>
      </c>
      <c r="O478" s="14">
        <v>0.85</v>
      </c>
      <c r="P478" s="15">
        <v>622.17870641092998</v>
      </c>
    </row>
    <row r="479" spans="1:16" x14ac:dyDescent="0.2">
      <c r="A479" s="14" t="s">
        <v>14</v>
      </c>
      <c r="B479" s="14" t="s">
        <v>25</v>
      </c>
      <c r="C479" s="14" t="s">
        <v>5</v>
      </c>
      <c r="D479" s="5" t="s">
        <v>94</v>
      </c>
      <c r="E479" s="5">
        <v>2017</v>
      </c>
      <c r="F479" s="5">
        <v>2</v>
      </c>
      <c r="G479" s="14">
        <v>34</v>
      </c>
      <c r="H479" s="14">
        <v>1.71</v>
      </c>
      <c r="I479" s="14">
        <v>18.369999999999997</v>
      </c>
      <c r="J479" s="14">
        <v>1.71</v>
      </c>
      <c r="K479" s="14">
        <v>1.68</v>
      </c>
      <c r="L479" s="14">
        <v>16.689999999999998</v>
      </c>
      <c r="M479" s="14">
        <v>0</v>
      </c>
      <c r="N479" s="14">
        <v>0.14000000000000001</v>
      </c>
      <c r="O479" s="14">
        <v>0.43</v>
      </c>
      <c r="P479" s="15">
        <v>582.95643417325311</v>
      </c>
    </row>
    <row r="480" spans="1:16" x14ac:dyDescent="0.2">
      <c r="A480" s="14" t="s">
        <v>14</v>
      </c>
      <c r="B480" s="14" t="s">
        <v>25</v>
      </c>
      <c r="C480" s="14" t="s">
        <v>5</v>
      </c>
      <c r="D480" s="5" t="s">
        <v>94</v>
      </c>
      <c r="E480" s="5">
        <v>2018</v>
      </c>
      <c r="F480" s="5">
        <v>1</v>
      </c>
      <c r="G480" s="14">
        <v>22</v>
      </c>
      <c r="H480" s="14">
        <v>1</v>
      </c>
      <c r="I480" s="14">
        <v>18.02</v>
      </c>
      <c r="J480" s="14">
        <v>1</v>
      </c>
      <c r="K480" s="14">
        <v>18.02</v>
      </c>
      <c r="L480" s="14">
        <v>0</v>
      </c>
      <c r="M480" s="14">
        <v>0</v>
      </c>
      <c r="N480" s="14">
        <v>0.01</v>
      </c>
      <c r="O480" s="14">
        <v>0.1</v>
      </c>
      <c r="P480" s="15">
        <v>868.974819014579</v>
      </c>
    </row>
    <row r="481" spans="1:16" x14ac:dyDescent="0.2">
      <c r="A481" s="14" t="s">
        <v>14</v>
      </c>
      <c r="B481" s="14" t="s">
        <v>25</v>
      </c>
      <c r="C481" s="14" t="s">
        <v>5</v>
      </c>
      <c r="D481" s="5" t="s">
        <v>94</v>
      </c>
      <c r="E481" s="5">
        <v>2019</v>
      </c>
      <c r="F481" s="5">
        <v>1</v>
      </c>
      <c r="G481" s="14">
        <v>20</v>
      </c>
      <c r="H481" s="14">
        <v>0.81</v>
      </c>
      <c r="I481" s="14">
        <v>14.66</v>
      </c>
      <c r="J481" s="14">
        <v>0.81</v>
      </c>
      <c r="K481" s="14">
        <v>14.66</v>
      </c>
      <c r="L481" s="14">
        <v>0</v>
      </c>
      <c r="M481" s="14">
        <v>0</v>
      </c>
      <c r="N481" s="14">
        <v>0.01</v>
      </c>
      <c r="O481" s="14">
        <v>0.08</v>
      </c>
      <c r="P481" s="15">
        <v>780.67240795002544</v>
      </c>
    </row>
    <row r="482" spans="1:16" x14ac:dyDescent="0.2">
      <c r="A482" s="14" t="s">
        <v>14</v>
      </c>
      <c r="B482" s="14" t="s">
        <v>25</v>
      </c>
      <c r="C482" s="14" t="s">
        <v>5</v>
      </c>
      <c r="D482" s="5" t="s">
        <v>94</v>
      </c>
      <c r="E482" s="5">
        <v>2020</v>
      </c>
      <c r="F482" s="5">
        <v>1</v>
      </c>
      <c r="G482" s="14">
        <v>36</v>
      </c>
      <c r="H482" s="14">
        <v>1.56</v>
      </c>
      <c r="I482" s="14">
        <v>28.150000000000002</v>
      </c>
      <c r="J482" s="14">
        <v>1.56</v>
      </c>
      <c r="K482" s="14">
        <v>28.150000000000002</v>
      </c>
      <c r="L482" s="14">
        <v>0</v>
      </c>
      <c r="M482" s="14">
        <v>0</v>
      </c>
      <c r="N482" s="14">
        <v>0.01</v>
      </c>
      <c r="O482" s="14">
        <v>0.15</v>
      </c>
      <c r="P482" s="15">
        <v>798.07263503120305</v>
      </c>
    </row>
    <row r="483" spans="1:16" x14ac:dyDescent="0.2">
      <c r="A483" s="14" t="s">
        <v>14</v>
      </c>
      <c r="B483" s="14" t="s">
        <v>25</v>
      </c>
      <c r="C483" s="14" t="s">
        <v>5</v>
      </c>
      <c r="D483" s="5" t="s">
        <v>94</v>
      </c>
      <c r="E483" s="5">
        <v>2021</v>
      </c>
      <c r="F483" s="5">
        <v>0</v>
      </c>
      <c r="G483" s="14">
        <v>24</v>
      </c>
      <c r="H483" s="14">
        <v>18.64</v>
      </c>
      <c r="I483" s="14">
        <v>0</v>
      </c>
      <c r="J483" s="14">
        <v>18.64</v>
      </c>
      <c r="K483" s="14">
        <v>0</v>
      </c>
      <c r="L483" s="14">
        <v>0</v>
      </c>
      <c r="M483" s="14">
        <v>0</v>
      </c>
      <c r="N483" s="14">
        <v>0</v>
      </c>
      <c r="O483" s="14">
        <v>0.1</v>
      </c>
      <c r="P483" s="15">
        <v>771.89383652177389</v>
      </c>
    </row>
    <row r="484" spans="1:16" x14ac:dyDescent="0.2">
      <c r="A484" s="14" t="s">
        <v>14</v>
      </c>
      <c r="B484" s="14" t="s">
        <v>25</v>
      </c>
      <c r="C484" s="14" t="s">
        <v>5</v>
      </c>
      <c r="D484" s="5" t="s">
        <v>94</v>
      </c>
      <c r="E484" s="5">
        <v>2022</v>
      </c>
      <c r="F484" s="5">
        <v>0</v>
      </c>
      <c r="G484" s="14">
        <v>31</v>
      </c>
      <c r="H484" s="14">
        <v>21.73</v>
      </c>
      <c r="I484" s="14">
        <v>0</v>
      </c>
      <c r="J484" s="14">
        <v>21.73</v>
      </c>
      <c r="K484" s="14">
        <v>0</v>
      </c>
      <c r="L484" s="14">
        <v>0</v>
      </c>
      <c r="M484" s="14">
        <v>0</v>
      </c>
      <c r="N484" s="14">
        <v>0</v>
      </c>
      <c r="O484" s="14">
        <v>0</v>
      </c>
      <c r="P484" s="15">
        <v>709.00838487490819</v>
      </c>
    </row>
    <row r="485" spans="1:16" x14ac:dyDescent="0.2">
      <c r="A485" s="14" t="s">
        <v>14</v>
      </c>
      <c r="B485" s="14" t="s">
        <v>25</v>
      </c>
      <c r="C485" s="14" t="s">
        <v>5</v>
      </c>
      <c r="D485" s="5" t="s">
        <v>97</v>
      </c>
      <c r="E485" s="5">
        <v>1996</v>
      </c>
      <c r="F485" s="5">
        <v>3</v>
      </c>
      <c r="G485" s="14">
        <v>1</v>
      </c>
      <c r="H485" s="14">
        <v>0.03</v>
      </c>
      <c r="I485" s="14">
        <v>0.51</v>
      </c>
      <c r="J485" s="14">
        <v>0.03</v>
      </c>
      <c r="K485" s="14">
        <v>0.06</v>
      </c>
      <c r="L485" s="14">
        <v>0.12</v>
      </c>
      <c r="M485" s="14">
        <v>0.33</v>
      </c>
      <c r="N485" s="14">
        <v>0.02</v>
      </c>
      <c r="O485" s="14">
        <v>0.14000000000000001</v>
      </c>
      <c r="P485" s="15">
        <v>802.54307067228365</v>
      </c>
    </row>
    <row r="486" spans="1:16" x14ac:dyDescent="0.2">
      <c r="A486" s="14" t="s">
        <v>14</v>
      </c>
      <c r="B486" s="14" t="s">
        <v>25</v>
      </c>
      <c r="C486" s="14" t="s">
        <v>5</v>
      </c>
      <c r="D486" s="5" t="s">
        <v>97</v>
      </c>
      <c r="E486" s="5">
        <v>1999</v>
      </c>
      <c r="F486" s="5">
        <v>3</v>
      </c>
      <c r="G486" s="14">
        <v>9</v>
      </c>
      <c r="H486" s="14">
        <v>0.17</v>
      </c>
      <c r="I486" s="14">
        <v>3.1499999999999995</v>
      </c>
      <c r="J486" s="14">
        <v>0.17</v>
      </c>
      <c r="K486" s="14">
        <v>0.36</v>
      </c>
      <c r="L486" s="14">
        <v>0.75</v>
      </c>
      <c r="M486" s="14">
        <v>2.0399999999999996</v>
      </c>
      <c r="N486" s="14">
        <v>0.12</v>
      </c>
      <c r="O486" s="14">
        <v>0.86</v>
      </c>
      <c r="P486" s="15">
        <v>382.64360067596476</v>
      </c>
    </row>
    <row r="487" spans="1:16" x14ac:dyDescent="0.2">
      <c r="A487" s="14" t="s">
        <v>14</v>
      </c>
      <c r="B487" s="14" t="s">
        <v>25</v>
      </c>
      <c r="C487" s="14" t="s">
        <v>5</v>
      </c>
      <c r="D487" s="5" t="s">
        <v>97</v>
      </c>
      <c r="E487" s="5">
        <v>2000</v>
      </c>
      <c r="F487" s="5">
        <v>3</v>
      </c>
      <c r="G487" s="14">
        <v>6</v>
      </c>
      <c r="H487" s="14">
        <v>0.13</v>
      </c>
      <c r="I487" s="14">
        <v>2.3199999999999998</v>
      </c>
      <c r="J487" s="14">
        <v>0.13</v>
      </c>
      <c r="K487" s="14">
        <v>0.27</v>
      </c>
      <c r="L487" s="14">
        <v>0.55000000000000004</v>
      </c>
      <c r="M487" s="14">
        <v>1.5</v>
      </c>
      <c r="N487" s="14">
        <v>0.09</v>
      </c>
      <c r="O487" s="14">
        <v>0.63</v>
      </c>
      <c r="P487" s="15">
        <v>396.12060160878735</v>
      </c>
    </row>
    <row r="488" spans="1:16" x14ac:dyDescent="0.2">
      <c r="A488" s="14" t="s">
        <v>14</v>
      </c>
      <c r="B488" s="14" t="s">
        <v>25</v>
      </c>
      <c r="C488" s="14" t="s">
        <v>5</v>
      </c>
      <c r="D488" s="5" t="s">
        <v>97</v>
      </c>
      <c r="E488" s="5">
        <v>2001</v>
      </c>
      <c r="F488" s="5">
        <v>3</v>
      </c>
      <c r="G488" s="14">
        <v>18</v>
      </c>
      <c r="H488" s="14">
        <v>0.4</v>
      </c>
      <c r="I488" s="14">
        <v>7.23</v>
      </c>
      <c r="J488" s="14">
        <v>0.4</v>
      </c>
      <c r="K488" s="14">
        <v>0.83</v>
      </c>
      <c r="L488" s="14">
        <v>1.72</v>
      </c>
      <c r="M488" s="14">
        <v>4.68</v>
      </c>
      <c r="N488" s="14">
        <v>0.28000000000000003</v>
      </c>
      <c r="O488" s="14">
        <v>1.98</v>
      </c>
      <c r="P488" s="15">
        <v>421.34712264545482</v>
      </c>
    </row>
    <row r="489" spans="1:16" x14ac:dyDescent="0.2">
      <c r="A489" s="14" t="s">
        <v>14</v>
      </c>
      <c r="B489" s="14" t="s">
        <v>25</v>
      </c>
      <c r="C489" s="14" t="s">
        <v>5</v>
      </c>
      <c r="D489" s="5" t="s">
        <v>97</v>
      </c>
      <c r="E489" s="5">
        <v>2002</v>
      </c>
      <c r="F489" s="5">
        <v>3</v>
      </c>
      <c r="G489" s="14">
        <v>3</v>
      </c>
      <c r="H489" s="14">
        <v>0.05</v>
      </c>
      <c r="I489" s="14">
        <v>0.87999999999999989</v>
      </c>
      <c r="J489" s="14">
        <v>0.05</v>
      </c>
      <c r="K489" s="14">
        <v>0.1</v>
      </c>
      <c r="L489" s="14">
        <v>0.21</v>
      </c>
      <c r="M489" s="14">
        <v>0.56999999999999995</v>
      </c>
      <c r="N489" s="14">
        <v>0.03</v>
      </c>
      <c r="O489" s="14">
        <v>0.24</v>
      </c>
      <c r="P489" s="15">
        <v>362.27339346125166</v>
      </c>
    </row>
    <row r="490" spans="1:16" x14ac:dyDescent="0.2">
      <c r="A490" s="14" t="s">
        <v>14</v>
      </c>
      <c r="B490" s="14" t="s">
        <v>25</v>
      </c>
      <c r="C490" s="14" t="s">
        <v>5</v>
      </c>
      <c r="D490" s="5" t="s">
        <v>97</v>
      </c>
      <c r="E490" s="5">
        <v>2003</v>
      </c>
      <c r="F490" s="5">
        <v>3</v>
      </c>
      <c r="G490" s="14">
        <v>15</v>
      </c>
      <c r="H490" s="14">
        <v>0.27</v>
      </c>
      <c r="I490" s="14">
        <v>4.96</v>
      </c>
      <c r="J490" s="14">
        <v>0.27</v>
      </c>
      <c r="K490" s="14">
        <v>0.56999999999999995</v>
      </c>
      <c r="L490" s="14">
        <v>1.18</v>
      </c>
      <c r="M490" s="14">
        <v>3.21</v>
      </c>
      <c r="N490" s="14">
        <v>0.19</v>
      </c>
      <c r="O490" s="14">
        <v>1.36</v>
      </c>
      <c r="P490" s="15">
        <v>336.346838521047</v>
      </c>
    </row>
    <row r="491" spans="1:16" x14ac:dyDescent="0.2">
      <c r="A491" s="14" t="s">
        <v>14</v>
      </c>
      <c r="B491" s="14" t="s">
        <v>25</v>
      </c>
      <c r="C491" s="14" t="s">
        <v>5</v>
      </c>
      <c r="D491" s="5" t="s">
        <v>97</v>
      </c>
      <c r="E491" s="5">
        <v>2004</v>
      </c>
      <c r="F491" s="5">
        <v>3</v>
      </c>
      <c r="G491" s="14">
        <v>3</v>
      </c>
      <c r="H491" s="14">
        <v>0.06</v>
      </c>
      <c r="I491" s="14">
        <v>1.02</v>
      </c>
      <c r="J491" s="14">
        <v>0.06</v>
      </c>
      <c r="K491" s="14">
        <v>0.12</v>
      </c>
      <c r="L491" s="14">
        <v>0.24</v>
      </c>
      <c r="M491" s="14">
        <v>0.66</v>
      </c>
      <c r="N491" s="14">
        <v>0.04</v>
      </c>
      <c r="O491" s="14">
        <v>0.28000000000000003</v>
      </c>
      <c r="P491" s="15">
        <v>405.53335803169608</v>
      </c>
    </row>
    <row r="492" spans="1:16" x14ac:dyDescent="0.2">
      <c r="A492" s="14" t="s">
        <v>14</v>
      </c>
      <c r="B492" s="14" t="s">
        <v>25</v>
      </c>
      <c r="C492" s="14" t="s">
        <v>5</v>
      </c>
      <c r="D492" s="5" t="s">
        <v>97</v>
      </c>
      <c r="E492" s="5">
        <v>2006</v>
      </c>
      <c r="F492" s="5">
        <v>3</v>
      </c>
      <c r="G492" s="14">
        <v>41</v>
      </c>
      <c r="H492" s="14">
        <v>0.7</v>
      </c>
      <c r="I492" s="14">
        <v>12.71</v>
      </c>
      <c r="J492" s="14">
        <v>0.7</v>
      </c>
      <c r="K492" s="14">
        <v>1.46</v>
      </c>
      <c r="L492" s="14">
        <v>3.02</v>
      </c>
      <c r="M492" s="14">
        <v>8.23</v>
      </c>
      <c r="N492" s="14">
        <v>0.49</v>
      </c>
      <c r="O492" s="14">
        <v>3.47</v>
      </c>
      <c r="P492" s="15">
        <v>326.7771347405054</v>
      </c>
    </row>
    <row r="493" spans="1:16" x14ac:dyDescent="0.2">
      <c r="A493" s="14" t="s">
        <v>14</v>
      </c>
      <c r="B493" s="14" t="s">
        <v>25</v>
      </c>
      <c r="C493" s="14" t="s">
        <v>5</v>
      </c>
      <c r="D493" s="5" t="s">
        <v>97</v>
      </c>
      <c r="E493" s="5">
        <v>2007</v>
      </c>
      <c r="F493" s="5">
        <v>3</v>
      </c>
      <c r="G493" s="14">
        <v>1</v>
      </c>
      <c r="H493" s="14">
        <v>0.03</v>
      </c>
      <c r="I493" s="14">
        <v>0.53</v>
      </c>
      <c r="J493" s="14">
        <v>0.03</v>
      </c>
      <c r="K493" s="14">
        <v>0.06</v>
      </c>
      <c r="L493" s="14">
        <v>0.13</v>
      </c>
      <c r="M493" s="14">
        <v>0.34</v>
      </c>
      <c r="N493" s="14">
        <v>0.02</v>
      </c>
      <c r="O493" s="14">
        <v>0.14000000000000001</v>
      </c>
      <c r="P493" s="15">
        <v>459.11512785842996</v>
      </c>
    </row>
    <row r="494" spans="1:16" x14ac:dyDescent="0.2">
      <c r="A494" s="14" t="s">
        <v>14</v>
      </c>
      <c r="B494" s="14" t="s">
        <v>25</v>
      </c>
      <c r="C494" s="14" t="s">
        <v>5</v>
      </c>
      <c r="D494" s="5" t="s">
        <v>97</v>
      </c>
      <c r="E494" s="5">
        <v>2008</v>
      </c>
      <c r="F494" s="5">
        <v>3</v>
      </c>
      <c r="G494" s="14">
        <v>12</v>
      </c>
      <c r="H494" s="14">
        <v>0.24</v>
      </c>
      <c r="I494" s="14">
        <v>4.2700000000000005</v>
      </c>
      <c r="J494" s="14">
        <v>0.24</v>
      </c>
      <c r="K494" s="14">
        <v>0.49</v>
      </c>
      <c r="L494" s="14">
        <v>1.02</v>
      </c>
      <c r="M494" s="14">
        <v>2.7600000000000002</v>
      </c>
      <c r="N494" s="14">
        <v>0.16</v>
      </c>
      <c r="O494" s="14">
        <v>1.17</v>
      </c>
      <c r="P494" s="15">
        <v>369.73396575706255</v>
      </c>
    </row>
    <row r="495" spans="1:16" x14ac:dyDescent="0.2">
      <c r="A495" s="14" t="s">
        <v>14</v>
      </c>
      <c r="B495" s="14" t="s">
        <v>25</v>
      </c>
      <c r="C495" s="14" t="s">
        <v>5</v>
      </c>
      <c r="D495" s="5" t="s">
        <v>97</v>
      </c>
      <c r="E495" s="5">
        <v>2009</v>
      </c>
      <c r="F495" s="5">
        <v>3</v>
      </c>
      <c r="G495" s="14">
        <v>14</v>
      </c>
      <c r="H495" s="14">
        <v>0.32</v>
      </c>
      <c r="I495" s="14">
        <v>5.7600000000000007</v>
      </c>
      <c r="J495" s="14">
        <v>0.32</v>
      </c>
      <c r="K495" s="14">
        <v>0.66</v>
      </c>
      <c r="L495" s="14">
        <v>1.37</v>
      </c>
      <c r="M495" s="14">
        <v>3.73</v>
      </c>
      <c r="N495" s="14">
        <v>0.22</v>
      </c>
      <c r="O495" s="14">
        <v>1.58</v>
      </c>
      <c r="P495" s="15">
        <v>427.75682585558252</v>
      </c>
    </row>
    <row r="496" spans="1:16" x14ac:dyDescent="0.2">
      <c r="A496" s="14" t="s">
        <v>14</v>
      </c>
      <c r="B496" s="14" t="s">
        <v>25</v>
      </c>
      <c r="C496" s="14" t="s">
        <v>5</v>
      </c>
      <c r="D496" s="5" t="s">
        <v>97</v>
      </c>
      <c r="E496" s="5">
        <v>2010</v>
      </c>
      <c r="F496" s="5">
        <v>3</v>
      </c>
      <c r="G496" s="14">
        <v>7</v>
      </c>
      <c r="H496" s="14">
        <v>0.14000000000000001</v>
      </c>
      <c r="I496" s="14">
        <v>2.6199999999999997</v>
      </c>
      <c r="J496" s="14">
        <v>0.14000000000000001</v>
      </c>
      <c r="K496" s="14">
        <v>0.3</v>
      </c>
      <c r="L496" s="14">
        <v>0.62</v>
      </c>
      <c r="M496" s="14">
        <v>1.7</v>
      </c>
      <c r="N496" s="14">
        <v>0.1</v>
      </c>
      <c r="O496" s="14">
        <v>0.71</v>
      </c>
      <c r="P496" s="15">
        <v>376.93795916860552</v>
      </c>
    </row>
    <row r="497" spans="1:16" x14ac:dyDescent="0.2">
      <c r="A497" s="14" t="s">
        <v>14</v>
      </c>
      <c r="B497" s="14" t="s">
        <v>25</v>
      </c>
      <c r="C497" s="14" t="s">
        <v>5</v>
      </c>
      <c r="D497" s="5" t="s">
        <v>97</v>
      </c>
      <c r="E497" s="5">
        <v>2011</v>
      </c>
      <c r="F497" s="5">
        <v>3</v>
      </c>
      <c r="G497" s="14">
        <v>19</v>
      </c>
      <c r="H497" s="14">
        <v>0.49</v>
      </c>
      <c r="I497" s="14">
        <v>8.7899999999999991</v>
      </c>
      <c r="J497" s="14">
        <v>0.49</v>
      </c>
      <c r="K497" s="14">
        <v>1.01</v>
      </c>
      <c r="L497" s="14">
        <v>2.09</v>
      </c>
      <c r="M497" s="14">
        <v>5.69</v>
      </c>
      <c r="N497" s="14">
        <v>0.34</v>
      </c>
      <c r="O497" s="14">
        <v>2.4</v>
      </c>
      <c r="P497" s="15">
        <v>484.59215164977542</v>
      </c>
    </row>
    <row r="498" spans="1:16" x14ac:dyDescent="0.2">
      <c r="A498" s="14" t="s">
        <v>14</v>
      </c>
      <c r="B498" s="14" t="s">
        <v>25</v>
      </c>
      <c r="C498" s="14" t="s">
        <v>5</v>
      </c>
      <c r="D498" s="5" t="s">
        <v>97</v>
      </c>
      <c r="E498" s="5">
        <v>2012</v>
      </c>
      <c r="F498" s="5">
        <v>3</v>
      </c>
      <c r="G498" s="14">
        <v>12</v>
      </c>
      <c r="H498" s="14">
        <v>0.3</v>
      </c>
      <c r="I498" s="14">
        <v>5.4700000000000006</v>
      </c>
      <c r="J498" s="14">
        <v>0.3</v>
      </c>
      <c r="K498" s="14">
        <v>0.63</v>
      </c>
      <c r="L498" s="14">
        <v>1.3</v>
      </c>
      <c r="M498" s="14">
        <v>3.54</v>
      </c>
      <c r="N498" s="14">
        <v>0.21</v>
      </c>
      <c r="O498" s="14">
        <v>1.5</v>
      </c>
      <c r="P498" s="15">
        <v>467.26032271612496</v>
      </c>
    </row>
    <row r="499" spans="1:16" x14ac:dyDescent="0.2">
      <c r="A499" s="14" t="s">
        <v>14</v>
      </c>
      <c r="B499" s="14" t="s">
        <v>25</v>
      </c>
      <c r="C499" s="14" t="s">
        <v>5</v>
      </c>
      <c r="D499" s="5" t="s">
        <v>97</v>
      </c>
      <c r="E499" s="5">
        <v>2013</v>
      </c>
      <c r="F499" s="5">
        <v>2</v>
      </c>
      <c r="G499" s="14">
        <v>37</v>
      </c>
      <c r="H499" s="14">
        <v>2.2200000000000002</v>
      </c>
      <c r="I499" s="14">
        <v>23.94</v>
      </c>
      <c r="J499" s="14">
        <v>2.2200000000000002</v>
      </c>
      <c r="K499" s="14">
        <v>2.1800000000000002</v>
      </c>
      <c r="L499" s="14">
        <v>21.76</v>
      </c>
      <c r="M499" s="14">
        <v>0</v>
      </c>
      <c r="N499" s="14">
        <v>0.18</v>
      </c>
      <c r="O499" s="14">
        <v>0.56999999999999995</v>
      </c>
      <c r="P499" s="15">
        <v>704.44550100107551</v>
      </c>
    </row>
    <row r="500" spans="1:16" x14ac:dyDescent="0.2">
      <c r="A500" s="14" t="s">
        <v>14</v>
      </c>
      <c r="B500" s="14" t="s">
        <v>25</v>
      </c>
      <c r="C500" s="14" t="s">
        <v>5</v>
      </c>
      <c r="D500" s="5" t="s">
        <v>97</v>
      </c>
      <c r="E500" s="5">
        <v>2014</v>
      </c>
      <c r="F500" s="5">
        <v>2</v>
      </c>
      <c r="G500" s="14">
        <v>0</v>
      </c>
      <c r="H500" s="14">
        <v>0.02</v>
      </c>
      <c r="I500" s="14">
        <v>0.19999999999999998</v>
      </c>
      <c r="J500" s="14">
        <v>0.02</v>
      </c>
      <c r="K500" s="14">
        <v>0.02</v>
      </c>
      <c r="L500" s="14">
        <v>0.18</v>
      </c>
      <c r="M500" s="14">
        <v>0</v>
      </c>
      <c r="N500" s="14">
        <v>0</v>
      </c>
      <c r="O500" s="14">
        <v>0</v>
      </c>
      <c r="P500" s="15">
        <v>676.4131333837787</v>
      </c>
    </row>
    <row r="501" spans="1:16" x14ac:dyDescent="0.2">
      <c r="A501" s="14" t="s">
        <v>14</v>
      </c>
      <c r="B501" s="14" t="s">
        <v>25</v>
      </c>
      <c r="C501" s="14" t="s">
        <v>5</v>
      </c>
      <c r="D501" s="5" t="s">
        <v>97</v>
      </c>
      <c r="E501" s="5">
        <v>2015</v>
      </c>
      <c r="F501" s="5">
        <v>2</v>
      </c>
      <c r="G501" s="14">
        <v>17</v>
      </c>
      <c r="H501" s="14">
        <v>1.0900000000000001</v>
      </c>
      <c r="I501" s="14">
        <v>11.73</v>
      </c>
      <c r="J501" s="14">
        <v>1.0900000000000001</v>
      </c>
      <c r="K501" s="14">
        <v>1.07</v>
      </c>
      <c r="L501" s="14">
        <v>10.66</v>
      </c>
      <c r="M501" s="14">
        <v>0</v>
      </c>
      <c r="N501" s="14">
        <v>0.09</v>
      </c>
      <c r="O501" s="14">
        <v>0.28000000000000003</v>
      </c>
      <c r="P501" s="15">
        <v>773.27951679711884</v>
      </c>
    </row>
    <row r="502" spans="1:16" x14ac:dyDescent="0.2">
      <c r="A502" s="14" t="s">
        <v>14</v>
      </c>
      <c r="B502" s="14" t="s">
        <v>25</v>
      </c>
      <c r="C502" s="14" t="s">
        <v>5</v>
      </c>
      <c r="D502" s="5" t="s">
        <v>97</v>
      </c>
      <c r="E502" s="5">
        <v>2016</v>
      </c>
      <c r="F502" s="5">
        <v>2</v>
      </c>
      <c r="G502" s="14">
        <v>30</v>
      </c>
      <c r="H502" s="14">
        <v>1.74</v>
      </c>
      <c r="I502" s="14">
        <v>18.770000000000003</v>
      </c>
      <c r="J502" s="14">
        <v>1.74</v>
      </c>
      <c r="K502" s="14">
        <v>1.71</v>
      </c>
      <c r="L502" s="14">
        <v>17.060000000000002</v>
      </c>
      <c r="M502" s="14">
        <v>0</v>
      </c>
      <c r="N502" s="14">
        <v>0.14000000000000001</v>
      </c>
      <c r="O502" s="14">
        <v>0.45</v>
      </c>
      <c r="P502" s="15">
        <v>686.92421903489128</v>
      </c>
    </row>
    <row r="503" spans="1:16" x14ac:dyDescent="0.2">
      <c r="A503" s="14" t="s">
        <v>14</v>
      </c>
      <c r="B503" s="14" t="s">
        <v>25</v>
      </c>
      <c r="C503" s="14" t="s">
        <v>5</v>
      </c>
      <c r="D503" s="5" t="s">
        <v>97</v>
      </c>
      <c r="E503" s="5">
        <v>2017</v>
      </c>
      <c r="F503" s="5">
        <v>2</v>
      </c>
      <c r="G503" s="14">
        <v>18</v>
      </c>
      <c r="H503" s="14">
        <v>0.97</v>
      </c>
      <c r="I503" s="14">
        <v>10.49</v>
      </c>
      <c r="J503" s="14">
        <v>0.97</v>
      </c>
      <c r="K503" s="14">
        <v>0.95</v>
      </c>
      <c r="L503" s="14">
        <v>9.5399999999999991</v>
      </c>
      <c r="M503" s="14">
        <v>0</v>
      </c>
      <c r="N503" s="14">
        <v>0.08</v>
      </c>
      <c r="O503" s="14">
        <v>0.25</v>
      </c>
      <c r="P503" s="15">
        <v>619.87930720235556</v>
      </c>
    </row>
    <row r="504" spans="1:16" x14ac:dyDescent="0.2">
      <c r="A504" s="14" t="s">
        <v>14</v>
      </c>
      <c r="B504" s="14" t="s">
        <v>25</v>
      </c>
      <c r="C504" s="14" t="s">
        <v>5</v>
      </c>
      <c r="D504" s="5" t="s">
        <v>97</v>
      </c>
      <c r="E504" s="5">
        <v>2018</v>
      </c>
      <c r="F504" s="5">
        <v>1</v>
      </c>
      <c r="G504" s="14">
        <v>49</v>
      </c>
      <c r="H504" s="14">
        <v>1.96</v>
      </c>
      <c r="I504" s="14">
        <v>35.229999999999997</v>
      </c>
      <c r="J504" s="14">
        <v>1.96</v>
      </c>
      <c r="K504" s="14">
        <v>35.229999999999997</v>
      </c>
      <c r="L504" s="14">
        <v>0</v>
      </c>
      <c r="M504" s="14">
        <v>0</v>
      </c>
      <c r="N504" s="14">
        <v>0.02</v>
      </c>
      <c r="O504" s="14">
        <v>0.19</v>
      </c>
      <c r="P504" s="15">
        <v>742.67922541258815</v>
      </c>
    </row>
    <row r="505" spans="1:16" x14ac:dyDescent="0.2">
      <c r="A505" s="14" t="s">
        <v>14</v>
      </c>
      <c r="B505" s="14" t="s">
        <v>25</v>
      </c>
      <c r="C505" s="14" t="s">
        <v>5</v>
      </c>
      <c r="D505" s="5" t="s">
        <v>97</v>
      </c>
      <c r="E505" s="5">
        <v>2019</v>
      </c>
      <c r="F505" s="5">
        <v>1</v>
      </c>
      <c r="G505" s="14">
        <v>2</v>
      </c>
      <c r="H505" s="14">
        <v>0.1</v>
      </c>
      <c r="I505" s="14">
        <v>1.8</v>
      </c>
      <c r="J505" s="14">
        <v>0.1</v>
      </c>
      <c r="K505" s="14">
        <v>1.8</v>
      </c>
      <c r="L505" s="14">
        <v>0</v>
      </c>
      <c r="M505" s="14">
        <v>0</v>
      </c>
      <c r="N505" s="14">
        <v>0</v>
      </c>
      <c r="O505" s="14">
        <v>0.01</v>
      </c>
      <c r="P505" s="15">
        <v>784.73196274317149</v>
      </c>
    </row>
    <row r="506" spans="1:16" x14ac:dyDescent="0.2">
      <c r="A506" s="14" t="s">
        <v>14</v>
      </c>
      <c r="B506" s="14" t="s">
        <v>25</v>
      </c>
      <c r="C506" s="14" t="s">
        <v>5</v>
      </c>
      <c r="D506" s="5" t="s">
        <v>97</v>
      </c>
      <c r="E506" s="5">
        <v>2020</v>
      </c>
      <c r="F506" s="5">
        <v>1</v>
      </c>
      <c r="G506" s="14">
        <v>5</v>
      </c>
      <c r="H506" s="14">
        <v>0.22</v>
      </c>
      <c r="I506" s="14">
        <v>3.96</v>
      </c>
      <c r="J506" s="14">
        <v>0.22</v>
      </c>
      <c r="K506" s="14">
        <v>3.96</v>
      </c>
      <c r="L506" s="14">
        <v>0</v>
      </c>
      <c r="M506" s="14">
        <v>0</v>
      </c>
      <c r="N506" s="14">
        <v>0</v>
      </c>
      <c r="O506" s="14">
        <v>0.02</v>
      </c>
      <c r="P506" s="15">
        <v>780.56536794622934</v>
      </c>
    </row>
    <row r="507" spans="1:16" x14ac:dyDescent="0.2">
      <c r="A507" s="14" t="s">
        <v>14</v>
      </c>
      <c r="B507" s="14" t="s">
        <v>25</v>
      </c>
      <c r="C507" s="14" t="s">
        <v>5</v>
      </c>
      <c r="D507" s="5" t="s">
        <v>97</v>
      </c>
      <c r="E507" s="5">
        <v>2021</v>
      </c>
      <c r="F507" s="5">
        <v>0</v>
      </c>
      <c r="G507" s="14">
        <v>4</v>
      </c>
      <c r="H507" s="14">
        <v>3.33</v>
      </c>
      <c r="I507" s="14">
        <v>0</v>
      </c>
      <c r="J507" s="14">
        <v>3.33</v>
      </c>
      <c r="K507" s="14">
        <v>0</v>
      </c>
      <c r="L507" s="14">
        <v>0</v>
      </c>
      <c r="M507" s="14">
        <v>0</v>
      </c>
      <c r="N507" s="14">
        <v>0</v>
      </c>
      <c r="O507" s="14">
        <v>0.02</v>
      </c>
      <c r="P507" s="15">
        <v>723.61757888492673</v>
      </c>
    </row>
    <row r="508" spans="1:16" x14ac:dyDescent="0.2">
      <c r="A508" s="14" t="s">
        <v>14</v>
      </c>
      <c r="B508" s="14" t="s">
        <v>25</v>
      </c>
      <c r="C508" s="14" t="s">
        <v>5</v>
      </c>
      <c r="D508" s="5" t="s">
        <v>97</v>
      </c>
      <c r="E508" s="5">
        <v>2022</v>
      </c>
      <c r="F508" s="5">
        <v>0</v>
      </c>
      <c r="G508" s="14">
        <v>8</v>
      </c>
      <c r="H508" s="14">
        <v>6.28</v>
      </c>
      <c r="I508" s="14">
        <v>0</v>
      </c>
      <c r="J508" s="14">
        <v>6.28</v>
      </c>
      <c r="K508" s="14">
        <v>0</v>
      </c>
      <c r="L508" s="14">
        <v>0</v>
      </c>
      <c r="M508" s="14">
        <v>0</v>
      </c>
      <c r="N508" s="14">
        <v>0</v>
      </c>
      <c r="O508" s="14">
        <v>0</v>
      </c>
      <c r="P508" s="15">
        <v>709.0083848749083</v>
      </c>
    </row>
    <row r="509" spans="1:16" x14ac:dyDescent="0.2">
      <c r="A509" s="14" t="s">
        <v>14</v>
      </c>
      <c r="B509" s="14" t="s">
        <v>25</v>
      </c>
      <c r="C509" s="14" t="s">
        <v>5</v>
      </c>
      <c r="D509" s="5" t="s">
        <v>98</v>
      </c>
      <c r="E509" s="5">
        <v>1991</v>
      </c>
      <c r="F509" s="5">
        <v>3</v>
      </c>
      <c r="G509" s="14">
        <v>3</v>
      </c>
      <c r="H509" s="14">
        <v>0.06</v>
      </c>
      <c r="I509" s="14">
        <v>1.06</v>
      </c>
      <c r="J509" s="14">
        <v>0.06</v>
      </c>
      <c r="K509" s="14">
        <v>0.12</v>
      </c>
      <c r="L509" s="14">
        <v>0.25</v>
      </c>
      <c r="M509" s="14">
        <v>0.69</v>
      </c>
      <c r="N509" s="14">
        <v>0.04</v>
      </c>
      <c r="O509" s="14">
        <v>0.28999999999999998</v>
      </c>
      <c r="P509" s="15">
        <v>442.32225455283327</v>
      </c>
    </row>
    <row r="510" spans="1:16" x14ac:dyDescent="0.2">
      <c r="A510" s="14" t="s">
        <v>14</v>
      </c>
      <c r="B510" s="14" t="s">
        <v>25</v>
      </c>
      <c r="C510" s="14" t="s">
        <v>5</v>
      </c>
      <c r="D510" s="5" t="s">
        <v>98</v>
      </c>
      <c r="E510" s="5">
        <v>1994</v>
      </c>
      <c r="F510" s="5">
        <v>3</v>
      </c>
      <c r="G510" s="14">
        <v>5</v>
      </c>
      <c r="H510" s="14">
        <v>0.1</v>
      </c>
      <c r="I510" s="14">
        <v>1.82</v>
      </c>
      <c r="J510" s="14">
        <v>0.1</v>
      </c>
      <c r="K510" s="14">
        <v>0.21</v>
      </c>
      <c r="L510" s="14">
        <v>0.43</v>
      </c>
      <c r="M510" s="14">
        <v>1.18</v>
      </c>
      <c r="N510" s="14">
        <v>7.0000000000000007E-2</v>
      </c>
      <c r="O510" s="14">
        <v>0.49</v>
      </c>
      <c r="P510" s="15">
        <v>376.12191378113585</v>
      </c>
    </row>
    <row r="511" spans="1:16" x14ac:dyDescent="0.2">
      <c r="A511" s="14" t="s">
        <v>14</v>
      </c>
      <c r="B511" s="14" t="s">
        <v>25</v>
      </c>
      <c r="C511" s="14" t="s">
        <v>5</v>
      </c>
      <c r="D511" s="5" t="s">
        <v>98</v>
      </c>
      <c r="E511" s="5">
        <v>2000</v>
      </c>
      <c r="F511" s="5">
        <v>3</v>
      </c>
      <c r="G511" s="14">
        <v>5</v>
      </c>
      <c r="H511" s="14">
        <v>0.08</v>
      </c>
      <c r="I511" s="14">
        <v>1.3699999999999999</v>
      </c>
      <c r="J511" s="14">
        <v>0.08</v>
      </c>
      <c r="K511" s="14">
        <v>0.16</v>
      </c>
      <c r="L511" s="14">
        <v>0.32</v>
      </c>
      <c r="M511" s="14">
        <v>0.89</v>
      </c>
      <c r="N511" s="14">
        <v>0.05</v>
      </c>
      <c r="O511" s="14">
        <v>0.37</v>
      </c>
      <c r="P511" s="15">
        <v>314.94913008870657</v>
      </c>
    </row>
    <row r="512" spans="1:16" x14ac:dyDescent="0.2">
      <c r="A512" s="14" t="s">
        <v>14</v>
      </c>
      <c r="B512" s="14" t="s">
        <v>25</v>
      </c>
      <c r="C512" s="14" t="s">
        <v>5</v>
      </c>
      <c r="D512" s="5" t="s">
        <v>98</v>
      </c>
      <c r="E512" s="5">
        <v>2001</v>
      </c>
      <c r="F512" s="5">
        <v>3</v>
      </c>
      <c r="G512" s="14">
        <v>3</v>
      </c>
      <c r="H512" s="14">
        <v>7.0000000000000007E-2</v>
      </c>
      <c r="I512" s="14">
        <v>1.25</v>
      </c>
      <c r="J512" s="14">
        <v>7.0000000000000007E-2</v>
      </c>
      <c r="K512" s="14">
        <v>0.14000000000000001</v>
      </c>
      <c r="L512" s="14">
        <v>0.3</v>
      </c>
      <c r="M512" s="14">
        <v>0.81</v>
      </c>
      <c r="N512" s="14">
        <v>0.05</v>
      </c>
      <c r="O512" s="14">
        <v>0.34</v>
      </c>
      <c r="P512" s="15">
        <v>459.73219681082026</v>
      </c>
    </row>
    <row r="513" spans="1:16" x14ac:dyDescent="0.2">
      <c r="A513" s="14" t="s">
        <v>14</v>
      </c>
      <c r="B513" s="14" t="s">
        <v>25</v>
      </c>
      <c r="C513" s="14" t="s">
        <v>5</v>
      </c>
      <c r="D513" s="5" t="s">
        <v>98</v>
      </c>
      <c r="E513" s="5">
        <v>2007</v>
      </c>
      <c r="F513" s="5">
        <v>3</v>
      </c>
      <c r="G513" s="14">
        <v>6</v>
      </c>
      <c r="H513" s="14">
        <v>0.15</v>
      </c>
      <c r="I513" s="14">
        <v>2.76</v>
      </c>
      <c r="J513" s="14">
        <v>0.15</v>
      </c>
      <c r="K513" s="14">
        <v>0.32</v>
      </c>
      <c r="L513" s="14">
        <v>0.65</v>
      </c>
      <c r="M513" s="14">
        <v>1.79</v>
      </c>
      <c r="N513" s="14">
        <v>0.11</v>
      </c>
      <c r="O513" s="14">
        <v>0.75</v>
      </c>
      <c r="P513" s="15">
        <v>518.63420702032181</v>
      </c>
    </row>
    <row r="514" spans="1:16" x14ac:dyDescent="0.2">
      <c r="A514" s="14" t="s">
        <v>14</v>
      </c>
      <c r="B514" s="14" t="s">
        <v>25</v>
      </c>
      <c r="C514" s="14" t="s">
        <v>5</v>
      </c>
      <c r="D514" s="5" t="s">
        <v>98</v>
      </c>
      <c r="E514" s="5">
        <v>2010</v>
      </c>
      <c r="F514" s="5">
        <v>3</v>
      </c>
      <c r="G514" s="14">
        <v>2</v>
      </c>
      <c r="H514" s="14">
        <v>0.04</v>
      </c>
      <c r="I514" s="14">
        <v>0.63</v>
      </c>
      <c r="J514" s="14">
        <v>0.04</v>
      </c>
      <c r="K514" s="14">
        <v>7.0000000000000007E-2</v>
      </c>
      <c r="L514" s="14">
        <v>0.15</v>
      </c>
      <c r="M514" s="14">
        <v>0.41</v>
      </c>
      <c r="N514" s="14">
        <v>0.02</v>
      </c>
      <c r="O514" s="14">
        <v>0.17</v>
      </c>
      <c r="P514" s="15">
        <v>404.49860124285948</v>
      </c>
    </row>
    <row r="515" spans="1:16" x14ac:dyDescent="0.2">
      <c r="A515" s="14" t="s">
        <v>14</v>
      </c>
      <c r="B515" s="14" t="s">
        <v>25</v>
      </c>
      <c r="C515" s="14" t="s">
        <v>5</v>
      </c>
      <c r="D515" s="5" t="s">
        <v>98</v>
      </c>
      <c r="E515" s="5">
        <v>2012</v>
      </c>
      <c r="F515" s="5">
        <v>3</v>
      </c>
      <c r="G515" s="14">
        <v>10</v>
      </c>
      <c r="H515" s="14">
        <v>0.24</v>
      </c>
      <c r="I515" s="14">
        <v>4.37</v>
      </c>
      <c r="J515" s="14">
        <v>0.24</v>
      </c>
      <c r="K515" s="14">
        <v>0.5</v>
      </c>
      <c r="L515" s="14">
        <v>1.04</v>
      </c>
      <c r="M515" s="14">
        <v>2.83</v>
      </c>
      <c r="N515" s="14">
        <v>0.17</v>
      </c>
      <c r="O515" s="14">
        <v>1.19</v>
      </c>
      <c r="P515" s="15">
        <v>469.98246151813476</v>
      </c>
    </row>
    <row r="516" spans="1:16" x14ac:dyDescent="0.2">
      <c r="A516" s="14" t="s">
        <v>14</v>
      </c>
      <c r="B516" s="14" t="s">
        <v>25</v>
      </c>
      <c r="C516" s="14" t="s">
        <v>5</v>
      </c>
      <c r="D516" s="5" t="s">
        <v>98</v>
      </c>
      <c r="E516" s="5">
        <v>2014</v>
      </c>
      <c r="F516" s="5">
        <v>2</v>
      </c>
      <c r="G516" s="14">
        <v>1</v>
      </c>
      <c r="H516" s="14">
        <v>0.1</v>
      </c>
      <c r="I516" s="14">
        <v>1.05</v>
      </c>
      <c r="J516" s="14">
        <v>0.1</v>
      </c>
      <c r="K516" s="14">
        <v>0.1</v>
      </c>
      <c r="L516" s="14">
        <v>0.95</v>
      </c>
      <c r="M516" s="14">
        <v>0</v>
      </c>
      <c r="N516" s="14">
        <v>0.01</v>
      </c>
      <c r="O516" s="14">
        <v>0.02</v>
      </c>
      <c r="P516" s="15">
        <v>999.53533726149749</v>
      </c>
    </row>
    <row r="517" spans="1:16" x14ac:dyDescent="0.2">
      <c r="A517" s="14" t="s">
        <v>14</v>
      </c>
      <c r="B517" s="14" t="s">
        <v>25</v>
      </c>
      <c r="C517" s="14" t="s">
        <v>5</v>
      </c>
      <c r="D517" s="5" t="s">
        <v>98</v>
      </c>
      <c r="E517" s="5">
        <v>2016</v>
      </c>
      <c r="F517" s="5">
        <v>2</v>
      </c>
      <c r="G517" s="14">
        <v>11</v>
      </c>
      <c r="H517" s="14">
        <v>0.61</v>
      </c>
      <c r="I517" s="14">
        <v>6.6199999999999992</v>
      </c>
      <c r="J517" s="14">
        <v>0.61</v>
      </c>
      <c r="K517" s="14">
        <v>0.6</v>
      </c>
      <c r="L517" s="14">
        <v>6.02</v>
      </c>
      <c r="M517" s="14">
        <v>0</v>
      </c>
      <c r="N517" s="14">
        <v>0.05</v>
      </c>
      <c r="O517" s="14">
        <v>0.16</v>
      </c>
      <c r="P517" s="15">
        <v>659.59075613192238</v>
      </c>
    </row>
    <row r="518" spans="1:16" x14ac:dyDescent="0.2">
      <c r="A518" s="14" t="s">
        <v>14</v>
      </c>
      <c r="B518" s="14" t="s">
        <v>25</v>
      </c>
      <c r="C518" s="14" t="s">
        <v>5</v>
      </c>
      <c r="D518" s="5" t="s">
        <v>95</v>
      </c>
      <c r="E518" s="5">
        <v>2000</v>
      </c>
      <c r="F518" s="5">
        <v>3</v>
      </c>
      <c r="G518" s="14">
        <v>2</v>
      </c>
      <c r="H518" s="14">
        <v>0.03</v>
      </c>
      <c r="I518" s="14">
        <v>0.55000000000000004</v>
      </c>
      <c r="J518" s="14">
        <v>0.03</v>
      </c>
      <c r="K518" s="14">
        <v>0.06</v>
      </c>
      <c r="L518" s="14">
        <v>0.13</v>
      </c>
      <c r="M518" s="14">
        <v>0.36</v>
      </c>
      <c r="N518" s="14">
        <v>0.02</v>
      </c>
      <c r="O518" s="14">
        <v>0.15</v>
      </c>
      <c r="P518" s="15">
        <v>245.2533967582313</v>
      </c>
    </row>
    <row r="519" spans="1:16" x14ac:dyDescent="0.2">
      <c r="A519" s="14" t="s">
        <v>14</v>
      </c>
      <c r="B519" s="14" t="s">
        <v>25</v>
      </c>
      <c r="C519" s="14" t="s">
        <v>5</v>
      </c>
      <c r="D519" s="5" t="s">
        <v>95</v>
      </c>
      <c r="E519" s="5">
        <v>2003</v>
      </c>
      <c r="F519" s="5">
        <v>3</v>
      </c>
      <c r="G519" s="14">
        <v>2</v>
      </c>
      <c r="H519" s="14">
        <v>0.04</v>
      </c>
      <c r="I519" s="14">
        <v>0.64999999999999991</v>
      </c>
      <c r="J519" s="14">
        <v>0.04</v>
      </c>
      <c r="K519" s="14">
        <v>0.08</v>
      </c>
      <c r="L519" s="14">
        <v>0.15</v>
      </c>
      <c r="M519" s="14">
        <v>0.42</v>
      </c>
      <c r="N519" s="14">
        <v>0.03</v>
      </c>
      <c r="O519" s="14">
        <v>0.18</v>
      </c>
      <c r="P519" s="15">
        <v>354.19819387719861</v>
      </c>
    </row>
    <row r="520" spans="1:16" x14ac:dyDescent="0.2">
      <c r="A520" s="14" t="s">
        <v>14</v>
      </c>
      <c r="B520" s="14" t="s">
        <v>25</v>
      </c>
      <c r="C520" s="14" t="s">
        <v>5</v>
      </c>
      <c r="D520" s="5" t="s">
        <v>95</v>
      </c>
      <c r="E520" s="5">
        <v>2006</v>
      </c>
      <c r="F520" s="5">
        <v>3</v>
      </c>
      <c r="G520" s="14">
        <v>14</v>
      </c>
      <c r="H520" s="14">
        <v>0.2</v>
      </c>
      <c r="I520" s="14">
        <v>3.65</v>
      </c>
      <c r="J520" s="14">
        <v>0.2</v>
      </c>
      <c r="K520" s="14">
        <v>0.42</v>
      </c>
      <c r="L520" s="14">
        <v>0.87</v>
      </c>
      <c r="M520" s="14">
        <v>2.36</v>
      </c>
      <c r="N520" s="14">
        <v>0.14000000000000001</v>
      </c>
      <c r="O520" s="14">
        <v>1</v>
      </c>
      <c r="P520" s="15">
        <v>271.08634703611409</v>
      </c>
    </row>
    <row r="521" spans="1:16" x14ac:dyDescent="0.2">
      <c r="A521" s="14" t="s">
        <v>14</v>
      </c>
      <c r="B521" s="14" t="s">
        <v>25</v>
      </c>
      <c r="C521" s="14" t="s">
        <v>5</v>
      </c>
      <c r="D521" s="5" t="s">
        <v>95</v>
      </c>
      <c r="E521" s="5">
        <v>2008</v>
      </c>
      <c r="F521" s="5">
        <v>3</v>
      </c>
      <c r="G521" s="14">
        <v>9</v>
      </c>
      <c r="H521" s="14">
        <v>0.16</v>
      </c>
      <c r="I521" s="14">
        <v>2.9499999999999997</v>
      </c>
      <c r="J521" s="14">
        <v>0.16</v>
      </c>
      <c r="K521" s="14">
        <v>0.34</v>
      </c>
      <c r="L521" s="14">
        <v>0.7</v>
      </c>
      <c r="M521" s="14">
        <v>1.91</v>
      </c>
      <c r="N521" s="14">
        <v>0.11</v>
      </c>
      <c r="O521" s="14">
        <v>0.81</v>
      </c>
      <c r="P521" s="15">
        <v>353.94204609855399</v>
      </c>
    </row>
    <row r="522" spans="1:16" x14ac:dyDescent="0.2">
      <c r="A522" s="14" t="s">
        <v>14</v>
      </c>
      <c r="B522" s="14" t="s">
        <v>25</v>
      </c>
      <c r="C522" s="14" t="s">
        <v>5</v>
      </c>
      <c r="D522" s="5" t="s">
        <v>95</v>
      </c>
      <c r="E522" s="5">
        <v>2009</v>
      </c>
      <c r="F522" s="5">
        <v>3</v>
      </c>
      <c r="G522" s="14">
        <v>5</v>
      </c>
      <c r="H522" s="14">
        <v>0.09</v>
      </c>
      <c r="I522" s="14">
        <v>1.6</v>
      </c>
      <c r="J522" s="14">
        <v>0.09</v>
      </c>
      <c r="K522" s="14">
        <v>0.18</v>
      </c>
      <c r="L522" s="14">
        <v>0.38</v>
      </c>
      <c r="M522" s="14">
        <v>1.04</v>
      </c>
      <c r="N522" s="14">
        <v>0.06</v>
      </c>
      <c r="O522" s="14">
        <v>0.43</v>
      </c>
      <c r="P522" s="15">
        <v>345.48174074967915</v>
      </c>
    </row>
    <row r="523" spans="1:16" x14ac:dyDescent="0.2">
      <c r="A523" s="14" t="s">
        <v>14</v>
      </c>
      <c r="B523" s="14" t="s">
        <v>25</v>
      </c>
      <c r="C523" s="14" t="s">
        <v>5</v>
      </c>
      <c r="D523" s="5" t="s">
        <v>95</v>
      </c>
      <c r="E523" s="5">
        <v>2010</v>
      </c>
      <c r="F523" s="5">
        <v>3</v>
      </c>
      <c r="G523" s="14">
        <v>6</v>
      </c>
      <c r="H523" s="14">
        <v>0.12</v>
      </c>
      <c r="I523" s="14">
        <v>2.17</v>
      </c>
      <c r="J523" s="14">
        <v>0.12</v>
      </c>
      <c r="K523" s="14">
        <v>0.25</v>
      </c>
      <c r="L523" s="14">
        <v>0.51</v>
      </c>
      <c r="M523" s="14">
        <v>1.41</v>
      </c>
      <c r="N523" s="14">
        <v>0.08</v>
      </c>
      <c r="O523" s="14">
        <v>0.59</v>
      </c>
      <c r="P523" s="15">
        <v>410.52403022790418</v>
      </c>
    </row>
    <row r="524" spans="1:16" x14ac:dyDescent="0.2">
      <c r="A524" s="14" t="s">
        <v>14</v>
      </c>
      <c r="B524" s="14" t="s">
        <v>25</v>
      </c>
      <c r="C524" s="14" t="s">
        <v>5</v>
      </c>
      <c r="D524" s="5" t="s">
        <v>95</v>
      </c>
      <c r="E524" s="5">
        <v>2011</v>
      </c>
      <c r="F524" s="5">
        <v>3</v>
      </c>
      <c r="G524" s="14">
        <v>107</v>
      </c>
      <c r="H524" s="14">
        <v>3.52</v>
      </c>
      <c r="I524" s="14">
        <v>64.91</v>
      </c>
      <c r="J524" s="14">
        <v>3.52</v>
      </c>
      <c r="K524" s="14">
        <v>0</v>
      </c>
      <c r="L524" s="14">
        <v>0</v>
      </c>
      <c r="M524" s="14">
        <v>64.91</v>
      </c>
      <c r="N524" s="14">
        <v>0.16</v>
      </c>
      <c r="O524" s="14">
        <v>7.45</v>
      </c>
      <c r="P524" s="15">
        <v>636.55953656659915</v>
      </c>
    </row>
    <row r="525" spans="1:16" x14ac:dyDescent="0.2">
      <c r="A525" s="14" t="s">
        <v>14</v>
      </c>
      <c r="B525" s="14" t="s">
        <v>25</v>
      </c>
      <c r="C525" s="14" t="s">
        <v>5</v>
      </c>
      <c r="D525" s="5" t="s">
        <v>95</v>
      </c>
      <c r="E525" s="5">
        <v>2012</v>
      </c>
      <c r="F525" s="5">
        <v>3</v>
      </c>
      <c r="G525" s="14">
        <v>64</v>
      </c>
      <c r="H525" s="14">
        <v>1.9000000000000001</v>
      </c>
      <c r="I525" s="14">
        <v>36.4</v>
      </c>
      <c r="J525" s="14">
        <v>1.9000000000000001</v>
      </c>
      <c r="K525" s="14">
        <v>0.57999999999999996</v>
      </c>
      <c r="L525" s="14">
        <v>1.19</v>
      </c>
      <c r="M525" s="14">
        <v>34.630000000000003</v>
      </c>
      <c r="N525" s="14">
        <v>0.27</v>
      </c>
      <c r="O525" s="14">
        <v>4.93</v>
      </c>
      <c r="P525" s="15">
        <v>598.31682527098201</v>
      </c>
    </row>
    <row r="526" spans="1:16" x14ac:dyDescent="0.2">
      <c r="A526" s="14" t="s">
        <v>14</v>
      </c>
      <c r="B526" s="14" t="s">
        <v>25</v>
      </c>
      <c r="C526" s="14" t="s">
        <v>5</v>
      </c>
      <c r="D526" s="5" t="s">
        <v>95</v>
      </c>
      <c r="E526" s="5">
        <v>2013</v>
      </c>
      <c r="F526" s="5">
        <v>2</v>
      </c>
      <c r="G526" s="14">
        <v>30</v>
      </c>
      <c r="H526" s="14">
        <v>1.07</v>
      </c>
      <c r="I526" s="14">
        <v>11.59</v>
      </c>
      <c r="J526" s="14">
        <v>1.07</v>
      </c>
      <c r="K526" s="14">
        <v>1.05</v>
      </c>
      <c r="L526" s="14">
        <v>10.54</v>
      </c>
      <c r="M526" s="14">
        <v>0</v>
      </c>
      <c r="N526" s="14">
        <v>0.09</v>
      </c>
      <c r="O526" s="14">
        <v>0.28000000000000003</v>
      </c>
      <c r="P526" s="15">
        <v>423.79554485612499</v>
      </c>
    </row>
    <row r="527" spans="1:16" x14ac:dyDescent="0.2">
      <c r="A527" s="14" t="s">
        <v>14</v>
      </c>
      <c r="B527" s="14" t="s">
        <v>25</v>
      </c>
      <c r="C527" s="14" t="s">
        <v>5</v>
      </c>
      <c r="D527" s="5" t="s">
        <v>95</v>
      </c>
      <c r="E527" s="5">
        <v>2014</v>
      </c>
      <c r="F527" s="5">
        <v>2</v>
      </c>
      <c r="G527" s="14">
        <v>15</v>
      </c>
      <c r="H527" s="14">
        <v>0.61</v>
      </c>
      <c r="I527" s="14">
        <v>6.5399999999999991</v>
      </c>
      <c r="J527" s="14">
        <v>0.61</v>
      </c>
      <c r="K527" s="14">
        <v>0.6</v>
      </c>
      <c r="L527" s="14">
        <v>5.9399999999999995</v>
      </c>
      <c r="M527" s="14">
        <v>0</v>
      </c>
      <c r="N527" s="14">
        <v>0.05</v>
      </c>
      <c r="O527" s="14">
        <v>0.16</v>
      </c>
      <c r="P527" s="15">
        <v>467.18088193706029</v>
      </c>
    </row>
    <row r="528" spans="1:16" x14ac:dyDescent="0.2">
      <c r="A528" s="14" t="s">
        <v>14</v>
      </c>
      <c r="B528" s="14" t="s">
        <v>25</v>
      </c>
      <c r="C528" s="14" t="s">
        <v>5</v>
      </c>
      <c r="D528" s="5" t="s">
        <v>95</v>
      </c>
      <c r="E528" s="5">
        <v>2015</v>
      </c>
      <c r="F528" s="5">
        <v>2</v>
      </c>
      <c r="G528" s="14">
        <v>1</v>
      </c>
      <c r="H528" s="14">
        <v>0.11</v>
      </c>
      <c r="I528" s="14">
        <v>1.1400000000000001</v>
      </c>
      <c r="J528" s="14">
        <v>0.11</v>
      </c>
      <c r="K528" s="14">
        <v>0.1</v>
      </c>
      <c r="L528" s="14">
        <v>1.04</v>
      </c>
      <c r="M528" s="14">
        <v>0</v>
      </c>
      <c r="N528" s="14">
        <v>0.01</v>
      </c>
      <c r="O528" s="14">
        <v>0.03</v>
      </c>
      <c r="P528" s="15">
        <v>912.1818117200645</v>
      </c>
    </row>
    <row r="529" spans="1:16" x14ac:dyDescent="0.2">
      <c r="A529" s="14" t="s">
        <v>14</v>
      </c>
      <c r="B529" s="14" t="s">
        <v>25</v>
      </c>
      <c r="C529" s="14" t="s">
        <v>5</v>
      </c>
      <c r="D529" s="5" t="s">
        <v>95</v>
      </c>
      <c r="E529" s="5">
        <v>2016</v>
      </c>
      <c r="F529" s="5">
        <v>2</v>
      </c>
      <c r="G529" s="14">
        <v>1</v>
      </c>
      <c r="H529" s="14">
        <v>0.04</v>
      </c>
      <c r="I529" s="14">
        <v>0.43</v>
      </c>
      <c r="J529" s="14">
        <v>0.04</v>
      </c>
      <c r="K529" s="14">
        <v>0.04</v>
      </c>
      <c r="L529" s="14">
        <v>0.39</v>
      </c>
      <c r="M529" s="14">
        <v>0</v>
      </c>
      <c r="N529" s="14">
        <v>0</v>
      </c>
      <c r="O529" s="14">
        <v>0.01</v>
      </c>
      <c r="P529" s="15">
        <v>719.95759654775736</v>
      </c>
    </row>
    <row r="530" spans="1:16" x14ac:dyDescent="0.2">
      <c r="A530" s="14" t="s">
        <v>14</v>
      </c>
      <c r="B530" s="14" t="s">
        <v>25</v>
      </c>
      <c r="C530" s="14" t="s">
        <v>5</v>
      </c>
      <c r="D530" s="5" t="s">
        <v>95</v>
      </c>
      <c r="E530" s="5">
        <v>2017</v>
      </c>
      <c r="F530" s="5">
        <v>2</v>
      </c>
      <c r="G530" s="14">
        <v>42</v>
      </c>
      <c r="H530" s="14">
        <v>1.68</v>
      </c>
      <c r="I530" s="14">
        <v>18.100000000000001</v>
      </c>
      <c r="J530" s="14">
        <v>1.68</v>
      </c>
      <c r="K530" s="14">
        <v>1.6500000000000001</v>
      </c>
      <c r="L530" s="14">
        <v>16.450000000000003</v>
      </c>
      <c r="M530" s="14">
        <v>0</v>
      </c>
      <c r="N530" s="14">
        <v>0.14000000000000001</v>
      </c>
      <c r="O530" s="14">
        <v>0.44</v>
      </c>
      <c r="P530" s="15">
        <v>461.2716994481234</v>
      </c>
    </row>
    <row r="531" spans="1:16" x14ac:dyDescent="0.2">
      <c r="A531" s="14" t="s">
        <v>14</v>
      </c>
      <c r="B531" s="14" t="s">
        <v>25</v>
      </c>
      <c r="C531" s="14" t="s">
        <v>5</v>
      </c>
      <c r="D531" s="5" t="s">
        <v>95</v>
      </c>
      <c r="E531" s="5">
        <v>2018</v>
      </c>
      <c r="F531" s="5">
        <v>1</v>
      </c>
      <c r="G531" s="14">
        <v>52</v>
      </c>
      <c r="H531" s="14">
        <v>1.67</v>
      </c>
      <c r="I531" s="14">
        <v>30.04</v>
      </c>
      <c r="J531" s="14">
        <v>1.67</v>
      </c>
      <c r="K531" s="14">
        <v>30.04</v>
      </c>
      <c r="L531" s="14">
        <v>0</v>
      </c>
      <c r="M531" s="14">
        <v>0</v>
      </c>
      <c r="N531" s="14">
        <v>0.01</v>
      </c>
      <c r="O531" s="14">
        <v>0.16</v>
      </c>
      <c r="P531" s="15">
        <v>606.34594216636413</v>
      </c>
    </row>
    <row r="532" spans="1:16" x14ac:dyDescent="0.2">
      <c r="A532" s="14" t="s">
        <v>14</v>
      </c>
      <c r="B532" s="14" t="s">
        <v>25</v>
      </c>
      <c r="C532" s="14" t="s">
        <v>5</v>
      </c>
      <c r="D532" s="5" t="s">
        <v>95</v>
      </c>
      <c r="E532" s="5">
        <v>2019</v>
      </c>
      <c r="F532" s="5">
        <v>1</v>
      </c>
      <c r="G532" s="14">
        <v>24</v>
      </c>
      <c r="H532" s="14">
        <v>0.6</v>
      </c>
      <c r="I532" s="14">
        <v>10.899999999999999</v>
      </c>
      <c r="J532" s="14">
        <v>0.6</v>
      </c>
      <c r="K532" s="14">
        <v>10.899999999999999</v>
      </c>
      <c r="L532" s="14">
        <v>0</v>
      </c>
      <c r="M532" s="14">
        <v>0</v>
      </c>
      <c r="N532" s="14">
        <v>0.01</v>
      </c>
      <c r="O532" s="14">
        <v>0.06</v>
      </c>
      <c r="P532" s="15">
        <v>470.20226650265124</v>
      </c>
    </row>
    <row r="533" spans="1:16" x14ac:dyDescent="0.2">
      <c r="A533" s="14" t="s">
        <v>14</v>
      </c>
      <c r="B533" s="14" t="s">
        <v>25</v>
      </c>
      <c r="C533" s="14" t="s">
        <v>5</v>
      </c>
      <c r="D533" s="5" t="s">
        <v>95</v>
      </c>
      <c r="E533" s="5">
        <v>2020</v>
      </c>
      <c r="F533" s="5">
        <v>1</v>
      </c>
      <c r="G533" s="14">
        <v>3</v>
      </c>
      <c r="H533" s="14">
        <v>0.11</v>
      </c>
      <c r="I533" s="14">
        <v>2.04</v>
      </c>
      <c r="J533" s="14">
        <v>0.11</v>
      </c>
      <c r="K533" s="14">
        <v>2.04</v>
      </c>
      <c r="L533" s="14">
        <v>0</v>
      </c>
      <c r="M533" s="14">
        <v>0</v>
      </c>
      <c r="N533" s="14">
        <v>0</v>
      </c>
      <c r="O533" s="14">
        <v>0.01</v>
      </c>
      <c r="P533" s="15">
        <v>796.87152199469256</v>
      </c>
    </row>
    <row r="534" spans="1:16" x14ac:dyDescent="0.2">
      <c r="A534" s="14" t="s">
        <v>14</v>
      </c>
      <c r="B534" s="14" t="s">
        <v>25</v>
      </c>
      <c r="C534" s="14" t="s">
        <v>5</v>
      </c>
      <c r="D534" s="5" t="s">
        <v>95</v>
      </c>
      <c r="E534" s="5">
        <v>2021</v>
      </c>
      <c r="F534" s="5">
        <v>0</v>
      </c>
      <c r="G534" s="14">
        <v>52</v>
      </c>
      <c r="H534" s="14">
        <v>32.130000000000003</v>
      </c>
      <c r="I534" s="14">
        <v>0</v>
      </c>
      <c r="J534" s="14">
        <v>32.130000000000003</v>
      </c>
      <c r="K534" s="14">
        <v>0</v>
      </c>
      <c r="L534" s="14">
        <v>0</v>
      </c>
      <c r="M534" s="14">
        <v>0</v>
      </c>
      <c r="N534" s="14">
        <v>0.01</v>
      </c>
      <c r="O534" s="14">
        <v>0.08</v>
      </c>
      <c r="P534" s="15">
        <v>608.62430747393989</v>
      </c>
    </row>
    <row r="535" spans="1:16" x14ac:dyDescent="0.2">
      <c r="A535" s="14" t="s">
        <v>14</v>
      </c>
      <c r="B535" s="14" t="s">
        <v>25</v>
      </c>
      <c r="C535" s="14" t="s">
        <v>5</v>
      </c>
      <c r="D535" s="5" t="s">
        <v>95</v>
      </c>
      <c r="E535" s="5">
        <v>2022</v>
      </c>
      <c r="F535" s="5">
        <v>0</v>
      </c>
      <c r="G535" s="14">
        <v>65</v>
      </c>
      <c r="H535" s="14">
        <v>42.43</v>
      </c>
      <c r="I535" s="14">
        <v>0</v>
      </c>
      <c r="J535" s="14">
        <v>42.43</v>
      </c>
      <c r="K535" s="14">
        <v>0</v>
      </c>
      <c r="L535" s="14">
        <v>0</v>
      </c>
      <c r="M535" s="14">
        <v>0</v>
      </c>
      <c r="N535" s="14">
        <v>0.01</v>
      </c>
      <c r="O535" s="14">
        <v>0.04</v>
      </c>
      <c r="P535" s="15">
        <v>653.51022554241717</v>
      </c>
    </row>
    <row r="536" spans="1:16" x14ac:dyDescent="0.2">
      <c r="A536" s="14" t="s">
        <v>14</v>
      </c>
      <c r="B536" s="14" t="s">
        <v>25</v>
      </c>
      <c r="C536" s="14" t="s">
        <v>5</v>
      </c>
      <c r="D536" s="5" t="s">
        <v>114</v>
      </c>
      <c r="E536" s="5">
        <v>2022</v>
      </c>
      <c r="F536" s="5">
        <v>0</v>
      </c>
      <c r="G536" s="14">
        <v>5</v>
      </c>
      <c r="H536" s="14">
        <v>3.37</v>
      </c>
      <c r="I536" s="14">
        <v>0</v>
      </c>
      <c r="J536" s="14">
        <v>3.37</v>
      </c>
      <c r="K536" s="14">
        <v>0</v>
      </c>
      <c r="L536" s="14">
        <v>0</v>
      </c>
      <c r="M536" s="14">
        <v>0</v>
      </c>
      <c r="N536" s="14">
        <v>0</v>
      </c>
      <c r="O536" s="14">
        <v>0</v>
      </c>
      <c r="P536" s="15">
        <v>709.0083848749083</v>
      </c>
    </row>
    <row r="537" spans="1:16" x14ac:dyDescent="0.2">
      <c r="A537" s="14" t="s">
        <v>14</v>
      </c>
      <c r="B537" s="14" t="s">
        <v>25</v>
      </c>
      <c r="C537" s="14" t="s">
        <v>5</v>
      </c>
      <c r="D537" s="5" t="s">
        <v>115</v>
      </c>
      <c r="E537" s="5">
        <v>2022</v>
      </c>
      <c r="F537" s="5">
        <v>0</v>
      </c>
      <c r="G537" s="14">
        <v>9</v>
      </c>
      <c r="H537" s="14">
        <v>6.5</v>
      </c>
      <c r="I537" s="14">
        <v>0</v>
      </c>
      <c r="J537" s="14">
        <v>6.5</v>
      </c>
      <c r="K537" s="14">
        <v>0</v>
      </c>
      <c r="L537" s="14">
        <v>0</v>
      </c>
      <c r="M537" s="14">
        <v>0</v>
      </c>
      <c r="N537" s="14">
        <v>0</v>
      </c>
      <c r="O537" s="14">
        <v>0</v>
      </c>
      <c r="P537" s="15">
        <v>709.00838487490819</v>
      </c>
    </row>
    <row r="538" spans="1:16" x14ac:dyDescent="0.2">
      <c r="A538" s="14" t="s">
        <v>15</v>
      </c>
      <c r="B538" s="14" t="s">
        <v>26</v>
      </c>
      <c r="C538" s="14" t="s">
        <v>5</v>
      </c>
      <c r="D538" s="5" t="s">
        <v>92</v>
      </c>
      <c r="E538" s="5">
        <v>1989</v>
      </c>
      <c r="F538" s="5">
        <v>3</v>
      </c>
      <c r="G538" s="14">
        <v>6</v>
      </c>
      <c r="H538" s="14">
        <v>0.1</v>
      </c>
      <c r="I538" s="14">
        <v>2.5599999999999996</v>
      </c>
      <c r="J538" s="14">
        <v>0.1</v>
      </c>
      <c r="K538" s="14">
        <v>0.12</v>
      </c>
      <c r="L538" s="14">
        <v>0.18</v>
      </c>
      <c r="M538" s="14">
        <v>2.2599999999999998</v>
      </c>
      <c r="N538" s="14">
        <v>0.01</v>
      </c>
      <c r="O538" s="14">
        <v>0.2</v>
      </c>
      <c r="P538" s="15">
        <v>471.93510105826203</v>
      </c>
    </row>
    <row r="539" spans="1:16" x14ac:dyDescent="0.2">
      <c r="A539" s="14" t="s">
        <v>15</v>
      </c>
      <c r="B539" s="14" t="s">
        <v>26</v>
      </c>
      <c r="C539" s="14" t="s">
        <v>5</v>
      </c>
      <c r="D539" s="5" t="s">
        <v>92</v>
      </c>
      <c r="E539" s="5">
        <v>1994</v>
      </c>
      <c r="F539" s="5">
        <v>3</v>
      </c>
      <c r="G539" s="14">
        <v>3</v>
      </c>
      <c r="H539" s="14">
        <v>0.06</v>
      </c>
      <c r="I539" s="14">
        <v>1.44</v>
      </c>
      <c r="J539" s="14">
        <v>0.06</v>
      </c>
      <c r="K539" s="14">
        <v>7.0000000000000007E-2</v>
      </c>
      <c r="L539" s="14">
        <v>0.1</v>
      </c>
      <c r="M539" s="14">
        <v>1.27</v>
      </c>
      <c r="N539" s="14">
        <v>0.01</v>
      </c>
      <c r="O539" s="14">
        <v>0.11</v>
      </c>
      <c r="P539" s="15">
        <v>471.93510105826209</v>
      </c>
    </row>
    <row r="540" spans="1:16" x14ac:dyDescent="0.2">
      <c r="A540" s="14" t="s">
        <v>15</v>
      </c>
      <c r="B540" s="14" t="s">
        <v>26</v>
      </c>
      <c r="C540" s="14" t="s">
        <v>5</v>
      </c>
      <c r="D540" s="5" t="s">
        <v>92</v>
      </c>
      <c r="E540" s="5">
        <v>1995</v>
      </c>
      <c r="F540" s="5">
        <v>3</v>
      </c>
      <c r="G540" s="14">
        <v>16</v>
      </c>
      <c r="H540" s="14">
        <v>0.28999999999999998</v>
      </c>
      <c r="I540" s="14">
        <v>7.35</v>
      </c>
      <c r="J540" s="14">
        <v>0.28999999999999998</v>
      </c>
      <c r="K540" s="14">
        <v>0.34</v>
      </c>
      <c r="L540" s="14">
        <v>0.51</v>
      </c>
      <c r="M540" s="14">
        <v>6.5</v>
      </c>
      <c r="N540" s="14">
        <v>0.04</v>
      </c>
      <c r="O540" s="14">
        <v>0.57999999999999996</v>
      </c>
      <c r="P540" s="15">
        <v>471.93510105826203</v>
      </c>
    </row>
    <row r="541" spans="1:16" x14ac:dyDescent="0.2">
      <c r="A541" s="14" t="s">
        <v>15</v>
      </c>
      <c r="B541" s="14" t="s">
        <v>26</v>
      </c>
      <c r="C541" s="14" t="s">
        <v>5</v>
      </c>
      <c r="D541" s="5" t="s">
        <v>92</v>
      </c>
      <c r="E541" s="5">
        <v>1996</v>
      </c>
      <c r="F541" s="5">
        <v>3</v>
      </c>
      <c r="G541" s="14">
        <v>7</v>
      </c>
      <c r="H541" s="14">
        <v>0.13</v>
      </c>
      <c r="I541" s="14">
        <v>3.19</v>
      </c>
      <c r="J541" s="14">
        <v>0.13</v>
      </c>
      <c r="K541" s="14">
        <v>0.15</v>
      </c>
      <c r="L541" s="14">
        <v>0.22</v>
      </c>
      <c r="M541" s="14">
        <v>2.82</v>
      </c>
      <c r="N541" s="14">
        <v>0.02</v>
      </c>
      <c r="O541" s="14">
        <v>0.25</v>
      </c>
      <c r="P541" s="15">
        <v>471.93510105826209</v>
      </c>
    </row>
    <row r="542" spans="1:16" x14ac:dyDescent="0.2">
      <c r="A542" s="14" t="s">
        <v>15</v>
      </c>
      <c r="B542" s="14" t="s">
        <v>26</v>
      </c>
      <c r="C542" s="14" t="s">
        <v>5</v>
      </c>
      <c r="D542" s="5" t="s">
        <v>92</v>
      </c>
      <c r="E542" s="5">
        <v>1997</v>
      </c>
      <c r="F542" s="5">
        <v>3</v>
      </c>
      <c r="G542" s="14">
        <v>2</v>
      </c>
      <c r="H542" s="14">
        <v>0.03</v>
      </c>
      <c r="I542" s="14">
        <v>0.71</v>
      </c>
      <c r="J542" s="14">
        <v>0.03</v>
      </c>
      <c r="K542" s="14">
        <v>0.03</v>
      </c>
      <c r="L542" s="14">
        <v>0.05</v>
      </c>
      <c r="M542" s="14">
        <v>0.63</v>
      </c>
      <c r="N542" s="14">
        <v>0</v>
      </c>
      <c r="O542" s="14">
        <v>0.06</v>
      </c>
      <c r="P542" s="15">
        <v>424.95633419739352</v>
      </c>
    </row>
    <row r="543" spans="1:16" x14ac:dyDescent="0.2">
      <c r="A543" s="14" t="s">
        <v>15</v>
      </c>
      <c r="B543" s="14" t="s">
        <v>26</v>
      </c>
      <c r="C543" s="14" t="s">
        <v>5</v>
      </c>
      <c r="D543" s="5" t="s">
        <v>92</v>
      </c>
      <c r="E543" s="5">
        <v>1998</v>
      </c>
      <c r="F543" s="5">
        <v>3</v>
      </c>
      <c r="G543" s="14">
        <v>4</v>
      </c>
      <c r="H543" s="14">
        <v>7.0000000000000007E-2</v>
      </c>
      <c r="I543" s="14">
        <v>1.76</v>
      </c>
      <c r="J543" s="14">
        <v>7.0000000000000007E-2</v>
      </c>
      <c r="K543" s="14">
        <v>0.08</v>
      </c>
      <c r="L543" s="14">
        <v>0.12</v>
      </c>
      <c r="M543" s="14">
        <v>1.56</v>
      </c>
      <c r="N543" s="14">
        <v>0.01</v>
      </c>
      <c r="O543" s="14">
        <v>0.14000000000000001</v>
      </c>
      <c r="P543" s="15">
        <v>471.93510105826203</v>
      </c>
    </row>
    <row r="544" spans="1:16" x14ac:dyDescent="0.2">
      <c r="A544" s="14" t="s">
        <v>15</v>
      </c>
      <c r="B544" s="14" t="s">
        <v>26</v>
      </c>
      <c r="C544" s="14" t="s">
        <v>5</v>
      </c>
      <c r="D544" s="5" t="s">
        <v>92</v>
      </c>
      <c r="E544" s="5">
        <v>2000</v>
      </c>
      <c r="F544" s="5">
        <v>3</v>
      </c>
      <c r="G544" s="14">
        <v>1</v>
      </c>
      <c r="H544" s="14">
        <v>0.01</v>
      </c>
      <c r="I544" s="14">
        <v>0.33999999999999997</v>
      </c>
      <c r="J544" s="14">
        <v>0.01</v>
      </c>
      <c r="K544" s="14">
        <v>0.02</v>
      </c>
      <c r="L544" s="14">
        <v>0.02</v>
      </c>
      <c r="M544" s="14">
        <v>0.3</v>
      </c>
      <c r="N544" s="14">
        <v>0</v>
      </c>
      <c r="O544" s="14">
        <v>0.03</v>
      </c>
      <c r="P544" s="15">
        <v>400.67311510039957</v>
      </c>
    </row>
    <row r="545" spans="1:16" x14ac:dyDescent="0.2">
      <c r="A545" s="14" t="s">
        <v>15</v>
      </c>
      <c r="B545" s="14" t="s">
        <v>26</v>
      </c>
      <c r="C545" s="14" t="s">
        <v>5</v>
      </c>
      <c r="D545" s="5" t="s">
        <v>92</v>
      </c>
      <c r="E545" s="5">
        <v>2001</v>
      </c>
      <c r="F545" s="5">
        <v>3</v>
      </c>
      <c r="G545" s="14">
        <v>2</v>
      </c>
      <c r="H545" s="14">
        <v>0.04</v>
      </c>
      <c r="I545" s="14">
        <v>1</v>
      </c>
      <c r="J545" s="14">
        <v>0.04</v>
      </c>
      <c r="K545" s="14">
        <v>0.05</v>
      </c>
      <c r="L545" s="14">
        <v>7.0000000000000007E-2</v>
      </c>
      <c r="M545" s="14">
        <v>0.88</v>
      </c>
      <c r="N545" s="14">
        <v>0.01</v>
      </c>
      <c r="O545" s="14">
        <v>0.08</v>
      </c>
      <c r="P545" s="15">
        <v>508.49475886867594</v>
      </c>
    </row>
    <row r="546" spans="1:16" x14ac:dyDescent="0.2">
      <c r="A546" s="14" t="s">
        <v>15</v>
      </c>
      <c r="B546" s="14" t="s">
        <v>26</v>
      </c>
      <c r="C546" s="14" t="s">
        <v>5</v>
      </c>
      <c r="D546" s="5" t="s">
        <v>92</v>
      </c>
      <c r="E546" s="5">
        <v>2002</v>
      </c>
      <c r="F546" s="5">
        <v>3</v>
      </c>
      <c r="G546" s="14">
        <v>24</v>
      </c>
      <c r="H546" s="14">
        <v>0.36</v>
      </c>
      <c r="I546" s="14">
        <v>9.16</v>
      </c>
      <c r="J546" s="14">
        <v>0.36</v>
      </c>
      <c r="K546" s="14">
        <v>0.42</v>
      </c>
      <c r="L546" s="14">
        <v>0.64</v>
      </c>
      <c r="M546" s="14">
        <v>8.1</v>
      </c>
      <c r="N546" s="14">
        <v>0.05</v>
      </c>
      <c r="O546" s="14">
        <v>0.73</v>
      </c>
      <c r="P546" s="15">
        <v>400.15622882228934</v>
      </c>
    </row>
    <row r="547" spans="1:16" x14ac:dyDescent="0.2">
      <c r="A547" s="14" t="s">
        <v>15</v>
      </c>
      <c r="B547" s="14" t="s">
        <v>26</v>
      </c>
      <c r="C547" s="14" t="s">
        <v>5</v>
      </c>
      <c r="D547" s="5" t="s">
        <v>92</v>
      </c>
      <c r="E547" s="5">
        <v>2003</v>
      </c>
      <c r="F547" s="5">
        <v>3</v>
      </c>
      <c r="G547" s="14">
        <v>14</v>
      </c>
      <c r="H547" s="14">
        <v>0.21</v>
      </c>
      <c r="I547" s="14">
        <v>5.3000000000000007</v>
      </c>
      <c r="J547" s="14">
        <v>0.21</v>
      </c>
      <c r="K547" s="14">
        <v>0.24</v>
      </c>
      <c r="L547" s="14">
        <v>0.37</v>
      </c>
      <c r="M547" s="14">
        <v>4.6900000000000004</v>
      </c>
      <c r="N547" s="14">
        <v>0.03</v>
      </c>
      <c r="O547" s="14">
        <v>0.42</v>
      </c>
      <c r="P547" s="15">
        <v>399.43059028578671</v>
      </c>
    </row>
    <row r="548" spans="1:16" x14ac:dyDescent="0.2">
      <c r="A548" s="14" t="s">
        <v>15</v>
      </c>
      <c r="B548" s="14" t="s">
        <v>26</v>
      </c>
      <c r="C548" s="14" t="s">
        <v>5</v>
      </c>
      <c r="D548" s="5" t="s">
        <v>92</v>
      </c>
      <c r="E548" s="5">
        <v>2004</v>
      </c>
      <c r="F548" s="5">
        <v>3</v>
      </c>
      <c r="G548" s="14">
        <v>18</v>
      </c>
      <c r="H548" s="14">
        <v>0.28999999999999998</v>
      </c>
      <c r="I548" s="14">
        <v>7.34</v>
      </c>
      <c r="J548" s="14">
        <v>0.28999999999999998</v>
      </c>
      <c r="K548" s="14">
        <v>0.34</v>
      </c>
      <c r="L548" s="14">
        <v>0.51</v>
      </c>
      <c r="M548" s="14">
        <v>6.49</v>
      </c>
      <c r="N548" s="14">
        <v>0.04</v>
      </c>
      <c r="O548" s="14">
        <v>0.57999999999999996</v>
      </c>
      <c r="P548" s="15">
        <v>435.7700056818781</v>
      </c>
    </row>
    <row r="549" spans="1:16" x14ac:dyDescent="0.2">
      <c r="A549" s="14" t="s">
        <v>15</v>
      </c>
      <c r="B549" s="14" t="s">
        <v>26</v>
      </c>
      <c r="C549" s="14" t="s">
        <v>5</v>
      </c>
      <c r="D549" s="5" t="s">
        <v>92</v>
      </c>
      <c r="E549" s="5">
        <v>2005</v>
      </c>
      <c r="F549" s="5">
        <v>3</v>
      </c>
      <c r="G549" s="14">
        <v>12</v>
      </c>
      <c r="H549" s="14">
        <v>0.21</v>
      </c>
      <c r="I549" s="14">
        <v>5.24</v>
      </c>
      <c r="J549" s="14">
        <v>0.21</v>
      </c>
      <c r="K549" s="14">
        <v>0.24</v>
      </c>
      <c r="L549" s="14">
        <v>0.37</v>
      </c>
      <c r="M549" s="14">
        <v>4.63</v>
      </c>
      <c r="N549" s="14">
        <v>0.03</v>
      </c>
      <c r="O549" s="14">
        <v>0.42</v>
      </c>
      <c r="P549" s="15">
        <v>471.93510105826209</v>
      </c>
    </row>
    <row r="550" spans="1:16" x14ac:dyDescent="0.2">
      <c r="A550" s="14" t="s">
        <v>15</v>
      </c>
      <c r="B550" s="14" t="s">
        <v>26</v>
      </c>
      <c r="C550" s="14" t="s">
        <v>5</v>
      </c>
      <c r="D550" s="5" t="s">
        <v>92</v>
      </c>
      <c r="E550" s="5">
        <v>2006</v>
      </c>
      <c r="F550" s="5">
        <v>3</v>
      </c>
      <c r="G550" s="14">
        <v>1</v>
      </c>
      <c r="H550" s="14">
        <v>0.01</v>
      </c>
      <c r="I550" s="14">
        <v>0.26</v>
      </c>
      <c r="J550" s="14">
        <v>0.01</v>
      </c>
      <c r="K550" s="14">
        <v>0.01</v>
      </c>
      <c r="L550" s="14">
        <v>0.02</v>
      </c>
      <c r="M550" s="14">
        <v>0.23</v>
      </c>
      <c r="N550" s="14">
        <v>0</v>
      </c>
      <c r="O550" s="14">
        <v>0.02</v>
      </c>
      <c r="P550" s="15">
        <v>471.93510105826203</v>
      </c>
    </row>
    <row r="551" spans="1:16" x14ac:dyDescent="0.2">
      <c r="A551" s="14" t="s">
        <v>15</v>
      </c>
      <c r="B551" s="14" t="s">
        <v>26</v>
      </c>
      <c r="C551" s="14" t="s">
        <v>5</v>
      </c>
      <c r="D551" s="5" t="s">
        <v>92</v>
      </c>
      <c r="E551" s="5">
        <v>2007</v>
      </c>
      <c r="F551" s="5">
        <v>3</v>
      </c>
      <c r="G551" s="14">
        <v>37</v>
      </c>
      <c r="H551" s="14">
        <v>0.66</v>
      </c>
      <c r="I551" s="14">
        <v>16.740000000000002</v>
      </c>
      <c r="J551" s="14">
        <v>0.66</v>
      </c>
      <c r="K551" s="14">
        <v>0.77</v>
      </c>
      <c r="L551" s="14">
        <v>1.17</v>
      </c>
      <c r="M551" s="14">
        <v>14.8</v>
      </c>
      <c r="N551" s="14">
        <v>0.1</v>
      </c>
      <c r="O551" s="14">
        <v>1.33</v>
      </c>
      <c r="P551" s="15">
        <v>471.93510105826203</v>
      </c>
    </row>
    <row r="552" spans="1:16" x14ac:dyDescent="0.2">
      <c r="A552" s="14" t="s">
        <v>15</v>
      </c>
      <c r="B552" s="14" t="s">
        <v>26</v>
      </c>
      <c r="C552" s="14" t="s">
        <v>5</v>
      </c>
      <c r="D552" s="5" t="s">
        <v>92</v>
      </c>
      <c r="E552" s="5">
        <v>2008</v>
      </c>
      <c r="F552" s="5">
        <v>3</v>
      </c>
      <c r="G552" s="14">
        <v>10</v>
      </c>
      <c r="H552" s="14">
        <v>0.17</v>
      </c>
      <c r="I552" s="14">
        <v>4.34</v>
      </c>
      <c r="J552" s="14">
        <v>0.17</v>
      </c>
      <c r="K552" s="14">
        <v>0.2</v>
      </c>
      <c r="L552" s="14">
        <v>0.3</v>
      </c>
      <c r="M552" s="14">
        <v>3.84</v>
      </c>
      <c r="N552" s="14">
        <v>0.03</v>
      </c>
      <c r="O552" s="14">
        <v>0.35</v>
      </c>
      <c r="P552" s="15">
        <v>462.57394709022782</v>
      </c>
    </row>
    <row r="553" spans="1:16" x14ac:dyDescent="0.2">
      <c r="A553" s="14" t="s">
        <v>15</v>
      </c>
      <c r="B553" s="14" t="s">
        <v>26</v>
      </c>
      <c r="C553" s="14" t="s">
        <v>5</v>
      </c>
      <c r="D553" s="5" t="s">
        <v>92</v>
      </c>
      <c r="E553" s="5">
        <v>2009</v>
      </c>
      <c r="F553" s="5">
        <v>3</v>
      </c>
      <c r="G553" s="14">
        <v>50</v>
      </c>
      <c r="H553" s="14">
        <v>1.08</v>
      </c>
      <c r="I553" s="14">
        <v>27.3</v>
      </c>
      <c r="J553" s="14">
        <v>1.08</v>
      </c>
      <c r="K553" s="14">
        <v>1.25</v>
      </c>
      <c r="L553" s="14">
        <v>1.91</v>
      </c>
      <c r="M553" s="14">
        <v>24.14</v>
      </c>
      <c r="N553" s="14">
        <v>0.16</v>
      </c>
      <c r="O553" s="14">
        <v>2.17</v>
      </c>
      <c r="P553" s="15">
        <v>567.36168327260702</v>
      </c>
    </row>
    <row r="554" spans="1:16" x14ac:dyDescent="0.2">
      <c r="A554" s="14" t="s">
        <v>15</v>
      </c>
      <c r="B554" s="14" t="s">
        <v>26</v>
      </c>
      <c r="C554" s="14" t="s">
        <v>5</v>
      </c>
      <c r="D554" s="5" t="s">
        <v>92</v>
      </c>
      <c r="E554" s="5">
        <v>2011</v>
      </c>
      <c r="F554" s="5">
        <v>3</v>
      </c>
      <c r="G554" s="14">
        <v>9</v>
      </c>
      <c r="H554" s="14">
        <v>0.15</v>
      </c>
      <c r="I554" s="14">
        <v>3.87</v>
      </c>
      <c r="J554" s="14">
        <v>0.15</v>
      </c>
      <c r="K554" s="14">
        <v>0.18</v>
      </c>
      <c r="L554" s="14">
        <v>0.27</v>
      </c>
      <c r="M554" s="14">
        <v>3.42</v>
      </c>
      <c r="N554" s="14">
        <v>0.02</v>
      </c>
      <c r="O554" s="14">
        <v>0.31</v>
      </c>
      <c r="P554" s="15">
        <v>471.93510105826209</v>
      </c>
    </row>
    <row r="555" spans="1:16" x14ac:dyDescent="0.2">
      <c r="A555" s="14" t="s">
        <v>15</v>
      </c>
      <c r="B555" s="14" t="s">
        <v>26</v>
      </c>
      <c r="C555" s="14" t="s">
        <v>5</v>
      </c>
      <c r="D555" s="5" t="s">
        <v>92</v>
      </c>
      <c r="E555" s="5">
        <v>2012</v>
      </c>
      <c r="F555" s="5">
        <v>3</v>
      </c>
      <c r="G555" s="14">
        <v>10</v>
      </c>
      <c r="H555" s="14">
        <v>0.18</v>
      </c>
      <c r="I555" s="14">
        <v>4.67</v>
      </c>
      <c r="J555" s="14">
        <v>0.18</v>
      </c>
      <c r="K555" s="14">
        <v>0.21</v>
      </c>
      <c r="L555" s="14">
        <v>0.33</v>
      </c>
      <c r="M555" s="14">
        <v>4.13</v>
      </c>
      <c r="N555" s="14">
        <v>0.03</v>
      </c>
      <c r="O555" s="14">
        <v>0.37</v>
      </c>
      <c r="P555" s="15">
        <v>469.25076220558753</v>
      </c>
    </row>
    <row r="556" spans="1:16" x14ac:dyDescent="0.2">
      <c r="A556" s="14" t="s">
        <v>15</v>
      </c>
      <c r="B556" s="14" t="s">
        <v>26</v>
      </c>
      <c r="C556" s="14" t="s">
        <v>5</v>
      </c>
      <c r="D556" s="5" t="s">
        <v>92</v>
      </c>
      <c r="E556" s="5">
        <v>2014</v>
      </c>
      <c r="F556" s="5">
        <v>2</v>
      </c>
      <c r="G556" s="14">
        <v>1</v>
      </c>
      <c r="H556" s="14">
        <v>0</v>
      </c>
      <c r="I556" s="14">
        <v>0.26</v>
      </c>
      <c r="J556" s="14">
        <v>0</v>
      </c>
      <c r="K556" s="14">
        <v>0.01</v>
      </c>
      <c r="L556" s="14">
        <v>0.25</v>
      </c>
      <c r="M556" s="14">
        <v>0</v>
      </c>
      <c r="N556" s="14">
        <v>0</v>
      </c>
      <c r="O556" s="14">
        <v>0.03</v>
      </c>
      <c r="P556" s="15">
        <v>484.07485030278679</v>
      </c>
    </row>
    <row r="557" spans="1:16" x14ac:dyDescent="0.2">
      <c r="A557" s="14" t="s">
        <v>15</v>
      </c>
      <c r="B557" s="14" t="s">
        <v>26</v>
      </c>
      <c r="C557" s="14" t="s">
        <v>5</v>
      </c>
      <c r="D557" s="5" t="s">
        <v>92</v>
      </c>
      <c r="E557" s="5">
        <v>2015</v>
      </c>
      <c r="F557" s="5">
        <v>2</v>
      </c>
      <c r="G557" s="14">
        <v>5</v>
      </c>
      <c r="H557" s="14">
        <v>0.01</v>
      </c>
      <c r="I557" s="14">
        <v>3.61</v>
      </c>
      <c r="J557" s="14">
        <v>0.01</v>
      </c>
      <c r="K557" s="14">
        <v>0.09</v>
      </c>
      <c r="L557" s="14">
        <v>3.52</v>
      </c>
      <c r="M557" s="14">
        <v>0</v>
      </c>
      <c r="N557" s="14">
        <v>0</v>
      </c>
      <c r="O557" s="14">
        <v>0.48</v>
      </c>
      <c r="P557" s="15">
        <v>691.7237898014821</v>
      </c>
    </row>
    <row r="558" spans="1:16" x14ac:dyDescent="0.2">
      <c r="A558" s="14" t="s">
        <v>15</v>
      </c>
      <c r="B558" s="14" t="s">
        <v>26</v>
      </c>
      <c r="C558" s="14" t="s">
        <v>5</v>
      </c>
      <c r="D558" s="5" t="s">
        <v>92</v>
      </c>
      <c r="E558" s="5">
        <v>2016</v>
      </c>
      <c r="F558" s="5">
        <v>2</v>
      </c>
      <c r="G558" s="14">
        <v>3</v>
      </c>
      <c r="H558" s="14">
        <v>0.01</v>
      </c>
      <c r="I558" s="14">
        <v>1.8800000000000001</v>
      </c>
      <c r="J558" s="14">
        <v>0.01</v>
      </c>
      <c r="K558" s="14">
        <v>0.04</v>
      </c>
      <c r="L558" s="14">
        <v>1.84</v>
      </c>
      <c r="M558" s="14">
        <v>0</v>
      </c>
      <c r="N558" s="14">
        <v>0</v>
      </c>
      <c r="O558" s="14">
        <v>0.25</v>
      </c>
      <c r="P558" s="15">
        <v>556.3855998126744</v>
      </c>
    </row>
    <row r="559" spans="1:16" x14ac:dyDescent="0.2">
      <c r="A559" s="14" t="s">
        <v>15</v>
      </c>
      <c r="B559" s="14" t="s">
        <v>26</v>
      </c>
      <c r="C559" s="14" t="s">
        <v>5</v>
      </c>
      <c r="D559" s="5" t="s">
        <v>92</v>
      </c>
      <c r="E559" s="5">
        <v>2022</v>
      </c>
      <c r="F559" s="5">
        <v>0</v>
      </c>
      <c r="G559" s="14">
        <v>1</v>
      </c>
      <c r="H559" s="14">
        <v>0.49</v>
      </c>
      <c r="I559" s="14">
        <v>0</v>
      </c>
      <c r="J559" s="14">
        <v>0.49</v>
      </c>
      <c r="K559" s="14">
        <v>0</v>
      </c>
      <c r="L559" s="14">
        <v>0</v>
      </c>
      <c r="M559" s="14">
        <v>0</v>
      </c>
      <c r="N559" s="14">
        <v>0</v>
      </c>
      <c r="O559" s="14">
        <v>0</v>
      </c>
      <c r="P559" s="15">
        <v>474.92133501890015</v>
      </c>
    </row>
    <row r="560" spans="1:16" x14ac:dyDescent="0.2">
      <c r="A560" s="14" t="s">
        <v>15</v>
      </c>
      <c r="B560" s="14" t="s">
        <v>26</v>
      </c>
      <c r="C560" s="14" t="s">
        <v>5</v>
      </c>
      <c r="D560" s="5" t="s">
        <v>93</v>
      </c>
      <c r="E560" s="5">
        <v>1990</v>
      </c>
      <c r="F560" s="5">
        <v>3</v>
      </c>
      <c r="G560" s="14">
        <v>48</v>
      </c>
      <c r="H560" s="14">
        <v>0.85</v>
      </c>
      <c r="I560" s="14">
        <v>21.6</v>
      </c>
      <c r="J560" s="14">
        <v>0.85</v>
      </c>
      <c r="K560" s="14">
        <v>0.99</v>
      </c>
      <c r="L560" s="14">
        <v>1.51</v>
      </c>
      <c r="M560" s="14">
        <v>19.100000000000001</v>
      </c>
      <c r="N560" s="14">
        <v>0.12</v>
      </c>
      <c r="O560" s="14">
        <v>1.72</v>
      </c>
      <c r="P560" s="15">
        <v>471.93510105826209</v>
      </c>
    </row>
    <row r="561" spans="1:16" x14ac:dyDescent="0.2">
      <c r="A561" s="14" t="s">
        <v>15</v>
      </c>
      <c r="B561" s="14" t="s">
        <v>26</v>
      </c>
      <c r="C561" s="14" t="s">
        <v>5</v>
      </c>
      <c r="D561" s="5" t="s">
        <v>93</v>
      </c>
      <c r="E561" s="5">
        <v>1993</v>
      </c>
      <c r="F561" s="5">
        <v>3</v>
      </c>
      <c r="G561" s="14">
        <v>6</v>
      </c>
      <c r="H561" s="14">
        <v>0.1</v>
      </c>
      <c r="I561" s="14">
        <v>2.4400000000000004</v>
      </c>
      <c r="J561" s="14">
        <v>0.1</v>
      </c>
      <c r="K561" s="14">
        <v>0.11</v>
      </c>
      <c r="L561" s="14">
        <v>0.17</v>
      </c>
      <c r="M561" s="14">
        <v>2.16</v>
      </c>
      <c r="N561" s="14">
        <v>0.01</v>
      </c>
      <c r="O561" s="14">
        <v>0.19</v>
      </c>
      <c r="P561" s="15">
        <v>402.72784902399138</v>
      </c>
    </row>
    <row r="562" spans="1:16" x14ac:dyDescent="0.2">
      <c r="A562" s="14" t="s">
        <v>15</v>
      </c>
      <c r="B562" s="14" t="s">
        <v>26</v>
      </c>
      <c r="C562" s="14" t="s">
        <v>5</v>
      </c>
      <c r="D562" s="5" t="s">
        <v>93</v>
      </c>
      <c r="E562" s="5">
        <v>1994</v>
      </c>
      <c r="F562" s="5">
        <v>3</v>
      </c>
      <c r="G562" s="14">
        <v>15</v>
      </c>
      <c r="H562" s="14">
        <v>0.26</v>
      </c>
      <c r="I562" s="14">
        <v>6.59</v>
      </c>
      <c r="J562" s="14">
        <v>0.26</v>
      </c>
      <c r="K562" s="14">
        <v>0.3</v>
      </c>
      <c r="L562" s="14">
        <v>0.46</v>
      </c>
      <c r="M562" s="14">
        <v>5.83</v>
      </c>
      <c r="N562" s="14">
        <v>0.04</v>
      </c>
      <c r="O562" s="14">
        <v>0.52</v>
      </c>
      <c r="P562" s="15">
        <v>471.93510105826203</v>
      </c>
    </row>
    <row r="563" spans="1:16" x14ac:dyDescent="0.2">
      <c r="A563" s="14" t="s">
        <v>15</v>
      </c>
      <c r="B563" s="14" t="s">
        <v>26</v>
      </c>
      <c r="C563" s="14" t="s">
        <v>5</v>
      </c>
      <c r="D563" s="5" t="s">
        <v>93</v>
      </c>
      <c r="E563" s="5">
        <v>1995</v>
      </c>
      <c r="F563" s="5">
        <v>3</v>
      </c>
      <c r="G563" s="14">
        <v>9</v>
      </c>
      <c r="H563" s="14">
        <v>0.16</v>
      </c>
      <c r="I563" s="14">
        <v>4.1099999999999994</v>
      </c>
      <c r="J563" s="14">
        <v>0.16</v>
      </c>
      <c r="K563" s="14">
        <v>0.19</v>
      </c>
      <c r="L563" s="14">
        <v>0.28999999999999998</v>
      </c>
      <c r="M563" s="14">
        <v>3.63</v>
      </c>
      <c r="N563" s="14">
        <v>0.02</v>
      </c>
      <c r="O563" s="14">
        <v>0.33</v>
      </c>
      <c r="P563" s="15">
        <v>471.93510105826209</v>
      </c>
    </row>
    <row r="564" spans="1:16" x14ac:dyDescent="0.2">
      <c r="A564" s="14" t="s">
        <v>15</v>
      </c>
      <c r="B564" s="14" t="s">
        <v>26</v>
      </c>
      <c r="C564" s="14" t="s">
        <v>5</v>
      </c>
      <c r="D564" s="5" t="s">
        <v>93</v>
      </c>
      <c r="E564" s="5">
        <v>1997</v>
      </c>
      <c r="F564" s="5">
        <v>3</v>
      </c>
      <c r="G564" s="14">
        <v>5</v>
      </c>
      <c r="H564" s="14">
        <v>0.1</v>
      </c>
      <c r="I564" s="14">
        <v>2.41</v>
      </c>
      <c r="J564" s="14">
        <v>0.1</v>
      </c>
      <c r="K564" s="14">
        <v>0.11</v>
      </c>
      <c r="L564" s="14">
        <v>0.17</v>
      </c>
      <c r="M564" s="14">
        <v>2.13</v>
      </c>
      <c r="N564" s="14">
        <v>0.01</v>
      </c>
      <c r="O564" s="14">
        <v>0.19</v>
      </c>
      <c r="P564" s="15">
        <v>471.93510105826215</v>
      </c>
    </row>
    <row r="565" spans="1:16" x14ac:dyDescent="0.2">
      <c r="A565" s="14" t="s">
        <v>15</v>
      </c>
      <c r="B565" s="14" t="s">
        <v>26</v>
      </c>
      <c r="C565" s="14" t="s">
        <v>5</v>
      </c>
      <c r="D565" s="5" t="s">
        <v>93</v>
      </c>
      <c r="E565" s="5">
        <v>1998</v>
      </c>
      <c r="F565" s="5">
        <v>3</v>
      </c>
      <c r="G565" s="14">
        <v>5</v>
      </c>
      <c r="H565" s="14">
        <v>0.09</v>
      </c>
      <c r="I565" s="14">
        <v>2.38</v>
      </c>
      <c r="J565" s="14">
        <v>0.09</v>
      </c>
      <c r="K565" s="14">
        <v>0.11</v>
      </c>
      <c r="L565" s="14">
        <v>0.17</v>
      </c>
      <c r="M565" s="14">
        <v>2.1</v>
      </c>
      <c r="N565" s="14">
        <v>0.01</v>
      </c>
      <c r="O565" s="14">
        <v>0.19</v>
      </c>
      <c r="P565" s="15">
        <v>471.93510105826203</v>
      </c>
    </row>
    <row r="566" spans="1:16" x14ac:dyDescent="0.2">
      <c r="A566" s="14" t="s">
        <v>15</v>
      </c>
      <c r="B566" s="14" t="s">
        <v>26</v>
      </c>
      <c r="C566" s="14" t="s">
        <v>5</v>
      </c>
      <c r="D566" s="5" t="s">
        <v>93</v>
      </c>
      <c r="E566" s="5">
        <v>2000</v>
      </c>
      <c r="F566" s="5">
        <v>3</v>
      </c>
      <c r="G566" s="14">
        <v>1</v>
      </c>
      <c r="H566" s="14">
        <v>0.03</v>
      </c>
      <c r="I566" s="14">
        <v>0.66999999999999993</v>
      </c>
      <c r="J566" s="14">
        <v>0.03</v>
      </c>
      <c r="K566" s="14">
        <v>0.03</v>
      </c>
      <c r="L566" s="14">
        <v>0.05</v>
      </c>
      <c r="M566" s="14">
        <v>0.59</v>
      </c>
      <c r="N566" s="14">
        <v>0</v>
      </c>
      <c r="O566" s="14">
        <v>0.05</v>
      </c>
      <c r="P566" s="15">
        <v>484.76500345480446</v>
      </c>
    </row>
    <row r="567" spans="1:16" x14ac:dyDescent="0.2">
      <c r="A567" s="14" t="s">
        <v>15</v>
      </c>
      <c r="B567" s="14" t="s">
        <v>26</v>
      </c>
      <c r="C567" s="14" t="s">
        <v>5</v>
      </c>
      <c r="D567" s="5" t="s">
        <v>93</v>
      </c>
      <c r="E567" s="5">
        <v>2001</v>
      </c>
      <c r="F567" s="5">
        <v>3</v>
      </c>
      <c r="G567" s="14">
        <v>15</v>
      </c>
      <c r="H567" s="14">
        <v>0.22</v>
      </c>
      <c r="I567" s="14">
        <v>5.5900000000000007</v>
      </c>
      <c r="J567" s="14">
        <v>0.22</v>
      </c>
      <c r="K567" s="14">
        <v>0.26</v>
      </c>
      <c r="L567" s="14">
        <v>0.39</v>
      </c>
      <c r="M567" s="14">
        <v>4.9400000000000004</v>
      </c>
      <c r="N567" s="14">
        <v>0.03</v>
      </c>
      <c r="O567" s="14">
        <v>0.44</v>
      </c>
      <c r="P567" s="15">
        <v>395.63105135441458</v>
      </c>
    </row>
    <row r="568" spans="1:16" x14ac:dyDescent="0.2">
      <c r="A568" s="14" t="s">
        <v>15</v>
      </c>
      <c r="B568" s="14" t="s">
        <v>26</v>
      </c>
      <c r="C568" s="14" t="s">
        <v>5</v>
      </c>
      <c r="D568" s="5" t="s">
        <v>93</v>
      </c>
      <c r="E568" s="5">
        <v>2002</v>
      </c>
      <c r="F568" s="5">
        <v>3</v>
      </c>
      <c r="G568" s="14">
        <v>14</v>
      </c>
      <c r="H568" s="14">
        <v>0.21</v>
      </c>
      <c r="I568" s="14">
        <v>5.21</v>
      </c>
      <c r="J568" s="14">
        <v>0.21</v>
      </c>
      <c r="K568" s="14">
        <v>0.24</v>
      </c>
      <c r="L568" s="14">
        <v>0.36</v>
      </c>
      <c r="M568" s="14">
        <v>4.6100000000000003</v>
      </c>
      <c r="N568" s="14">
        <v>0.03</v>
      </c>
      <c r="O568" s="14">
        <v>0.41</v>
      </c>
      <c r="P568" s="15">
        <v>400.99552618874054</v>
      </c>
    </row>
    <row r="569" spans="1:16" x14ac:dyDescent="0.2">
      <c r="A569" s="14" t="s">
        <v>15</v>
      </c>
      <c r="B569" s="14" t="s">
        <v>26</v>
      </c>
      <c r="C569" s="14" t="s">
        <v>5</v>
      </c>
      <c r="D569" s="5" t="s">
        <v>93</v>
      </c>
      <c r="E569" s="5">
        <v>2003</v>
      </c>
      <c r="F569" s="5">
        <v>3</v>
      </c>
      <c r="G569" s="14">
        <v>3</v>
      </c>
      <c r="H569" s="14">
        <v>0.06</v>
      </c>
      <c r="I569" s="14">
        <v>1.52</v>
      </c>
      <c r="J569" s="14">
        <v>0.06</v>
      </c>
      <c r="K569" s="14">
        <v>7.0000000000000007E-2</v>
      </c>
      <c r="L569" s="14">
        <v>0.11</v>
      </c>
      <c r="M569" s="14">
        <v>1.34</v>
      </c>
      <c r="N569" s="14">
        <v>0.01</v>
      </c>
      <c r="O569" s="14">
        <v>0.12</v>
      </c>
      <c r="P569" s="15">
        <v>471.93510105826209</v>
      </c>
    </row>
    <row r="570" spans="1:16" x14ac:dyDescent="0.2">
      <c r="A570" s="14" t="s">
        <v>15</v>
      </c>
      <c r="B570" s="14" t="s">
        <v>26</v>
      </c>
      <c r="C570" s="14" t="s">
        <v>5</v>
      </c>
      <c r="D570" s="5" t="s">
        <v>93</v>
      </c>
      <c r="E570" s="5">
        <v>2004</v>
      </c>
      <c r="F570" s="5">
        <v>3</v>
      </c>
      <c r="G570" s="14">
        <v>57</v>
      </c>
      <c r="H570" s="14">
        <v>0.89</v>
      </c>
      <c r="I570" s="14">
        <v>22.41</v>
      </c>
      <c r="J570" s="14">
        <v>0.89</v>
      </c>
      <c r="K570" s="14">
        <v>1.03</v>
      </c>
      <c r="L570" s="14">
        <v>1.56</v>
      </c>
      <c r="M570" s="14">
        <v>19.82</v>
      </c>
      <c r="N570" s="14">
        <v>0.13</v>
      </c>
      <c r="O570" s="14">
        <v>1.78</v>
      </c>
      <c r="P570" s="15">
        <v>410.57869585444132</v>
      </c>
    </row>
    <row r="571" spans="1:16" x14ac:dyDescent="0.2">
      <c r="A571" s="14" t="s">
        <v>15</v>
      </c>
      <c r="B571" s="14" t="s">
        <v>26</v>
      </c>
      <c r="C571" s="14" t="s">
        <v>5</v>
      </c>
      <c r="D571" s="5" t="s">
        <v>93</v>
      </c>
      <c r="E571" s="5">
        <v>2005</v>
      </c>
      <c r="F571" s="5">
        <v>3</v>
      </c>
      <c r="G571" s="14">
        <v>4</v>
      </c>
      <c r="H571" s="14">
        <v>7.0000000000000007E-2</v>
      </c>
      <c r="I571" s="14">
        <v>1.8699999999999999</v>
      </c>
      <c r="J571" s="14">
        <v>7.0000000000000007E-2</v>
      </c>
      <c r="K571" s="14">
        <v>0.09</v>
      </c>
      <c r="L571" s="14">
        <v>0.13</v>
      </c>
      <c r="M571" s="14">
        <v>1.65</v>
      </c>
      <c r="N571" s="14">
        <v>0.01</v>
      </c>
      <c r="O571" s="14">
        <v>0.15</v>
      </c>
      <c r="P571" s="15">
        <v>471.93510105826203</v>
      </c>
    </row>
    <row r="572" spans="1:16" x14ac:dyDescent="0.2">
      <c r="A572" s="14" t="s">
        <v>15</v>
      </c>
      <c r="B572" s="14" t="s">
        <v>26</v>
      </c>
      <c r="C572" s="14" t="s">
        <v>5</v>
      </c>
      <c r="D572" s="5" t="s">
        <v>93</v>
      </c>
      <c r="E572" s="5">
        <v>2006</v>
      </c>
      <c r="F572" s="5">
        <v>3</v>
      </c>
      <c r="G572" s="14">
        <v>44</v>
      </c>
      <c r="H572" s="14">
        <v>0.93</v>
      </c>
      <c r="I572" s="14">
        <v>23.580000000000002</v>
      </c>
      <c r="J572" s="14">
        <v>0.93</v>
      </c>
      <c r="K572" s="14">
        <v>1.08</v>
      </c>
      <c r="L572" s="14">
        <v>1.65</v>
      </c>
      <c r="M572" s="14">
        <v>20.85</v>
      </c>
      <c r="N572" s="14">
        <v>0.14000000000000001</v>
      </c>
      <c r="O572" s="14">
        <v>1.88</v>
      </c>
      <c r="P572" s="15">
        <v>550.90145142882466</v>
      </c>
    </row>
    <row r="573" spans="1:16" x14ac:dyDescent="0.2">
      <c r="A573" s="14" t="s">
        <v>15</v>
      </c>
      <c r="B573" s="14" t="s">
        <v>26</v>
      </c>
      <c r="C573" s="14" t="s">
        <v>5</v>
      </c>
      <c r="D573" s="5" t="s">
        <v>93</v>
      </c>
      <c r="E573" s="5">
        <v>2007</v>
      </c>
      <c r="F573" s="5">
        <v>3</v>
      </c>
      <c r="G573" s="14">
        <v>1</v>
      </c>
      <c r="H573" s="14">
        <v>0.03</v>
      </c>
      <c r="I573" s="14">
        <v>0.64999999999999991</v>
      </c>
      <c r="J573" s="14">
        <v>0.03</v>
      </c>
      <c r="K573" s="14">
        <v>0.03</v>
      </c>
      <c r="L573" s="14">
        <v>0.05</v>
      </c>
      <c r="M573" s="14">
        <v>0.56999999999999995</v>
      </c>
      <c r="N573" s="14">
        <v>0</v>
      </c>
      <c r="O573" s="14">
        <v>0.05</v>
      </c>
      <c r="P573" s="15">
        <v>464.35625922231725</v>
      </c>
    </row>
    <row r="574" spans="1:16" x14ac:dyDescent="0.2">
      <c r="A574" s="14" t="s">
        <v>15</v>
      </c>
      <c r="B574" s="14" t="s">
        <v>26</v>
      </c>
      <c r="C574" s="14" t="s">
        <v>5</v>
      </c>
      <c r="D574" s="5" t="s">
        <v>93</v>
      </c>
      <c r="E574" s="5">
        <v>2008</v>
      </c>
      <c r="F574" s="5">
        <v>3</v>
      </c>
      <c r="G574" s="14">
        <v>52</v>
      </c>
      <c r="H574" s="14">
        <v>1.1399999999999999</v>
      </c>
      <c r="I574" s="14">
        <v>28.759999999999998</v>
      </c>
      <c r="J574" s="14">
        <v>1.1399999999999999</v>
      </c>
      <c r="K574" s="14">
        <v>1.32</v>
      </c>
      <c r="L574" s="14">
        <v>2.0099999999999998</v>
      </c>
      <c r="M574" s="14">
        <v>25.43</v>
      </c>
      <c r="N574" s="14">
        <v>0.17</v>
      </c>
      <c r="O574" s="14">
        <v>2.29</v>
      </c>
      <c r="P574" s="15">
        <v>575.80121559571808</v>
      </c>
    </row>
    <row r="575" spans="1:16" x14ac:dyDescent="0.2">
      <c r="A575" s="14" t="s">
        <v>15</v>
      </c>
      <c r="B575" s="14" t="s">
        <v>26</v>
      </c>
      <c r="C575" s="14" t="s">
        <v>5</v>
      </c>
      <c r="D575" s="5" t="s">
        <v>93</v>
      </c>
      <c r="E575" s="5">
        <v>2009</v>
      </c>
      <c r="F575" s="5">
        <v>3</v>
      </c>
      <c r="G575" s="14">
        <v>30</v>
      </c>
      <c r="H575" s="14">
        <v>0.61</v>
      </c>
      <c r="I575" s="14">
        <v>15.36</v>
      </c>
      <c r="J575" s="14">
        <v>0.61</v>
      </c>
      <c r="K575" s="14">
        <v>0.71</v>
      </c>
      <c r="L575" s="14">
        <v>1.07</v>
      </c>
      <c r="M575" s="14">
        <v>13.58</v>
      </c>
      <c r="N575" s="14">
        <v>0.09</v>
      </c>
      <c r="O575" s="14">
        <v>1.22</v>
      </c>
      <c r="P575" s="15">
        <v>538.062568506503</v>
      </c>
    </row>
    <row r="576" spans="1:16" x14ac:dyDescent="0.2">
      <c r="A576" s="14" t="s">
        <v>15</v>
      </c>
      <c r="B576" s="14" t="s">
        <v>26</v>
      </c>
      <c r="C576" s="14" t="s">
        <v>5</v>
      </c>
      <c r="D576" s="5" t="s">
        <v>93</v>
      </c>
      <c r="E576" s="5">
        <v>2010</v>
      </c>
      <c r="F576" s="5">
        <v>3</v>
      </c>
      <c r="G576" s="14">
        <v>36</v>
      </c>
      <c r="H576" s="14">
        <v>0.67</v>
      </c>
      <c r="I576" s="14">
        <v>17.09</v>
      </c>
      <c r="J576" s="14">
        <v>0.67</v>
      </c>
      <c r="K576" s="14">
        <v>0.79</v>
      </c>
      <c r="L576" s="14">
        <v>1.19</v>
      </c>
      <c r="M576" s="14">
        <v>15.11</v>
      </c>
      <c r="N576" s="14">
        <v>0.1</v>
      </c>
      <c r="O576" s="14">
        <v>1.36</v>
      </c>
      <c r="P576" s="15">
        <v>493.18439328417935</v>
      </c>
    </row>
    <row r="577" spans="1:16" x14ac:dyDescent="0.2">
      <c r="A577" s="14" t="s">
        <v>15</v>
      </c>
      <c r="B577" s="14" t="s">
        <v>26</v>
      </c>
      <c r="C577" s="14" t="s">
        <v>5</v>
      </c>
      <c r="D577" s="5" t="s">
        <v>93</v>
      </c>
      <c r="E577" s="5">
        <v>2011</v>
      </c>
      <c r="F577" s="5">
        <v>3</v>
      </c>
      <c r="G577" s="14">
        <v>26</v>
      </c>
      <c r="H577" s="14">
        <v>0.46</v>
      </c>
      <c r="I577" s="14">
        <v>11.61</v>
      </c>
      <c r="J577" s="14">
        <v>0.46</v>
      </c>
      <c r="K577" s="14">
        <v>0.53</v>
      </c>
      <c r="L577" s="14">
        <v>0.81</v>
      </c>
      <c r="M577" s="14">
        <v>10.27</v>
      </c>
      <c r="N577" s="14">
        <v>7.0000000000000007E-2</v>
      </c>
      <c r="O577" s="14">
        <v>0.92</v>
      </c>
      <c r="P577" s="15">
        <v>459.34403277934825</v>
      </c>
    </row>
    <row r="578" spans="1:16" x14ac:dyDescent="0.2">
      <c r="A578" s="14" t="s">
        <v>15</v>
      </c>
      <c r="B578" s="14" t="s">
        <v>26</v>
      </c>
      <c r="C578" s="14" t="s">
        <v>5</v>
      </c>
      <c r="D578" s="5" t="s">
        <v>93</v>
      </c>
      <c r="E578" s="5">
        <v>2012</v>
      </c>
      <c r="F578" s="5">
        <v>3</v>
      </c>
      <c r="G578" s="14">
        <v>5</v>
      </c>
      <c r="H578" s="14">
        <v>0.14000000000000001</v>
      </c>
      <c r="I578" s="14">
        <v>3.65</v>
      </c>
      <c r="J578" s="14">
        <v>0.14000000000000001</v>
      </c>
      <c r="K578" s="14">
        <v>0.17</v>
      </c>
      <c r="L578" s="14">
        <v>0.25</v>
      </c>
      <c r="M578" s="14">
        <v>3.23</v>
      </c>
      <c r="N578" s="14">
        <v>0.02</v>
      </c>
      <c r="O578" s="14">
        <v>0.28999999999999998</v>
      </c>
      <c r="P578" s="15">
        <v>697.69180073138818</v>
      </c>
    </row>
    <row r="579" spans="1:16" x14ac:dyDescent="0.2">
      <c r="A579" s="14" t="s">
        <v>15</v>
      </c>
      <c r="B579" s="14" t="s">
        <v>26</v>
      </c>
      <c r="C579" s="14" t="s">
        <v>5</v>
      </c>
      <c r="D579" s="5" t="s">
        <v>93</v>
      </c>
      <c r="E579" s="5">
        <v>2013</v>
      </c>
      <c r="F579" s="5">
        <v>2</v>
      </c>
      <c r="G579" s="14">
        <v>10</v>
      </c>
      <c r="H579" s="14">
        <v>0.03</v>
      </c>
      <c r="I579" s="14">
        <v>8.2299999999999986</v>
      </c>
      <c r="J579" s="14">
        <v>0.03</v>
      </c>
      <c r="K579" s="14">
        <v>0.2</v>
      </c>
      <c r="L579" s="14">
        <v>8.0299999999999994</v>
      </c>
      <c r="M579" s="14">
        <v>0</v>
      </c>
      <c r="N579" s="14">
        <v>0</v>
      </c>
      <c r="O579" s="14">
        <v>1.1000000000000001</v>
      </c>
      <c r="P579" s="15">
        <v>798.44688879942521</v>
      </c>
    </row>
    <row r="580" spans="1:16" x14ac:dyDescent="0.2">
      <c r="A580" s="14" t="s">
        <v>15</v>
      </c>
      <c r="B580" s="14" t="s">
        <v>26</v>
      </c>
      <c r="C580" s="14" t="s">
        <v>5</v>
      </c>
      <c r="D580" s="5" t="s">
        <v>93</v>
      </c>
      <c r="E580" s="5">
        <v>2014</v>
      </c>
      <c r="F580" s="5">
        <v>2</v>
      </c>
      <c r="G580" s="14">
        <v>13</v>
      </c>
      <c r="H580" s="14">
        <v>0.04</v>
      </c>
      <c r="I580" s="14">
        <v>9.2100000000000009</v>
      </c>
      <c r="J580" s="14">
        <v>0.04</v>
      </c>
      <c r="K580" s="14">
        <v>0.22</v>
      </c>
      <c r="L580" s="14">
        <v>8.99</v>
      </c>
      <c r="M580" s="14">
        <v>0</v>
      </c>
      <c r="N580" s="14">
        <v>0</v>
      </c>
      <c r="O580" s="14">
        <v>1.24</v>
      </c>
      <c r="P580" s="15">
        <v>691.82801827500987</v>
      </c>
    </row>
    <row r="581" spans="1:16" x14ac:dyDescent="0.2">
      <c r="A581" s="14" t="s">
        <v>15</v>
      </c>
      <c r="B581" s="14" t="s">
        <v>26</v>
      </c>
      <c r="C581" s="14" t="s">
        <v>5</v>
      </c>
      <c r="D581" s="5" t="s">
        <v>93</v>
      </c>
      <c r="E581" s="5">
        <v>2015</v>
      </c>
      <c r="F581" s="5">
        <v>2</v>
      </c>
      <c r="G581" s="14">
        <v>19</v>
      </c>
      <c r="H581" s="14">
        <v>0.05</v>
      </c>
      <c r="I581" s="14">
        <v>13.15</v>
      </c>
      <c r="J581" s="14">
        <v>0.05</v>
      </c>
      <c r="K581" s="14">
        <v>0.31</v>
      </c>
      <c r="L581" s="14">
        <v>12.84</v>
      </c>
      <c r="M581" s="14">
        <v>0</v>
      </c>
      <c r="N581" s="14">
        <v>0.01</v>
      </c>
      <c r="O581" s="14">
        <v>1.76</v>
      </c>
      <c r="P581" s="15">
        <v>694.84466335184459</v>
      </c>
    </row>
    <row r="582" spans="1:16" x14ac:dyDescent="0.2">
      <c r="A582" s="14" t="s">
        <v>15</v>
      </c>
      <c r="B582" s="14" t="s">
        <v>26</v>
      </c>
      <c r="C582" s="14" t="s">
        <v>5</v>
      </c>
      <c r="D582" s="5" t="s">
        <v>93</v>
      </c>
      <c r="E582" s="5">
        <v>2016</v>
      </c>
      <c r="F582" s="5">
        <v>2</v>
      </c>
      <c r="G582" s="14">
        <v>67</v>
      </c>
      <c r="H582" s="14">
        <v>0.15</v>
      </c>
      <c r="I582" s="14">
        <v>37.68</v>
      </c>
      <c r="J582" s="14">
        <v>0.15</v>
      </c>
      <c r="K582" s="14">
        <v>0.9</v>
      </c>
      <c r="L582" s="14">
        <v>36.78</v>
      </c>
      <c r="M582" s="14">
        <v>0</v>
      </c>
      <c r="N582" s="14">
        <v>0.02</v>
      </c>
      <c r="O582" s="14">
        <v>5.05</v>
      </c>
      <c r="P582" s="15">
        <v>565.1079926826643</v>
      </c>
    </row>
    <row r="583" spans="1:16" x14ac:dyDescent="0.2">
      <c r="A583" s="14" t="s">
        <v>15</v>
      </c>
      <c r="B583" s="14" t="s">
        <v>26</v>
      </c>
      <c r="C583" s="14" t="s">
        <v>5</v>
      </c>
      <c r="D583" s="5" t="s">
        <v>93</v>
      </c>
      <c r="E583" s="5">
        <v>2017</v>
      </c>
      <c r="F583" s="5">
        <v>2</v>
      </c>
      <c r="G583" s="14">
        <v>37</v>
      </c>
      <c r="H583" s="14">
        <v>0.09</v>
      </c>
      <c r="I583" s="14">
        <v>22.23</v>
      </c>
      <c r="J583" s="14">
        <v>0.09</v>
      </c>
      <c r="K583" s="14">
        <v>0.53</v>
      </c>
      <c r="L583" s="14">
        <v>21.7</v>
      </c>
      <c r="M583" s="14">
        <v>0</v>
      </c>
      <c r="N583" s="14">
        <v>0.01</v>
      </c>
      <c r="O583" s="14">
        <v>2.98</v>
      </c>
      <c r="P583" s="15">
        <v>605.51957494096371</v>
      </c>
    </row>
    <row r="584" spans="1:16" x14ac:dyDescent="0.2">
      <c r="A584" s="14" t="s">
        <v>15</v>
      </c>
      <c r="B584" s="14" t="s">
        <v>26</v>
      </c>
      <c r="C584" s="14" t="s">
        <v>5</v>
      </c>
      <c r="D584" s="5" t="s">
        <v>93</v>
      </c>
      <c r="E584" s="5">
        <v>2018</v>
      </c>
      <c r="F584" s="5">
        <v>1</v>
      </c>
      <c r="G584" s="14">
        <v>8</v>
      </c>
      <c r="H584" s="14">
        <v>0.35</v>
      </c>
      <c r="I584" s="14">
        <v>4.93</v>
      </c>
      <c r="J584" s="14">
        <v>0.35</v>
      </c>
      <c r="K584" s="14">
        <v>4.93</v>
      </c>
      <c r="L584" s="14">
        <v>0</v>
      </c>
      <c r="M584" s="14">
        <v>0</v>
      </c>
      <c r="N584" s="14">
        <v>0.02</v>
      </c>
      <c r="O584" s="14">
        <v>0.11</v>
      </c>
      <c r="P584" s="15">
        <v>643.79518116440568</v>
      </c>
    </row>
    <row r="585" spans="1:16" x14ac:dyDescent="0.2">
      <c r="A585" s="14" t="s">
        <v>15</v>
      </c>
      <c r="B585" s="14" t="s">
        <v>26</v>
      </c>
      <c r="C585" s="14" t="s">
        <v>5</v>
      </c>
      <c r="D585" s="5" t="s">
        <v>93</v>
      </c>
      <c r="E585" s="5">
        <v>2019</v>
      </c>
      <c r="F585" s="5">
        <v>1</v>
      </c>
      <c r="G585" s="14">
        <v>110</v>
      </c>
      <c r="H585" s="14">
        <v>4.08</v>
      </c>
      <c r="I585" s="14">
        <v>57.43</v>
      </c>
      <c r="J585" s="14">
        <v>4.08</v>
      </c>
      <c r="K585" s="14">
        <v>57.43</v>
      </c>
      <c r="L585" s="14">
        <v>0</v>
      </c>
      <c r="M585" s="14">
        <v>0</v>
      </c>
      <c r="N585" s="14">
        <v>0.23</v>
      </c>
      <c r="O585" s="14">
        <v>1.24</v>
      </c>
      <c r="P585" s="15">
        <v>555.94737880526372</v>
      </c>
    </row>
    <row r="586" spans="1:16" x14ac:dyDescent="0.2">
      <c r="A586" s="14" t="s">
        <v>15</v>
      </c>
      <c r="B586" s="14" t="s">
        <v>26</v>
      </c>
      <c r="C586" s="14" t="s">
        <v>5</v>
      </c>
      <c r="D586" s="5" t="s">
        <v>93</v>
      </c>
      <c r="E586" s="5">
        <v>2020</v>
      </c>
      <c r="F586" s="5">
        <v>1</v>
      </c>
      <c r="G586" s="14">
        <v>3</v>
      </c>
      <c r="H586" s="14">
        <v>0.15</v>
      </c>
      <c r="I586" s="14">
        <v>2.1399999999999997</v>
      </c>
      <c r="J586" s="14">
        <v>0.15</v>
      </c>
      <c r="K586" s="14">
        <v>2.1399999999999997</v>
      </c>
      <c r="L586" s="14">
        <v>0</v>
      </c>
      <c r="M586" s="14">
        <v>0</v>
      </c>
      <c r="N586" s="14">
        <v>0.01</v>
      </c>
      <c r="O586" s="14">
        <v>0.05</v>
      </c>
      <c r="P586" s="15">
        <v>701.0458855833449</v>
      </c>
    </row>
    <row r="587" spans="1:16" x14ac:dyDescent="0.2">
      <c r="A587" s="14" t="s">
        <v>15</v>
      </c>
      <c r="B587" s="14" t="s">
        <v>26</v>
      </c>
      <c r="C587" s="14" t="s">
        <v>5</v>
      </c>
      <c r="D587" s="5" t="s">
        <v>93</v>
      </c>
      <c r="E587" s="5">
        <v>2021</v>
      </c>
      <c r="F587" s="5">
        <v>0</v>
      </c>
      <c r="G587" s="14">
        <v>2</v>
      </c>
      <c r="H587" s="14">
        <v>0.93</v>
      </c>
      <c r="I587" s="14">
        <v>0</v>
      </c>
      <c r="J587" s="14">
        <v>0.93</v>
      </c>
      <c r="K587" s="14">
        <v>0</v>
      </c>
      <c r="L587" s="14">
        <v>0</v>
      </c>
      <c r="M587" s="14">
        <v>0</v>
      </c>
      <c r="N587" s="14">
        <v>0</v>
      </c>
      <c r="O587" s="14">
        <v>0.01</v>
      </c>
      <c r="P587" s="15">
        <v>543.16722457970957</v>
      </c>
    </row>
    <row r="588" spans="1:16" x14ac:dyDescent="0.2">
      <c r="A588" s="14" t="s">
        <v>15</v>
      </c>
      <c r="B588" s="14" t="s">
        <v>26</v>
      </c>
      <c r="C588" s="14" t="s">
        <v>5</v>
      </c>
      <c r="D588" s="5" t="s">
        <v>93</v>
      </c>
      <c r="E588" s="5">
        <v>2022</v>
      </c>
      <c r="F588" s="5">
        <v>0</v>
      </c>
      <c r="G588" s="14">
        <v>15</v>
      </c>
      <c r="H588" s="14">
        <v>6.83</v>
      </c>
      <c r="I588" s="14">
        <v>0</v>
      </c>
      <c r="J588" s="14">
        <v>6.83</v>
      </c>
      <c r="K588" s="14">
        <v>0</v>
      </c>
      <c r="L588" s="14">
        <v>0</v>
      </c>
      <c r="M588" s="14">
        <v>0</v>
      </c>
      <c r="N588" s="14">
        <v>0</v>
      </c>
      <c r="O588" s="14">
        <v>0</v>
      </c>
      <c r="P588" s="15">
        <v>467.58319968186521</v>
      </c>
    </row>
    <row r="589" spans="1:16" x14ac:dyDescent="0.2">
      <c r="A589" s="14" t="s">
        <v>15</v>
      </c>
      <c r="B589" s="14" t="s">
        <v>26</v>
      </c>
      <c r="C589" s="14" t="s">
        <v>5</v>
      </c>
      <c r="D589" s="5" t="s">
        <v>94</v>
      </c>
      <c r="E589" s="5">
        <v>1981</v>
      </c>
      <c r="F589" s="5">
        <v>3</v>
      </c>
      <c r="G589" s="14">
        <v>26</v>
      </c>
      <c r="H589" s="14">
        <v>0.47</v>
      </c>
      <c r="I589" s="14">
        <v>11.79</v>
      </c>
      <c r="J589" s="14">
        <v>0.47</v>
      </c>
      <c r="K589" s="14">
        <v>0.54</v>
      </c>
      <c r="L589" s="14">
        <v>0.82</v>
      </c>
      <c r="M589" s="14">
        <v>10.43</v>
      </c>
      <c r="N589" s="14">
        <v>7.0000000000000007E-2</v>
      </c>
      <c r="O589" s="14">
        <v>0.94</v>
      </c>
      <c r="P589" s="15">
        <v>471.93510105826198</v>
      </c>
    </row>
    <row r="590" spans="1:16" x14ac:dyDescent="0.2">
      <c r="A590" s="14" t="s">
        <v>15</v>
      </c>
      <c r="B590" s="14" t="s">
        <v>26</v>
      </c>
      <c r="C590" s="14" t="s">
        <v>5</v>
      </c>
      <c r="D590" s="5" t="s">
        <v>94</v>
      </c>
      <c r="E590" s="5">
        <v>1989</v>
      </c>
      <c r="F590" s="5">
        <v>3</v>
      </c>
      <c r="G590" s="14">
        <v>32</v>
      </c>
      <c r="H590" s="14">
        <v>0.37</v>
      </c>
      <c r="I590" s="14">
        <v>9.33</v>
      </c>
      <c r="J590" s="14">
        <v>0.37</v>
      </c>
      <c r="K590" s="14">
        <v>0.43</v>
      </c>
      <c r="L590" s="14">
        <v>0.65</v>
      </c>
      <c r="M590" s="14">
        <v>8.25</v>
      </c>
      <c r="N590" s="14">
        <v>0.05</v>
      </c>
      <c r="O590" s="14">
        <v>0.74</v>
      </c>
      <c r="P590" s="15">
        <v>304.8372316885189</v>
      </c>
    </row>
    <row r="591" spans="1:16" x14ac:dyDescent="0.2">
      <c r="A591" s="14" t="s">
        <v>15</v>
      </c>
      <c r="B591" s="14" t="s">
        <v>26</v>
      </c>
      <c r="C591" s="14" t="s">
        <v>5</v>
      </c>
      <c r="D591" s="5" t="s">
        <v>94</v>
      </c>
      <c r="E591" s="5">
        <v>1990</v>
      </c>
      <c r="F591" s="5">
        <v>3</v>
      </c>
      <c r="G591" s="14">
        <v>1</v>
      </c>
      <c r="H591" s="14">
        <v>0.01</v>
      </c>
      <c r="I591" s="14">
        <v>0.19999999999999998</v>
      </c>
      <c r="J591" s="14">
        <v>0.01</v>
      </c>
      <c r="K591" s="14">
        <v>0.01</v>
      </c>
      <c r="L591" s="14">
        <v>0.01</v>
      </c>
      <c r="M591" s="14">
        <v>0.18</v>
      </c>
      <c r="N591" s="14">
        <v>0</v>
      </c>
      <c r="O591" s="14">
        <v>0.02</v>
      </c>
      <c r="P591" s="15">
        <v>400.67311510039963</v>
      </c>
    </row>
    <row r="592" spans="1:16" x14ac:dyDescent="0.2">
      <c r="A592" s="14" t="s">
        <v>15</v>
      </c>
      <c r="B592" s="14" t="s">
        <v>26</v>
      </c>
      <c r="C592" s="14" t="s">
        <v>5</v>
      </c>
      <c r="D592" s="5" t="s">
        <v>94</v>
      </c>
      <c r="E592" s="5">
        <v>1991</v>
      </c>
      <c r="F592" s="5">
        <v>3</v>
      </c>
      <c r="G592" s="14">
        <v>10</v>
      </c>
      <c r="H592" s="14">
        <v>0.18</v>
      </c>
      <c r="I592" s="14">
        <v>4.6899999999999995</v>
      </c>
      <c r="J592" s="14">
        <v>0.18</v>
      </c>
      <c r="K592" s="14">
        <v>0.22</v>
      </c>
      <c r="L592" s="14">
        <v>0.33</v>
      </c>
      <c r="M592" s="14">
        <v>4.1399999999999997</v>
      </c>
      <c r="N592" s="14">
        <v>0.03</v>
      </c>
      <c r="O592" s="14">
        <v>0.37</v>
      </c>
      <c r="P592" s="15">
        <v>471.93510105826215</v>
      </c>
    </row>
    <row r="593" spans="1:16" x14ac:dyDescent="0.2">
      <c r="A593" s="14" t="s">
        <v>15</v>
      </c>
      <c r="B593" s="14" t="s">
        <v>26</v>
      </c>
      <c r="C593" s="14" t="s">
        <v>5</v>
      </c>
      <c r="D593" s="5" t="s">
        <v>94</v>
      </c>
      <c r="E593" s="5">
        <v>1996</v>
      </c>
      <c r="F593" s="5">
        <v>3</v>
      </c>
      <c r="G593" s="14">
        <v>5</v>
      </c>
      <c r="H593" s="14">
        <v>0.09</v>
      </c>
      <c r="I593" s="14">
        <v>2.2699999999999996</v>
      </c>
      <c r="J593" s="14">
        <v>0.09</v>
      </c>
      <c r="K593" s="14">
        <v>0.1</v>
      </c>
      <c r="L593" s="14">
        <v>0.16</v>
      </c>
      <c r="M593" s="14">
        <v>2.0099999999999998</v>
      </c>
      <c r="N593" s="14">
        <v>0.01</v>
      </c>
      <c r="O593" s="14">
        <v>0.18</v>
      </c>
      <c r="P593" s="15">
        <v>471.93510105826209</v>
      </c>
    </row>
    <row r="594" spans="1:16" x14ac:dyDescent="0.2">
      <c r="A594" s="14" t="s">
        <v>15</v>
      </c>
      <c r="B594" s="14" t="s">
        <v>26</v>
      </c>
      <c r="C594" s="14" t="s">
        <v>5</v>
      </c>
      <c r="D594" s="5" t="s">
        <v>94</v>
      </c>
      <c r="E594" s="5">
        <v>1997</v>
      </c>
      <c r="F594" s="5">
        <v>3</v>
      </c>
      <c r="G594" s="14">
        <v>89</v>
      </c>
      <c r="H594" s="14">
        <v>0.34</v>
      </c>
      <c r="I594" s="14">
        <v>37.68</v>
      </c>
      <c r="J594" s="14">
        <v>0.34</v>
      </c>
      <c r="K594" s="14">
        <v>0.43</v>
      </c>
      <c r="L594" s="14">
        <v>1.1099999999999999</v>
      </c>
      <c r="M594" s="14">
        <v>36.14</v>
      </c>
      <c r="N594" s="14">
        <v>0.04</v>
      </c>
      <c r="O594" s="14">
        <v>0.55000000000000004</v>
      </c>
      <c r="P594" s="15">
        <v>425.03171087563919</v>
      </c>
    </row>
    <row r="595" spans="1:16" x14ac:dyDescent="0.2">
      <c r="A595" s="14" t="s">
        <v>15</v>
      </c>
      <c r="B595" s="14" t="s">
        <v>26</v>
      </c>
      <c r="C595" s="14" t="s">
        <v>5</v>
      </c>
      <c r="D595" s="5" t="s">
        <v>94</v>
      </c>
      <c r="E595" s="5">
        <v>1998</v>
      </c>
      <c r="F595" s="5">
        <v>3</v>
      </c>
      <c r="G595" s="14">
        <v>65</v>
      </c>
      <c r="H595" s="14">
        <v>0.12</v>
      </c>
      <c r="I595" s="14">
        <v>22.57</v>
      </c>
      <c r="J595" s="14">
        <v>0.12</v>
      </c>
      <c r="K595" s="14">
        <v>0.61</v>
      </c>
      <c r="L595" s="14">
        <v>0.37</v>
      </c>
      <c r="M595" s="14">
        <v>21.59</v>
      </c>
      <c r="N595" s="14">
        <v>0</v>
      </c>
      <c r="O595" s="14">
        <v>0</v>
      </c>
      <c r="P595" s="15">
        <v>351.50340979541232</v>
      </c>
    </row>
    <row r="596" spans="1:16" x14ac:dyDescent="0.2">
      <c r="A596" s="14" t="s">
        <v>15</v>
      </c>
      <c r="B596" s="14" t="s">
        <v>26</v>
      </c>
      <c r="C596" s="14" t="s">
        <v>5</v>
      </c>
      <c r="D596" s="5" t="s">
        <v>94</v>
      </c>
      <c r="E596" s="5">
        <v>2000</v>
      </c>
      <c r="F596" s="5">
        <v>3</v>
      </c>
      <c r="G596" s="14">
        <v>11</v>
      </c>
      <c r="H596" s="14">
        <v>0.21</v>
      </c>
      <c r="I596" s="14">
        <v>5.1899999999999995</v>
      </c>
      <c r="J596" s="14">
        <v>0.21</v>
      </c>
      <c r="K596" s="14">
        <v>0.24</v>
      </c>
      <c r="L596" s="14">
        <v>0.36</v>
      </c>
      <c r="M596" s="14">
        <v>4.59</v>
      </c>
      <c r="N596" s="14">
        <v>0.03</v>
      </c>
      <c r="O596" s="14">
        <v>0.41</v>
      </c>
      <c r="P596" s="15">
        <v>471.93510105826209</v>
      </c>
    </row>
    <row r="597" spans="1:16" x14ac:dyDescent="0.2">
      <c r="A597" s="14" t="s">
        <v>15</v>
      </c>
      <c r="B597" s="14" t="s">
        <v>26</v>
      </c>
      <c r="C597" s="14" t="s">
        <v>5</v>
      </c>
      <c r="D597" s="5" t="s">
        <v>94</v>
      </c>
      <c r="E597" s="5">
        <v>2001</v>
      </c>
      <c r="F597" s="5">
        <v>3</v>
      </c>
      <c r="G597" s="14">
        <v>43</v>
      </c>
      <c r="H597" s="14">
        <v>0.65</v>
      </c>
      <c r="I597" s="14">
        <v>16.509999999999998</v>
      </c>
      <c r="J597" s="14">
        <v>0.65</v>
      </c>
      <c r="K597" s="14">
        <v>0.76</v>
      </c>
      <c r="L597" s="14">
        <v>1.1499999999999999</v>
      </c>
      <c r="M597" s="14">
        <v>14.6</v>
      </c>
      <c r="N597" s="14">
        <v>0.1</v>
      </c>
      <c r="O597" s="14">
        <v>1.31</v>
      </c>
      <c r="P597" s="15">
        <v>397.08524595863838</v>
      </c>
    </row>
    <row r="598" spans="1:16" x14ac:dyDescent="0.2">
      <c r="A598" s="14" t="s">
        <v>15</v>
      </c>
      <c r="B598" s="14" t="s">
        <v>26</v>
      </c>
      <c r="C598" s="14" t="s">
        <v>5</v>
      </c>
      <c r="D598" s="5" t="s">
        <v>94</v>
      </c>
      <c r="E598" s="5">
        <v>2002</v>
      </c>
      <c r="F598" s="5">
        <v>3</v>
      </c>
      <c r="G598" s="14">
        <v>7</v>
      </c>
      <c r="H598" s="14">
        <v>0.1</v>
      </c>
      <c r="I598" s="14">
        <v>2.5</v>
      </c>
      <c r="J598" s="14">
        <v>0.1</v>
      </c>
      <c r="K598" s="14">
        <v>0.12</v>
      </c>
      <c r="L598" s="14">
        <v>0.17</v>
      </c>
      <c r="M598" s="14">
        <v>2.21</v>
      </c>
      <c r="N598" s="14">
        <v>0.01</v>
      </c>
      <c r="O598" s="14">
        <v>0.2</v>
      </c>
      <c r="P598" s="15">
        <v>378.08398677344451</v>
      </c>
    </row>
    <row r="599" spans="1:16" x14ac:dyDescent="0.2">
      <c r="A599" s="14" t="s">
        <v>15</v>
      </c>
      <c r="B599" s="14" t="s">
        <v>26</v>
      </c>
      <c r="C599" s="14" t="s">
        <v>5</v>
      </c>
      <c r="D599" s="5" t="s">
        <v>94</v>
      </c>
      <c r="E599" s="5">
        <v>2003</v>
      </c>
      <c r="F599" s="5">
        <v>3</v>
      </c>
      <c r="G599" s="14">
        <v>43</v>
      </c>
      <c r="H599" s="14">
        <v>0.74</v>
      </c>
      <c r="I599" s="14">
        <v>18.850000000000001</v>
      </c>
      <c r="J599" s="14">
        <v>0.74</v>
      </c>
      <c r="K599" s="14">
        <v>0.87</v>
      </c>
      <c r="L599" s="14">
        <v>1.32</v>
      </c>
      <c r="M599" s="14">
        <v>16.66</v>
      </c>
      <c r="N599" s="14">
        <v>0.11</v>
      </c>
      <c r="O599" s="14">
        <v>1.5</v>
      </c>
      <c r="P599" s="15">
        <v>459.58619630566625</v>
      </c>
    </row>
    <row r="600" spans="1:16" x14ac:dyDescent="0.2">
      <c r="A600" s="14" t="s">
        <v>15</v>
      </c>
      <c r="B600" s="14" t="s">
        <v>26</v>
      </c>
      <c r="C600" s="14" t="s">
        <v>5</v>
      </c>
      <c r="D600" s="5" t="s">
        <v>94</v>
      </c>
      <c r="E600" s="5">
        <v>2005</v>
      </c>
      <c r="F600" s="5">
        <v>3</v>
      </c>
      <c r="G600" s="14">
        <v>0</v>
      </c>
      <c r="H600" s="14">
        <v>0.01</v>
      </c>
      <c r="I600" s="14">
        <v>0.19</v>
      </c>
      <c r="J600" s="14">
        <v>0.01</v>
      </c>
      <c r="K600" s="14">
        <v>0.01</v>
      </c>
      <c r="L600" s="14">
        <v>0.01</v>
      </c>
      <c r="M600" s="14">
        <v>0.17</v>
      </c>
      <c r="N600" s="14">
        <v>0</v>
      </c>
      <c r="O600" s="14">
        <v>0.02</v>
      </c>
      <c r="P600" s="15">
        <v>515.09858690593171</v>
      </c>
    </row>
    <row r="601" spans="1:16" x14ac:dyDescent="0.2">
      <c r="A601" s="14" t="s">
        <v>15</v>
      </c>
      <c r="B601" s="14" t="s">
        <v>26</v>
      </c>
      <c r="C601" s="14" t="s">
        <v>5</v>
      </c>
      <c r="D601" s="5" t="s">
        <v>94</v>
      </c>
      <c r="E601" s="5">
        <v>2006</v>
      </c>
      <c r="F601" s="5">
        <v>3</v>
      </c>
      <c r="G601" s="14">
        <v>70</v>
      </c>
      <c r="H601" s="14">
        <v>0</v>
      </c>
      <c r="I601" s="14">
        <v>35.25</v>
      </c>
      <c r="J601" s="14">
        <v>0</v>
      </c>
      <c r="K601" s="14">
        <v>0.24</v>
      </c>
      <c r="L601" s="14">
        <v>1.42</v>
      </c>
      <c r="M601" s="14">
        <v>33.590000000000003</v>
      </c>
      <c r="N601" s="14">
        <v>0</v>
      </c>
      <c r="O601" s="14">
        <v>0</v>
      </c>
      <c r="P601" s="15">
        <v>504.33538417513233</v>
      </c>
    </row>
    <row r="602" spans="1:16" x14ac:dyDescent="0.2">
      <c r="A602" s="14" t="s">
        <v>15</v>
      </c>
      <c r="B602" s="14" t="s">
        <v>26</v>
      </c>
      <c r="C602" s="14" t="s">
        <v>5</v>
      </c>
      <c r="D602" s="5" t="s">
        <v>94</v>
      </c>
      <c r="E602" s="5">
        <v>2007</v>
      </c>
      <c r="F602" s="5">
        <v>3</v>
      </c>
      <c r="G602" s="14">
        <v>32</v>
      </c>
      <c r="H602" s="14">
        <v>0.56999999999999995</v>
      </c>
      <c r="I602" s="14">
        <v>14.43</v>
      </c>
      <c r="J602" s="14">
        <v>0.56999999999999995</v>
      </c>
      <c r="K602" s="14">
        <v>0.66</v>
      </c>
      <c r="L602" s="14">
        <v>1.01</v>
      </c>
      <c r="M602" s="14">
        <v>12.76</v>
      </c>
      <c r="N602" s="14">
        <v>0.08</v>
      </c>
      <c r="O602" s="14">
        <v>1.1499999999999999</v>
      </c>
      <c r="P602" s="15">
        <v>471.93510105826203</v>
      </c>
    </row>
    <row r="603" spans="1:16" x14ac:dyDescent="0.2">
      <c r="A603" s="14" t="s">
        <v>15</v>
      </c>
      <c r="B603" s="14" t="s">
        <v>26</v>
      </c>
      <c r="C603" s="14" t="s">
        <v>5</v>
      </c>
      <c r="D603" s="5" t="s">
        <v>94</v>
      </c>
      <c r="E603" s="5">
        <v>2008</v>
      </c>
      <c r="F603" s="5">
        <v>3</v>
      </c>
      <c r="G603" s="14">
        <v>55</v>
      </c>
      <c r="H603" s="14">
        <v>0.95</v>
      </c>
      <c r="I603" s="14">
        <v>23.97</v>
      </c>
      <c r="J603" s="14">
        <v>0.95</v>
      </c>
      <c r="K603" s="14">
        <v>1.1000000000000001</v>
      </c>
      <c r="L603" s="14">
        <v>1.67</v>
      </c>
      <c r="M603" s="14">
        <v>21.2</v>
      </c>
      <c r="N603" s="14">
        <v>0.14000000000000001</v>
      </c>
      <c r="O603" s="14">
        <v>1.91</v>
      </c>
      <c r="P603" s="15">
        <v>451.42636537220034</v>
      </c>
    </row>
    <row r="604" spans="1:16" x14ac:dyDescent="0.2">
      <c r="A604" s="14" t="s">
        <v>15</v>
      </c>
      <c r="B604" s="14" t="s">
        <v>26</v>
      </c>
      <c r="C604" s="14" t="s">
        <v>5</v>
      </c>
      <c r="D604" s="5" t="s">
        <v>94</v>
      </c>
      <c r="E604" s="5">
        <v>2009</v>
      </c>
      <c r="F604" s="5">
        <v>3</v>
      </c>
      <c r="G604" s="14">
        <v>29</v>
      </c>
      <c r="H604" s="14">
        <v>0.33</v>
      </c>
      <c r="I604" s="14">
        <v>14.54</v>
      </c>
      <c r="J604" s="14">
        <v>0.33</v>
      </c>
      <c r="K604" s="14">
        <v>0.45</v>
      </c>
      <c r="L604" s="14">
        <v>0.6</v>
      </c>
      <c r="M604" s="14">
        <v>13.489999999999998</v>
      </c>
      <c r="N604" s="14">
        <v>0.05</v>
      </c>
      <c r="O604" s="14">
        <v>0.66</v>
      </c>
      <c r="P604" s="15">
        <v>516.27826714388289</v>
      </c>
    </row>
    <row r="605" spans="1:16" x14ac:dyDescent="0.2">
      <c r="A605" s="14" t="s">
        <v>15</v>
      </c>
      <c r="B605" s="14" t="s">
        <v>26</v>
      </c>
      <c r="C605" s="14" t="s">
        <v>5</v>
      </c>
      <c r="D605" s="5" t="s">
        <v>94</v>
      </c>
      <c r="E605" s="5">
        <v>2010</v>
      </c>
      <c r="F605" s="5">
        <v>3</v>
      </c>
      <c r="G605" s="14">
        <v>11</v>
      </c>
      <c r="H605" s="14">
        <v>0.2</v>
      </c>
      <c r="I605" s="14">
        <v>5.04</v>
      </c>
      <c r="J605" s="14">
        <v>0.2</v>
      </c>
      <c r="K605" s="14">
        <v>0.23</v>
      </c>
      <c r="L605" s="14">
        <v>0.35</v>
      </c>
      <c r="M605" s="14">
        <v>4.46</v>
      </c>
      <c r="N605" s="14">
        <v>0.03</v>
      </c>
      <c r="O605" s="14">
        <v>0.4</v>
      </c>
      <c r="P605" s="15">
        <v>471.93510105826198</v>
      </c>
    </row>
    <row r="606" spans="1:16" x14ac:dyDescent="0.2">
      <c r="A606" s="14" t="s">
        <v>15</v>
      </c>
      <c r="B606" s="14" t="s">
        <v>26</v>
      </c>
      <c r="C606" s="14" t="s">
        <v>5</v>
      </c>
      <c r="D606" s="5" t="s">
        <v>94</v>
      </c>
      <c r="E606" s="5">
        <v>2011</v>
      </c>
      <c r="F606" s="5">
        <v>3</v>
      </c>
      <c r="G606" s="14">
        <v>65</v>
      </c>
      <c r="H606" s="14">
        <v>1.1599999999999999</v>
      </c>
      <c r="I606" s="14">
        <v>29.32</v>
      </c>
      <c r="J606" s="14">
        <v>1.1599999999999999</v>
      </c>
      <c r="K606" s="14">
        <v>1.35</v>
      </c>
      <c r="L606" s="14">
        <v>2.0499999999999998</v>
      </c>
      <c r="M606" s="14">
        <v>25.92</v>
      </c>
      <c r="N606" s="14">
        <v>0.17</v>
      </c>
      <c r="O606" s="14">
        <v>2.33</v>
      </c>
      <c r="P606" s="15">
        <v>470.30263168502029</v>
      </c>
    </row>
    <row r="607" spans="1:16" x14ac:dyDescent="0.2">
      <c r="A607" s="14" t="s">
        <v>15</v>
      </c>
      <c r="B607" s="14" t="s">
        <v>26</v>
      </c>
      <c r="C607" s="14" t="s">
        <v>5</v>
      </c>
      <c r="D607" s="5" t="s">
        <v>94</v>
      </c>
      <c r="E607" s="5">
        <v>2012</v>
      </c>
      <c r="F607" s="5">
        <v>3</v>
      </c>
      <c r="G607" s="14">
        <v>15</v>
      </c>
      <c r="H607" s="14">
        <v>0.31</v>
      </c>
      <c r="I607" s="14">
        <v>7.8100000000000005</v>
      </c>
      <c r="J607" s="14">
        <v>0.31</v>
      </c>
      <c r="K607" s="14">
        <v>0.36</v>
      </c>
      <c r="L607" s="14">
        <v>0.55000000000000004</v>
      </c>
      <c r="M607" s="14">
        <v>6.9</v>
      </c>
      <c r="N607" s="14">
        <v>0.05</v>
      </c>
      <c r="O607" s="14">
        <v>0.62</v>
      </c>
      <c r="P607" s="15">
        <v>546.50214684421337</v>
      </c>
    </row>
    <row r="608" spans="1:16" x14ac:dyDescent="0.2">
      <c r="A608" s="14" t="s">
        <v>15</v>
      </c>
      <c r="B608" s="14" t="s">
        <v>26</v>
      </c>
      <c r="C608" s="14" t="s">
        <v>5</v>
      </c>
      <c r="D608" s="5" t="s">
        <v>94</v>
      </c>
      <c r="E608" s="5">
        <v>2013</v>
      </c>
      <c r="F608" s="5">
        <v>2</v>
      </c>
      <c r="G608" s="14">
        <v>5</v>
      </c>
      <c r="H608" s="14">
        <v>0.01</v>
      </c>
      <c r="I608" s="14">
        <v>2.46</v>
      </c>
      <c r="J608" s="14">
        <v>0.01</v>
      </c>
      <c r="K608" s="14">
        <v>0.06</v>
      </c>
      <c r="L608" s="14">
        <v>2.4</v>
      </c>
      <c r="M608" s="14">
        <v>0</v>
      </c>
      <c r="N608" s="14">
        <v>0</v>
      </c>
      <c r="O608" s="14">
        <v>0.33</v>
      </c>
      <c r="P608" s="15">
        <v>537.41617515345922</v>
      </c>
    </row>
    <row r="609" spans="1:16" x14ac:dyDescent="0.2">
      <c r="A609" s="14" t="s">
        <v>15</v>
      </c>
      <c r="B609" s="14" t="s">
        <v>26</v>
      </c>
      <c r="C609" s="14" t="s">
        <v>5</v>
      </c>
      <c r="D609" s="5" t="s">
        <v>94</v>
      </c>
      <c r="E609" s="5">
        <v>2015</v>
      </c>
      <c r="F609" s="5">
        <v>2</v>
      </c>
      <c r="G609" s="14">
        <v>27</v>
      </c>
      <c r="H609" s="14">
        <v>0.06</v>
      </c>
      <c r="I609" s="14">
        <v>15.32</v>
      </c>
      <c r="J609" s="14">
        <v>0.06</v>
      </c>
      <c r="K609" s="14">
        <v>0.36</v>
      </c>
      <c r="L609" s="14">
        <v>14.96</v>
      </c>
      <c r="M609" s="14">
        <v>0</v>
      </c>
      <c r="N609" s="14">
        <v>0.01</v>
      </c>
      <c r="O609" s="14">
        <v>2.0499999999999998</v>
      </c>
      <c r="P609" s="15">
        <v>570.57299666130768</v>
      </c>
    </row>
    <row r="610" spans="1:16" x14ac:dyDescent="0.2">
      <c r="A610" s="14" t="s">
        <v>15</v>
      </c>
      <c r="B610" s="14" t="s">
        <v>26</v>
      </c>
      <c r="C610" s="14" t="s">
        <v>5</v>
      </c>
      <c r="D610" s="5" t="s">
        <v>94</v>
      </c>
      <c r="E610" s="5">
        <v>2016</v>
      </c>
      <c r="F610" s="5">
        <v>2</v>
      </c>
      <c r="G610" s="14">
        <v>33</v>
      </c>
      <c r="H610" s="14">
        <v>7.0000000000000007E-2</v>
      </c>
      <c r="I610" s="14">
        <v>17.97</v>
      </c>
      <c r="J610" s="14">
        <v>7.0000000000000007E-2</v>
      </c>
      <c r="K610" s="14">
        <v>0.43</v>
      </c>
      <c r="L610" s="14">
        <v>17.54</v>
      </c>
      <c r="M610" s="14">
        <v>0</v>
      </c>
      <c r="N610" s="14">
        <v>0.01</v>
      </c>
      <c r="O610" s="14">
        <v>2.41</v>
      </c>
      <c r="P610" s="15">
        <v>546.76769612638589</v>
      </c>
    </row>
    <row r="611" spans="1:16" x14ac:dyDescent="0.2">
      <c r="A611" s="14" t="s">
        <v>15</v>
      </c>
      <c r="B611" s="14" t="s">
        <v>26</v>
      </c>
      <c r="C611" s="14" t="s">
        <v>5</v>
      </c>
      <c r="D611" s="5" t="s">
        <v>94</v>
      </c>
      <c r="E611" s="5">
        <v>2017</v>
      </c>
      <c r="F611" s="5">
        <v>2</v>
      </c>
      <c r="G611" s="14">
        <v>32</v>
      </c>
      <c r="H611" s="14">
        <v>0.06</v>
      </c>
      <c r="I611" s="14">
        <v>16.540000000000003</v>
      </c>
      <c r="J611" s="14">
        <v>0.06</v>
      </c>
      <c r="K611" s="14">
        <v>0.39</v>
      </c>
      <c r="L611" s="14">
        <v>16.150000000000002</v>
      </c>
      <c r="M611" s="14">
        <v>0</v>
      </c>
      <c r="N611" s="14">
        <v>0.01</v>
      </c>
      <c r="O611" s="14">
        <v>2.2199999999999998</v>
      </c>
      <c r="P611" s="15">
        <v>520.45946424134127</v>
      </c>
    </row>
    <row r="612" spans="1:16" x14ac:dyDescent="0.2">
      <c r="A612" s="14" t="s">
        <v>15</v>
      </c>
      <c r="B612" s="14" t="s">
        <v>26</v>
      </c>
      <c r="C612" s="14" t="s">
        <v>5</v>
      </c>
      <c r="D612" s="5" t="s">
        <v>94</v>
      </c>
      <c r="E612" s="5">
        <v>2018</v>
      </c>
      <c r="F612" s="5">
        <v>1</v>
      </c>
      <c r="G612" s="14">
        <v>25</v>
      </c>
      <c r="H612" s="14">
        <v>1</v>
      </c>
      <c r="I612" s="14">
        <v>14.129999999999999</v>
      </c>
      <c r="J612" s="14">
        <v>1</v>
      </c>
      <c r="K612" s="14">
        <v>14.129999999999999</v>
      </c>
      <c r="L612" s="14">
        <v>0</v>
      </c>
      <c r="M612" s="14">
        <v>0</v>
      </c>
      <c r="N612" s="14">
        <v>0.06</v>
      </c>
      <c r="O612" s="14">
        <v>0.3</v>
      </c>
      <c r="P612" s="15">
        <v>593.93545365885416</v>
      </c>
    </row>
    <row r="613" spans="1:16" x14ac:dyDescent="0.2">
      <c r="A613" s="14" t="s">
        <v>15</v>
      </c>
      <c r="B613" s="14" t="s">
        <v>26</v>
      </c>
      <c r="C613" s="14" t="s">
        <v>5</v>
      </c>
      <c r="D613" s="5" t="s">
        <v>94</v>
      </c>
      <c r="E613" s="5">
        <v>2019</v>
      </c>
      <c r="F613" s="5">
        <v>1</v>
      </c>
      <c r="G613" s="14">
        <v>13</v>
      </c>
      <c r="H613" s="14">
        <v>0.53</v>
      </c>
      <c r="I613" s="14">
        <v>7.5299999999999994</v>
      </c>
      <c r="J613" s="14">
        <v>0.53</v>
      </c>
      <c r="K613" s="14">
        <v>7.5299999999999994</v>
      </c>
      <c r="L613" s="14">
        <v>0</v>
      </c>
      <c r="M613" s="14">
        <v>0</v>
      </c>
      <c r="N613" s="14">
        <v>0.03</v>
      </c>
      <c r="O613" s="14">
        <v>0.16</v>
      </c>
      <c r="P613" s="15">
        <v>624.83927420530745</v>
      </c>
    </row>
    <row r="614" spans="1:16" x14ac:dyDescent="0.2">
      <c r="A614" s="14" t="s">
        <v>15</v>
      </c>
      <c r="B614" s="14" t="s">
        <v>26</v>
      </c>
      <c r="C614" s="14" t="s">
        <v>5</v>
      </c>
      <c r="D614" s="5" t="s">
        <v>94</v>
      </c>
      <c r="E614" s="5">
        <v>2020</v>
      </c>
      <c r="F614" s="5">
        <v>1</v>
      </c>
      <c r="G614" s="14">
        <v>67</v>
      </c>
      <c r="H614" s="14">
        <v>2.1799999999999997</v>
      </c>
      <c r="I614" s="14">
        <v>30.689999999999998</v>
      </c>
      <c r="J614" s="14">
        <v>2.1799999999999997</v>
      </c>
      <c r="K614" s="14">
        <v>30.689999999999998</v>
      </c>
      <c r="L614" s="14">
        <v>0</v>
      </c>
      <c r="M614" s="14">
        <v>0</v>
      </c>
      <c r="N614" s="14">
        <v>0.12</v>
      </c>
      <c r="O614" s="14">
        <v>0.66</v>
      </c>
      <c r="P614" s="15">
        <v>491.25811963181809</v>
      </c>
    </row>
    <row r="615" spans="1:16" x14ac:dyDescent="0.2">
      <c r="A615" s="14" t="s">
        <v>15</v>
      </c>
      <c r="B615" s="14" t="s">
        <v>26</v>
      </c>
      <c r="C615" s="14" t="s">
        <v>5</v>
      </c>
      <c r="D615" s="5" t="s">
        <v>94</v>
      </c>
      <c r="E615" s="5">
        <v>2021</v>
      </c>
      <c r="F615" s="5">
        <v>0</v>
      </c>
      <c r="G615" s="14">
        <v>4</v>
      </c>
      <c r="H615" s="14">
        <v>1.98</v>
      </c>
      <c r="I615" s="14">
        <v>0</v>
      </c>
      <c r="J615" s="14">
        <v>1.98</v>
      </c>
      <c r="K615" s="14">
        <v>0</v>
      </c>
      <c r="L615" s="14">
        <v>0</v>
      </c>
      <c r="M615" s="14">
        <v>0</v>
      </c>
      <c r="N615" s="14">
        <v>0</v>
      </c>
      <c r="O615" s="14">
        <v>0.02</v>
      </c>
      <c r="P615" s="15">
        <v>472.38627695260834</v>
      </c>
    </row>
    <row r="616" spans="1:16" x14ac:dyDescent="0.2">
      <c r="A616" s="14" t="s">
        <v>15</v>
      </c>
      <c r="B616" s="14" t="s">
        <v>26</v>
      </c>
      <c r="C616" s="14" t="s">
        <v>5</v>
      </c>
      <c r="D616" s="5" t="s">
        <v>94</v>
      </c>
      <c r="E616" s="5">
        <v>2022</v>
      </c>
      <c r="F616" s="5">
        <v>0</v>
      </c>
      <c r="G616" s="14">
        <v>102</v>
      </c>
      <c r="H616" s="14">
        <v>48.42</v>
      </c>
      <c r="I616" s="14">
        <v>0</v>
      </c>
      <c r="J616" s="14">
        <v>48.42</v>
      </c>
      <c r="K616" s="14">
        <v>0</v>
      </c>
      <c r="L616" s="14">
        <v>0</v>
      </c>
      <c r="M616" s="14">
        <v>0</v>
      </c>
      <c r="N616" s="14">
        <v>0</v>
      </c>
      <c r="O616" s="14">
        <v>0</v>
      </c>
      <c r="P616" s="15">
        <v>474.92133501890009</v>
      </c>
    </row>
    <row r="617" spans="1:16" x14ac:dyDescent="0.2">
      <c r="A617" s="14" t="s">
        <v>15</v>
      </c>
      <c r="B617" s="14" t="s">
        <v>26</v>
      </c>
      <c r="C617" s="14" t="s">
        <v>5</v>
      </c>
      <c r="D617" s="5" t="s">
        <v>97</v>
      </c>
      <c r="E617" s="5">
        <v>2000</v>
      </c>
      <c r="F617" s="5">
        <v>3</v>
      </c>
      <c r="G617" s="14">
        <v>11</v>
      </c>
      <c r="H617" s="14">
        <v>0.18</v>
      </c>
      <c r="I617" s="14">
        <v>4.5200000000000005</v>
      </c>
      <c r="J617" s="14">
        <v>0.18</v>
      </c>
      <c r="K617" s="14">
        <v>0.21</v>
      </c>
      <c r="L617" s="14">
        <v>0.32</v>
      </c>
      <c r="M617" s="14">
        <v>3.99</v>
      </c>
      <c r="N617" s="14">
        <v>0.03</v>
      </c>
      <c r="O617" s="14">
        <v>0.36</v>
      </c>
      <c r="P617" s="15">
        <v>437.74766198259925</v>
      </c>
    </row>
    <row r="618" spans="1:16" x14ac:dyDescent="0.2">
      <c r="A618" s="14" t="s">
        <v>15</v>
      </c>
      <c r="B618" s="14" t="s">
        <v>26</v>
      </c>
      <c r="C618" s="14" t="s">
        <v>5</v>
      </c>
      <c r="D618" s="5" t="s">
        <v>97</v>
      </c>
      <c r="E618" s="5">
        <v>2001</v>
      </c>
      <c r="F618" s="5">
        <v>3</v>
      </c>
      <c r="G618" s="14">
        <v>21</v>
      </c>
      <c r="H618" s="14">
        <v>0.31</v>
      </c>
      <c r="I618" s="14">
        <v>7.84</v>
      </c>
      <c r="J618" s="14">
        <v>0.31</v>
      </c>
      <c r="K618" s="14">
        <v>0.36</v>
      </c>
      <c r="L618" s="14">
        <v>0.55000000000000004</v>
      </c>
      <c r="M618" s="14">
        <v>6.93</v>
      </c>
      <c r="N618" s="14">
        <v>0.05</v>
      </c>
      <c r="O618" s="14">
        <v>0.62</v>
      </c>
      <c r="P618" s="15">
        <v>396.96908026981902</v>
      </c>
    </row>
    <row r="619" spans="1:16" x14ac:dyDescent="0.2">
      <c r="A619" s="14" t="s">
        <v>15</v>
      </c>
      <c r="B619" s="14" t="s">
        <v>26</v>
      </c>
      <c r="C619" s="14" t="s">
        <v>5</v>
      </c>
      <c r="D619" s="5" t="s">
        <v>97</v>
      </c>
      <c r="E619" s="5">
        <v>2002</v>
      </c>
      <c r="F619" s="5">
        <v>3</v>
      </c>
      <c r="G619" s="14">
        <v>5</v>
      </c>
      <c r="H619" s="14">
        <v>0.08</v>
      </c>
      <c r="I619" s="14">
        <v>1.91</v>
      </c>
      <c r="J619" s="14">
        <v>0.08</v>
      </c>
      <c r="K619" s="14">
        <v>0.09</v>
      </c>
      <c r="L619" s="14">
        <v>0.13</v>
      </c>
      <c r="M619" s="14">
        <v>1.69</v>
      </c>
      <c r="N619" s="14">
        <v>0.01</v>
      </c>
      <c r="O619" s="14">
        <v>0.15</v>
      </c>
      <c r="P619" s="15">
        <v>400.67311510039957</v>
      </c>
    </row>
    <row r="620" spans="1:16" x14ac:dyDescent="0.2">
      <c r="A620" s="14" t="s">
        <v>15</v>
      </c>
      <c r="B620" s="14" t="s">
        <v>26</v>
      </c>
      <c r="C620" s="14" t="s">
        <v>5</v>
      </c>
      <c r="D620" s="5" t="s">
        <v>97</v>
      </c>
      <c r="E620" s="5">
        <v>2003</v>
      </c>
      <c r="F620" s="5">
        <v>3</v>
      </c>
      <c r="G620" s="14">
        <v>3</v>
      </c>
      <c r="H620" s="14">
        <v>0.06</v>
      </c>
      <c r="I620" s="14">
        <v>1.55</v>
      </c>
      <c r="J620" s="14">
        <v>0.06</v>
      </c>
      <c r="K620" s="14">
        <v>7.0000000000000007E-2</v>
      </c>
      <c r="L620" s="14">
        <v>0.11</v>
      </c>
      <c r="M620" s="14">
        <v>1.37</v>
      </c>
      <c r="N620" s="14">
        <v>0.01</v>
      </c>
      <c r="O620" s="14">
        <v>0.12</v>
      </c>
      <c r="P620" s="15">
        <v>471.93510105826203</v>
      </c>
    </row>
    <row r="621" spans="1:16" x14ac:dyDescent="0.2">
      <c r="A621" s="14" t="s">
        <v>15</v>
      </c>
      <c r="B621" s="14" t="s">
        <v>26</v>
      </c>
      <c r="C621" s="14" t="s">
        <v>5</v>
      </c>
      <c r="D621" s="5" t="s">
        <v>97</v>
      </c>
      <c r="E621" s="5">
        <v>2004</v>
      </c>
      <c r="F621" s="5">
        <v>3</v>
      </c>
      <c r="G621" s="14">
        <v>54</v>
      </c>
      <c r="H621" s="14">
        <v>0.77</v>
      </c>
      <c r="I621" s="14">
        <v>19.579999999999998</v>
      </c>
      <c r="J621" s="14">
        <v>0.77</v>
      </c>
      <c r="K621" s="14">
        <v>0.9</v>
      </c>
      <c r="L621" s="14">
        <v>1.37</v>
      </c>
      <c r="M621" s="14">
        <v>17.309999999999999</v>
      </c>
      <c r="N621" s="14">
        <v>0.11</v>
      </c>
      <c r="O621" s="14">
        <v>1.56</v>
      </c>
      <c r="P621" s="15">
        <v>376.59258638995425</v>
      </c>
    </row>
    <row r="622" spans="1:16" x14ac:dyDescent="0.2">
      <c r="A622" s="14" t="s">
        <v>15</v>
      </c>
      <c r="B622" s="14" t="s">
        <v>26</v>
      </c>
      <c r="C622" s="14" t="s">
        <v>5</v>
      </c>
      <c r="D622" s="5" t="s">
        <v>97</v>
      </c>
      <c r="E622" s="5">
        <v>2005</v>
      </c>
      <c r="F622" s="5">
        <v>3</v>
      </c>
      <c r="G622" s="14">
        <v>39</v>
      </c>
      <c r="H622" s="14">
        <v>0.59</v>
      </c>
      <c r="I622" s="14">
        <v>15.02</v>
      </c>
      <c r="J622" s="14">
        <v>0.59</v>
      </c>
      <c r="K622" s="14">
        <v>0.69</v>
      </c>
      <c r="L622" s="14">
        <v>1.05</v>
      </c>
      <c r="M622" s="14">
        <v>13.28</v>
      </c>
      <c r="N622" s="14">
        <v>0.09</v>
      </c>
      <c r="O622" s="14">
        <v>1.19</v>
      </c>
      <c r="P622" s="15">
        <v>399.1565850681904</v>
      </c>
    </row>
    <row r="623" spans="1:16" x14ac:dyDescent="0.2">
      <c r="A623" s="14" t="s">
        <v>15</v>
      </c>
      <c r="B623" s="14" t="s">
        <v>26</v>
      </c>
      <c r="C623" s="14" t="s">
        <v>5</v>
      </c>
      <c r="D623" s="5" t="s">
        <v>97</v>
      </c>
      <c r="E623" s="5">
        <v>2006</v>
      </c>
      <c r="F623" s="5">
        <v>3</v>
      </c>
      <c r="G623" s="14">
        <v>6</v>
      </c>
      <c r="H623" s="14">
        <v>0.08</v>
      </c>
      <c r="I623" s="14">
        <v>2.12</v>
      </c>
      <c r="J623" s="14">
        <v>0.08</v>
      </c>
      <c r="K623" s="14">
        <v>0.1</v>
      </c>
      <c r="L623" s="14">
        <v>0.15</v>
      </c>
      <c r="M623" s="14">
        <v>1.87</v>
      </c>
      <c r="N623" s="14">
        <v>0.01</v>
      </c>
      <c r="O623" s="14">
        <v>0.17</v>
      </c>
      <c r="P623" s="15">
        <v>398.39656331005631</v>
      </c>
    </row>
    <row r="624" spans="1:16" x14ac:dyDescent="0.2">
      <c r="A624" s="14" t="s">
        <v>15</v>
      </c>
      <c r="B624" s="14" t="s">
        <v>26</v>
      </c>
      <c r="C624" s="14" t="s">
        <v>5</v>
      </c>
      <c r="D624" s="5" t="s">
        <v>97</v>
      </c>
      <c r="E624" s="5">
        <v>2007</v>
      </c>
      <c r="F624" s="5">
        <v>3</v>
      </c>
      <c r="G624" s="14">
        <v>20</v>
      </c>
      <c r="H624" s="14">
        <v>0.36</v>
      </c>
      <c r="I624" s="14">
        <v>9.2000000000000011</v>
      </c>
      <c r="J624" s="14">
        <v>0.36</v>
      </c>
      <c r="K624" s="14">
        <v>0.42</v>
      </c>
      <c r="L624" s="14">
        <v>0.64</v>
      </c>
      <c r="M624" s="14">
        <v>8.14</v>
      </c>
      <c r="N624" s="14">
        <v>0.05</v>
      </c>
      <c r="O624" s="14">
        <v>0.73</v>
      </c>
      <c r="P624" s="15">
        <v>467.45196761713282</v>
      </c>
    </row>
    <row r="625" spans="1:16" x14ac:dyDescent="0.2">
      <c r="A625" s="14" t="s">
        <v>15</v>
      </c>
      <c r="B625" s="14" t="s">
        <v>26</v>
      </c>
      <c r="C625" s="14" t="s">
        <v>5</v>
      </c>
      <c r="D625" s="5" t="s">
        <v>97</v>
      </c>
      <c r="E625" s="5">
        <v>2008</v>
      </c>
      <c r="F625" s="5">
        <v>3</v>
      </c>
      <c r="G625" s="14">
        <v>64</v>
      </c>
      <c r="H625" s="14">
        <v>1.59</v>
      </c>
      <c r="I625" s="14">
        <v>40.340000000000003</v>
      </c>
      <c r="J625" s="14">
        <v>1.59</v>
      </c>
      <c r="K625" s="14">
        <v>1.85</v>
      </c>
      <c r="L625" s="14">
        <v>2.82</v>
      </c>
      <c r="M625" s="14">
        <v>35.67</v>
      </c>
      <c r="N625" s="14">
        <v>0.23</v>
      </c>
      <c r="O625" s="14">
        <v>3.21</v>
      </c>
      <c r="P625" s="15">
        <v>651.10467675311952</v>
      </c>
    </row>
    <row r="626" spans="1:16" x14ac:dyDescent="0.2">
      <c r="A626" s="14" t="s">
        <v>15</v>
      </c>
      <c r="B626" s="14" t="s">
        <v>26</v>
      </c>
      <c r="C626" s="14" t="s">
        <v>5</v>
      </c>
      <c r="D626" s="5" t="s">
        <v>97</v>
      </c>
      <c r="E626" s="5">
        <v>2009</v>
      </c>
      <c r="F626" s="5">
        <v>3</v>
      </c>
      <c r="G626" s="14">
        <v>11</v>
      </c>
      <c r="H626" s="14">
        <v>0.23</v>
      </c>
      <c r="I626" s="14">
        <v>5.7</v>
      </c>
      <c r="J626" s="14">
        <v>0.23</v>
      </c>
      <c r="K626" s="14">
        <v>0.26</v>
      </c>
      <c r="L626" s="14">
        <v>0.4</v>
      </c>
      <c r="M626" s="14">
        <v>5.04</v>
      </c>
      <c r="N626" s="14">
        <v>0.03</v>
      </c>
      <c r="O626" s="14">
        <v>0.45</v>
      </c>
      <c r="P626" s="15">
        <v>539.36765494284566</v>
      </c>
    </row>
    <row r="627" spans="1:16" x14ac:dyDescent="0.2">
      <c r="A627" s="14" t="s">
        <v>15</v>
      </c>
      <c r="B627" s="14" t="s">
        <v>26</v>
      </c>
      <c r="C627" s="14" t="s">
        <v>5</v>
      </c>
      <c r="D627" s="5" t="s">
        <v>97</v>
      </c>
      <c r="E627" s="5">
        <v>2011</v>
      </c>
      <c r="F627" s="5">
        <v>3</v>
      </c>
      <c r="G627" s="14">
        <v>10</v>
      </c>
      <c r="H627" s="14">
        <v>0.19</v>
      </c>
      <c r="I627" s="14">
        <v>4.76</v>
      </c>
      <c r="J627" s="14">
        <v>0.19</v>
      </c>
      <c r="K627" s="14">
        <v>0.22</v>
      </c>
      <c r="L627" s="14">
        <v>0.33</v>
      </c>
      <c r="M627" s="14">
        <v>4.21</v>
      </c>
      <c r="N627" s="14">
        <v>0.03</v>
      </c>
      <c r="O627" s="14">
        <v>0.38</v>
      </c>
      <c r="P627" s="15">
        <v>506.93431059883358</v>
      </c>
    </row>
    <row r="628" spans="1:16" x14ac:dyDescent="0.2">
      <c r="A628" s="14" t="s">
        <v>15</v>
      </c>
      <c r="B628" s="14" t="s">
        <v>26</v>
      </c>
      <c r="C628" s="14" t="s">
        <v>5</v>
      </c>
      <c r="D628" s="5" t="s">
        <v>97</v>
      </c>
      <c r="E628" s="5">
        <v>2012</v>
      </c>
      <c r="F628" s="5">
        <v>3</v>
      </c>
      <c r="G628" s="14">
        <v>18</v>
      </c>
      <c r="H628" s="14">
        <v>0.37</v>
      </c>
      <c r="I628" s="14">
        <v>9.31</v>
      </c>
      <c r="J628" s="14">
        <v>0.37</v>
      </c>
      <c r="K628" s="14">
        <v>0.43</v>
      </c>
      <c r="L628" s="14">
        <v>0.65</v>
      </c>
      <c r="M628" s="14">
        <v>8.23</v>
      </c>
      <c r="N628" s="14">
        <v>0.05</v>
      </c>
      <c r="O628" s="14">
        <v>0.74</v>
      </c>
      <c r="P628" s="15">
        <v>541.09501201822695</v>
      </c>
    </row>
    <row r="629" spans="1:16" x14ac:dyDescent="0.2">
      <c r="A629" s="14" t="s">
        <v>15</v>
      </c>
      <c r="B629" s="14" t="s">
        <v>26</v>
      </c>
      <c r="C629" s="14" t="s">
        <v>5</v>
      </c>
      <c r="D629" s="5" t="s">
        <v>97</v>
      </c>
      <c r="E629" s="5">
        <v>2016</v>
      </c>
      <c r="F629" s="5">
        <v>2</v>
      </c>
      <c r="G629" s="14">
        <v>9</v>
      </c>
      <c r="H629" s="14">
        <v>0.02</v>
      </c>
      <c r="I629" s="14">
        <v>4.2299999999999995</v>
      </c>
      <c r="J629" s="14">
        <v>0.02</v>
      </c>
      <c r="K629" s="14">
        <v>0.1</v>
      </c>
      <c r="L629" s="14">
        <v>4.13</v>
      </c>
      <c r="M629" s="14">
        <v>0</v>
      </c>
      <c r="N629" s="14">
        <v>0</v>
      </c>
      <c r="O629" s="14">
        <v>0.56999999999999995</v>
      </c>
      <c r="P629" s="15">
        <v>498.8115615032624</v>
      </c>
    </row>
    <row r="630" spans="1:16" x14ac:dyDescent="0.2">
      <c r="A630" s="14" t="s">
        <v>15</v>
      </c>
      <c r="B630" s="14" t="s">
        <v>26</v>
      </c>
      <c r="C630" s="14" t="s">
        <v>5</v>
      </c>
      <c r="D630" s="5" t="s">
        <v>97</v>
      </c>
      <c r="E630" s="5">
        <v>2017</v>
      </c>
      <c r="F630" s="5">
        <v>2</v>
      </c>
      <c r="G630" s="14">
        <v>180</v>
      </c>
      <c r="H630" s="14">
        <v>0.48</v>
      </c>
      <c r="I630" s="14">
        <v>123.82</v>
      </c>
      <c r="J630" s="14">
        <v>0.48</v>
      </c>
      <c r="K630" s="14">
        <v>2.9499999999999997</v>
      </c>
      <c r="L630" s="14">
        <v>120.87</v>
      </c>
      <c r="M630" s="14">
        <v>0</v>
      </c>
      <c r="N630" s="14">
        <v>7.0000000000000007E-2</v>
      </c>
      <c r="O630" s="14">
        <v>16.61</v>
      </c>
      <c r="P630" s="15">
        <v>688.84515175747856</v>
      </c>
    </row>
    <row r="631" spans="1:16" x14ac:dyDescent="0.2">
      <c r="A631" s="14" t="s">
        <v>15</v>
      </c>
      <c r="B631" s="14" t="s">
        <v>26</v>
      </c>
      <c r="C631" s="14" t="s">
        <v>5</v>
      </c>
      <c r="D631" s="5" t="s">
        <v>97</v>
      </c>
      <c r="E631" s="5">
        <v>2018</v>
      </c>
      <c r="F631" s="5">
        <v>1</v>
      </c>
      <c r="G631" s="14">
        <v>5</v>
      </c>
      <c r="H631" s="14">
        <v>0.17</v>
      </c>
      <c r="I631" s="14">
        <v>2.3499999999999996</v>
      </c>
      <c r="J631" s="14">
        <v>0.17</v>
      </c>
      <c r="K631" s="14">
        <v>2.3499999999999996</v>
      </c>
      <c r="L631" s="14">
        <v>0</v>
      </c>
      <c r="M631" s="14">
        <v>0</v>
      </c>
      <c r="N631" s="14">
        <v>0.01</v>
      </c>
      <c r="O631" s="14">
        <v>0.05</v>
      </c>
      <c r="P631" s="15">
        <v>550.10452932300677</v>
      </c>
    </row>
    <row r="632" spans="1:16" x14ac:dyDescent="0.2">
      <c r="A632" s="14" t="s">
        <v>15</v>
      </c>
      <c r="B632" s="14" t="s">
        <v>26</v>
      </c>
      <c r="C632" s="14" t="s">
        <v>5</v>
      </c>
      <c r="D632" s="5" t="s">
        <v>97</v>
      </c>
      <c r="E632" s="5">
        <v>2019</v>
      </c>
      <c r="F632" s="5">
        <v>1</v>
      </c>
      <c r="G632" s="14">
        <v>16</v>
      </c>
      <c r="H632" s="14">
        <v>0.66</v>
      </c>
      <c r="I632" s="14">
        <v>9.379999999999999</v>
      </c>
      <c r="J632" s="14">
        <v>0.66</v>
      </c>
      <c r="K632" s="14">
        <v>9.379999999999999</v>
      </c>
      <c r="L632" s="14">
        <v>0</v>
      </c>
      <c r="M632" s="14">
        <v>0</v>
      </c>
      <c r="N632" s="14">
        <v>0.04</v>
      </c>
      <c r="O632" s="14">
        <v>0.2</v>
      </c>
      <c r="P632" s="15">
        <v>630.30296984498705</v>
      </c>
    </row>
    <row r="633" spans="1:16" x14ac:dyDescent="0.2">
      <c r="A633" s="14" t="s">
        <v>15</v>
      </c>
      <c r="B633" s="14" t="s">
        <v>26</v>
      </c>
      <c r="C633" s="14" t="s">
        <v>5</v>
      </c>
      <c r="D633" s="5" t="s">
        <v>97</v>
      </c>
      <c r="E633" s="5">
        <v>2020</v>
      </c>
      <c r="F633" s="5">
        <v>1</v>
      </c>
      <c r="G633" s="14">
        <v>55</v>
      </c>
      <c r="H633" s="14">
        <v>1.46</v>
      </c>
      <c r="I633" s="14">
        <v>20.65</v>
      </c>
      <c r="J633" s="14">
        <v>1.46</v>
      </c>
      <c r="K633" s="14">
        <v>20.65</v>
      </c>
      <c r="L633" s="14">
        <v>0</v>
      </c>
      <c r="M633" s="14">
        <v>0</v>
      </c>
      <c r="N633" s="14">
        <v>0.08</v>
      </c>
      <c r="O633" s="14">
        <v>0.45</v>
      </c>
      <c r="P633" s="15">
        <v>403.50543869953498</v>
      </c>
    </row>
    <row r="634" spans="1:16" x14ac:dyDescent="0.2">
      <c r="A634" s="14" t="s">
        <v>15</v>
      </c>
      <c r="B634" s="14" t="s">
        <v>26</v>
      </c>
      <c r="C634" s="14" t="s">
        <v>5</v>
      </c>
      <c r="D634" s="5" t="s">
        <v>97</v>
      </c>
      <c r="E634" s="5">
        <v>2022</v>
      </c>
      <c r="F634" s="5">
        <v>0</v>
      </c>
      <c r="G634" s="14">
        <v>17</v>
      </c>
      <c r="H634" s="14">
        <v>7.9</v>
      </c>
      <c r="I634" s="14">
        <v>0</v>
      </c>
      <c r="J634" s="14">
        <v>7.9</v>
      </c>
      <c r="K634" s="14">
        <v>0</v>
      </c>
      <c r="L634" s="14">
        <v>0</v>
      </c>
      <c r="M634" s="14">
        <v>0</v>
      </c>
      <c r="N634" s="14">
        <v>0</v>
      </c>
      <c r="O634" s="14">
        <v>0</v>
      </c>
      <c r="P634" s="15">
        <v>474.92133501890015</v>
      </c>
    </row>
    <row r="635" spans="1:16" x14ac:dyDescent="0.2">
      <c r="A635" s="14" t="s">
        <v>15</v>
      </c>
      <c r="B635" s="14" t="s">
        <v>26</v>
      </c>
      <c r="C635" s="14" t="s">
        <v>5</v>
      </c>
      <c r="D635" s="5" t="s">
        <v>98</v>
      </c>
      <c r="E635" s="5">
        <v>2006</v>
      </c>
      <c r="F635" s="5">
        <v>3</v>
      </c>
      <c r="G635" s="14">
        <v>3</v>
      </c>
      <c r="H635" s="14">
        <v>0.05</v>
      </c>
      <c r="I635" s="14">
        <v>1.38</v>
      </c>
      <c r="J635" s="14">
        <v>0.05</v>
      </c>
      <c r="K635" s="14">
        <v>0.06</v>
      </c>
      <c r="L635" s="14">
        <v>0.1</v>
      </c>
      <c r="M635" s="14">
        <v>1.22</v>
      </c>
      <c r="N635" s="14">
        <v>0.01</v>
      </c>
      <c r="O635" s="14">
        <v>0.11</v>
      </c>
      <c r="P635" s="15">
        <v>471.93510105826203</v>
      </c>
    </row>
    <row r="636" spans="1:16" x14ac:dyDescent="0.2">
      <c r="A636" s="14" t="s">
        <v>15</v>
      </c>
      <c r="B636" s="14" t="s">
        <v>26</v>
      </c>
      <c r="C636" s="14" t="s">
        <v>5</v>
      </c>
      <c r="D636" s="5" t="s">
        <v>98</v>
      </c>
      <c r="E636" s="5">
        <v>2016</v>
      </c>
      <c r="F636" s="5">
        <v>2</v>
      </c>
      <c r="G636" s="14">
        <v>7</v>
      </c>
      <c r="H636" s="14">
        <v>0.01</v>
      </c>
      <c r="I636" s="14">
        <v>3.5</v>
      </c>
      <c r="J636" s="14">
        <v>0.01</v>
      </c>
      <c r="K636" s="14">
        <v>0.08</v>
      </c>
      <c r="L636" s="14">
        <v>3.42</v>
      </c>
      <c r="M636" s="14">
        <v>0</v>
      </c>
      <c r="N636" s="14">
        <v>0</v>
      </c>
      <c r="O636" s="14">
        <v>0.47</v>
      </c>
      <c r="P636" s="15">
        <v>517.84751427739968</v>
      </c>
    </row>
    <row r="637" spans="1:16" x14ac:dyDescent="0.2">
      <c r="A637" s="14" t="s">
        <v>15</v>
      </c>
      <c r="B637" s="14" t="s">
        <v>26</v>
      </c>
      <c r="C637" s="14" t="s">
        <v>5</v>
      </c>
      <c r="D637" s="5" t="s">
        <v>95</v>
      </c>
      <c r="E637" s="5">
        <v>2003</v>
      </c>
      <c r="F637" s="5">
        <v>3</v>
      </c>
      <c r="G637" s="14">
        <v>18</v>
      </c>
      <c r="H637" s="14">
        <v>9.49</v>
      </c>
      <c r="I637" s="14">
        <v>2.2200000000000002</v>
      </c>
      <c r="J637" s="14">
        <v>9.49</v>
      </c>
      <c r="K637" s="14">
        <v>0</v>
      </c>
      <c r="L637" s="14">
        <v>0</v>
      </c>
      <c r="M637" s="14">
        <v>2.2200000000000002</v>
      </c>
      <c r="N637" s="14">
        <v>0.01</v>
      </c>
      <c r="O637" s="14">
        <v>0.57999999999999996</v>
      </c>
      <c r="P637" s="15">
        <v>633.58792280808234</v>
      </c>
    </row>
    <row r="638" spans="1:16" x14ac:dyDescent="0.2">
      <c r="A638" s="14" t="s">
        <v>15</v>
      </c>
      <c r="B638" s="14" t="s">
        <v>26</v>
      </c>
      <c r="C638" s="14" t="s">
        <v>5</v>
      </c>
      <c r="D638" s="5" t="s">
        <v>95</v>
      </c>
      <c r="E638" s="5">
        <v>2007</v>
      </c>
      <c r="F638" s="5">
        <v>3</v>
      </c>
      <c r="G638" s="14">
        <v>8</v>
      </c>
      <c r="H638" s="14">
        <v>0.18</v>
      </c>
      <c r="I638" s="14">
        <v>3.49</v>
      </c>
      <c r="J638" s="14">
        <v>0.18</v>
      </c>
      <c r="K638" s="14">
        <v>0.03</v>
      </c>
      <c r="L638" s="14">
        <v>0.11</v>
      </c>
      <c r="M638" s="14">
        <v>3.35</v>
      </c>
      <c r="N638" s="14">
        <v>0</v>
      </c>
      <c r="O638" s="14">
        <v>0</v>
      </c>
      <c r="P638" s="15">
        <v>462.75252525252523</v>
      </c>
    </row>
    <row r="639" spans="1:16" x14ac:dyDescent="0.2">
      <c r="A639" s="14" t="s">
        <v>15</v>
      </c>
      <c r="B639" s="14" t="s">
        <v>26</v>
      </c>
      <c r="C639" s="14" t="s">
        <v>5</v>
      </c>
      <c r="D639" s="5" t="s">
        <v>95</v>
      </c>
      <c r="E639" s="5">
        <v>2017</v>
      </c>
      <c r="F639" s="5">
        <v>2</v>
      </c>
      <c r="G639" s="14">
        <v>11</v>
      </c>
      <c r="H639" s="14">
        <v>0.02</v>
      </c>
      <c r="I639" s="14">
        <v>5.27</v>
      </c>
      <c r="J639" s="14">
        <v>0.02</v>
      </c>
      <c r="K639" s="14">
        <v>0.12</v>
      </c>
      <c r="L639" s="14">
        <v>5.1499999999999995</v>
      </c>
      <c r="M639" s="14">
        <v>0</v>
      </c>
      <c r="N639" s="14">
        <v>0</v>
      </c>
      <c r="O639" s="14">
        <v>0.7</v>
      </c>
      <c r="P639" s="15">
        <v>497.22510192144699</v>
      </c>
    </row>
    <row r="640" spans="1:16" x14ac:dyDescent="0.2">
      <c r="A640" s="14" t="s">
        <v>15</v>
      </c>
      <c r="B640" s="14" t="s">
        <v>26</v>
      </c>
      <c r="C640" s="14" t="s">
        <v>5</v>
      </c>
      <c r="D640" s="5" t="s">
        <v>95</v>
      </c>
      <c r="E640" s="5">
        <v>2022</v>
      </c>
      <c r="F640" s="5">
        <v>0</v>
      </c>
      <c r="G640" s="14">
        <v>8</v>
      </c>
      <c r="H640" s="14">
        <v>3.58</v>
      </c>
      <c r="I640" s="14">
        <v>0</v>
      </c>
      <c r="J640" s="14">
        <v>3.58</v>
      </c>
      <c r="K640" s="14">
        <v>0</v>
      </c>
      <c r="L640" s="14">
        <v>0</v>
      </c>
      <c r="M640" s="14">
        <v>0</v>
      </c>
      <c r="N640" s="14">
        <v>0</v>
      </c>
      <c r="O640" s="14">
        <v>0</v>
      </c>
      <c r="P640" s="15">
        <v>474.92133501890015</v>
      </c>
    </row>
    <row r="641" spans="1:16" x14ac:dyDescent="0.2">
      <c r="A641" s="14" t="s">
        <v>15</v>
      </c>
      <c r="B641" s="14" t="s">
        <v>26</v>
      </c>
      <c r="C641" s="14" t="s">
        <v>5</v>
      </c>
      <c r="D641" s="5" t="s">
        <v>112</v>
      </c>
      <c r="E641" s="5">
        <v>2022</v>
      </c>
      <c r="F641" s="5">
        <v>0</v>
      </c>
      <c r="G641" s="14">
        <v>0</v>
      </c>
      <c r="H641" s="14">
        <v>0.11</v>
      </c>
      <c r="I641" s="14">
        <v>0</v>
      </c>
      <c r="J641" s="14">
        <v>0.11</v>
      </c>
      <c r="K641" s="14">
        <v>0</v>
      </c>
      <c r="L641" s="14">
        <v>0</v>
      </c>
      <c r="M641" s="14">
        <v>0</v>
      </c>
      <c r="N641" s="14">
        <v>0</v>
      </c>
      <c r="O641" s="14">
        <v>0</v>
      </c>
      <c r="P641" s="15">
        <v>474.92133501890015</v>
      </c>
    </row>
    <row r="642" spans="1:16" x14ac:dyDescent="0.2">
      <c r="A642" s="14" t="s">
        <v>15</v>
      </c>
      <c r="B642" s="14" t="s">
        <v>26</v>
      </c>
      <c r="C642" s="14" t="s">
        <v>5</v>
      </c>
      <c r="D642" s="5" t="s">
        <v>116</v>
      </c>
      <c r="E642" s="5">
        <v>2017</v>
      </c>
      <c r="F642" s="5">
        <v>2</v>
      </c>
      <c r="G642" s="14">
        <v>1</v>
      </c>
      <c r="H642" s="14">
        <v>0</v>
      </c>
      <c r="I642" s="14">
        <v>0.4</v>
      </c>
      <c r="J642" s="14">
        <v>0</v>
      </c>
      <c r="K642" s="14">
        <v>0</v>
      </c>
      <c r="L642" s="14">
        <v>0.4</v>
      </c>
      <c r="M642" s="14">
        <v>0</v>
      </c>
      <c r="N642" s="14">
        <v>0</v>
      </c>
      <c r="O642" s="14">
        <v>0</v>
      </c>
      <c r="P642" s="15">
        <v>401</v>
      </c>
    </row>
    <row r="643" spans="1:16" x14ac:dyDescent="0.2">
      <c r="A643" s="14" t="s">
        <v>15</v>
      </c>
      <c r="B643" s="14" t="s">
        <v>26</v>
      </c>
      <c r="C643" s="14" t="s">
        <v>5</v>
      </c>
      <c r="D643" s="5" t="s">
        <v>113</v>
      </c>
      <c r="E643" s="5">
        <v>2022</v>
      </c>
      <c r="F643" s="5">
        <v>0</v>
      </c>
      <c r="G643" s="14">
        <v>0</v>
      </c>
      <c r="H643" s="14">
        <v>0.14000000000000001</v>
      </c>
      <c r="I643" s="14">
        <v>0</v>
      </c>
      <c r="J643" s="14">
        <v>0.14000000000000001</v>
      </c>
      <c r="K643" s="14">
        <v>0</v>
      </c>
      <c r="L643" s="14">
        <v>0</v>
      </c>
      <c r="M643" s="14">
        <v>0</v>
      </c>
      <c r="N643" s="14">
        <v>0</v>
      </c>
      <c r="O643" s="14">
        <v>0</v>
      </c>
      <c r="P643" s="15">
        <v>474.92133501890021</v>
      </c>
    </row>
    <row r="644" spans="1:16" x14ac:dyDescent="0.2">
      <c r="A644" s="14" t="s">
        <v>15</v>
      </c>
      <c r="B644" s="14" t="s">
        <v>27</v>
      </c>
      <c r="C644" s="14" t="s">
        <v>5</v>
      </c>
      <c r="D644" s="5" t="s">
        <v>92</v>
      </c>
      <c r="E644" s="5">
        <v>2005</v>
      </c>
      <c r="F644" s="5">
        <v>3</v>
      </c>
      <c r="G644" s="14">
        <v>26</v>
      </c>
      <c r="H644" s="14">
        <v>0</v>
      </c>
      <c r="I644" s="14">
        <v>10.58</v>
      </c>
      <c r="J644" s="14">
        <v>0</v>
      </c>
      <c r="K644" s="14">
        <v>0.01</v>
      </c>
      <c r="L644" s="14">
        <v>0</v>
      </c>
      <c r="M644" s="14">
        <v>10.57</v>
      </c>
      <c r="N644" s="14">
        <v>0.01</v>
      </c>
      <c r="O644" s="14">
        <v>3.67</v>
      </c>
      <c r="P644" s="15">
        <v>414.86904428157277</v>
      </c>
    </row>
    <row r="645" spans="1:16" x14ac:dyDescent="0.2">
      <c r="A645" s="14" t="s">
        <v>15</v>
      </c>
      <c r="B645" s="14" t="s">
        <v>27</v>
      </c>
      <c r="C645" s="14" t="s">
        <v>5</v>
      </c>
      <c r="D645" s="5" t="s">
        <v>92</v>
      </c>
      <c r="E645" s="5">
        <v>2006</v>
      </c>
      <c r="F645" s="5">
        <v>3</v>
      </c>
      <c r="G645" s="14">
        <v>13</v>
      </c>
      <c r="H645" s="14">
        <v>0</v>
      </c>
      <c r="I645" s="14">
        <v>4.99</v>
      </c>
      <c r="J645" s="14">
        <v>0</v>
      </c>
      <c r="K645" s="14">
        <v>0</v>
      </c>
      <c r="L645" s="14">
        <v>0</v>
      </c>
      <c r="M645" s="14">
        <v>4.99</v>
      </c>
      <c r="N645" s="14">
        <v>0</v>
      </c>
      <c r="O645" s="14">
        <v>1.73</v>
      </c>
      <c r="P645" s="15">
        <v>395.74997611634836</v>
      </c>
    </row>
    <row r="646" spans="1:16" x14ac:dyDescent="0.2">
      <c r="A646" s="14" t="s">
        <v>15</v>
      </c>
      <c r="B646" s="14" t="s">
        <v>27</v>
      </c>
      <c r="C646" s="14" t="s">
        <v>5</v>
      </c>
      <c r="D646" s="5" t="s">
        <v>92</v>
      </c>
      <c r="E646" s="5">
        <v>2008</v>
      </c>
      <c r="F646" s="5">
        <v>3</v>
      </c>
      <c r="G646" s="14">
        <v>17</v>
      </c>
      <c r="H646" s="14">
        <v>0</v>
      </c>
      <c r="I646" s="14">
        <v>7.43</v>
      </c>
      <c r="J646" s="14">
        <v>0</v>
      </c>
      <c r="K646" s="14">
        <v>0.01</v>
      </c>
      <c r="L646" s="14">
        <v>0</v>
      </c>
      <c r="M646" s="14">
        <v>7.42</v>
      </c>
      <c r="N646" s="14">
        <v>0</v>
      </c>
      <c r="O646" s="14">
        <v>2.58</v>
      </c>
      <c r="P646" s="15">
        <v>426.18407677595599</v>
      </c>
    </row>
    <row r="647" spans="1:16" x14ac:dyDescent="0.2">
      <c r="A647" s="14" t="s">
        <v>15</v>
      </c>
      <c r="B647" s="14" t="s">
        <v>27</v>
      </c>
      <c r="C647" s="14" t="s">
        <v>5</v>
      </c>
      <c r="D647" s="5" t="s">
        <v>93</v>
      </c>
      <c r="E647" s="5">
        <v>2005</v>
      </c>
      <c r="F647" s="5">
        <v>3</v>
      </c>
      <c r="G647" s="14">
        <v>16</v>
      </c>
      <c r="H647" s="14">
        <v>0</v>
      </c>
      <c r="I647" s="14">
        <v>6.25</v>
      </c>
      <c r="J647" s="14">
        <v>0</v>
      </c>
      <c r="K647" s="14">
        <v>0.01</v>
      </c>
      <c r="L647" s="14">
        <v>0</v>
      </c>
      <c r="M647" s="14">
        <v>6.24</v>
      </c>
      <c r="N647" s="14">
        <v>0</v>
      </c>
      <c r="O647" s="14">
        <v>2.17</v>
      </c>
      <c r="P647" s="15">
        <v>383.36026788571729</v>
      </c>
    </row>
    <row r="648" spans="1:16" x14ac:dyDescent="0.2">
      <c r="A648" s="14" t="s">
        <v>15</v>
      </c>
      <c r="B648" s="14" t="s">
        <v>27</v>
      </c>
      <c r="C648" s="14" t="s">
        <v>5</v>
      </c>
      <c r="D648" s="5" t="s">
        <v>93</v>
      </c>
      <c r="E648" s="5">
        <v>2008</v>
      </c>
      <c r="F648" s="5">
        <v>3</v>
      </c>
      <c r="G648" s="14">
        <v>18</v>
      </c>
      <c r="H648" s="14">
        <v>0</v>
      </c>
      <c r="I648" s="14">
        <v>11</v>
      </c>
      <c r="J648" s="14">
        <v>0</v>
      </c>
      <c r="K648" s="14">
        <v>0</v>
      </c>
      <c r="L648" s="14">
        <v>0</v>
      </c>
      <c r="M648" s="14">
        <v>11</v>
      </c>
      <c r="N648" s="14">
        <v>0.02</v>
      </c>
      <c r="O648" s="14">
        <v>2.2400000000000002</v>
      </c>
      <c r="P648" s="15">
        <v>594.29717664664929</v>
      </c>
    </row>
    <row r="649" spans="1:16" x14ac:dyDescent="0.2">
      <c r="A649" s="14" t="s">
        <v>15</v>
      </c>
      <c r="B649" s="14" t="s">
        <v>27</v>
      </c>
      <c r="C649" s="14" t="s">
        <v>5</v>
      </c>
      <c r="D649" s="5" t="s">
        <v>93</v>
      </c>
      <c r="E649" s="5">
        <v>2011</v>
      </c>
      <c r="F649" s="5">
        <v>3</v>
      </c>
      <c r="G649" s="14">
        <v>4</v>
      </c>
      <c r="H649" s="14">
        <v>0</v>
      </c>
      <c r="I649" s="14">
        <v>1.85</v>
      </c>
      <c r="J649" s="14">
        <v>0</v>
      </c>
      <c r="K649" s="14">
        <v>0</v>
      </c>
      <c r="L649" s="14">
        <v>0</v>
      </c>
      <c r="M649" s="14">
        <v>1.85</v>
      </c>
      <c r="N649" s="14">
        <v>0</v>
      </c>
      <c r="O649" s="14">
        <v>0.64</v>
      </c>
      <c r="P649" s="15">
        <v>414.86904428157271</v>
      </c>
    </row>
    <row r="650" spans="1:16" x14ac:dyDescent="0.2">
      <c r="A650" s="14" t="s">
        <v>15</v>
      </c>
      <c r="B650" s="14" t="s">
        <v>27</v>
      </c>
      <c r="C650" s="14" t="s">
        <v>5</v>
      </c>
      <c r="D650" s="5" t="s">
        <v>93</v>
      </c>
      <c r="E650" s="5">
        <v>2012</v>
      </c>
      <c r="F650" s="5">
        <v>3</v>
      </c>
      <c r="G650" s="14">
        <v>15</v>
      </c>
      <c r="H650" s="14">
        <v>0</v>
      </c>
      <c r="I650" s="14">
        <v>8.57</v>
      </c>
      <c r="J650" s="14">
        <v>0</v>
      </c>
      <c r="K650" s="14">
        <v>0.01</v>
      </c>
      <c r="L650" s="14">
        <v>0</v>
      </c>
      <c r="M650" s="14">
        <v>8.56</v>
      </c>
      <c r="N650" s="14">
        <v>0.01</v>
      </c>
      <c r="O650" s="14">
        <v>2.97</v>
      </c>
      <c r="P650" s="15">
        <v>564.26041317197837</v>
      </c>
    </row>
    <row r="651" spans="1:16" x14ac:dyDescent="0.2">
      <c r="A651" s="14" t="s">
        <v>15</v>
      </c>
      <c r="B651" s="14" t="s">
        <v>27</v>
      </c>
      <c r="C651" s="14" t="s">
        <v>5</v>
      </c>
      <c r="D651" s="5" t="s">
        <v>93</v>
      </c>
      <c r="E651" s="5">
        <v>2013</v>
      </c>
      <c r="F651" s="5">
        <v>2</v>
      </c>
      <c r="G651" s="14">
        <v>9</v>
      </c>
      <c r="H651" s="14">
        <v>0.59</v>
      </c>
      <c r="I651" s="14">
        <v>7.55</v>
      </c>
      <c r="J651" s="14">
        <v>0.59</v>
      </c>
      <c r="K651" s="14">
        <v>0.17</v>
      </c>
      <c r="L651" s="14">
        <v>7.38</v>
      </c>
      <c r="M651" s="14">
        <v>0</v>
      </c>
      <c r="N651" s="14">
        <v>0</v>
      </c>
      <c r="O651" s="14">
        <v>0.1</v>
      </c>
      <c r="P651" s="15">
        <v>943.21950681565477</v>
      </c>
    </row>
    <row r="652" spans="1:16" x14ac:dyDescent="0.2">
      <c r="A652" s="14" t="s">
        <v>15</v>
      </c>
      <c r="B652" s="14" t="s">
        <v>27</v>
      </c>
      <c r="C652" s="14" t="s">
        <v>5</v>
      </c>
      <c r="D652" s="5" t="s">
        <v>93</v>
      </c>
      <c r="E652" s="5">
        <v>2014</v>
      </c>
      <c r="F652" s="5">
        <v>2</v>
      </c>
      <c r="G652" s="14">
        <v>11</v>
      </c>
      <c r="H652" s="14">
        <v>0.7</v>
      </c>
      <c r="I652" s="14">
        <v>9.06</v>
      </c>
      <c r="J652" s="14">
        <v>0.7</v>
      </c>
      <c r="K652" s="14">
        <v>0.21</v>
      </c>
      <c r="L652" s="14">
        <v>8.85</v>
      </c>
      <c r="M652" s="14">
        <v>0</v>
      </c>
      <c r="N652" s="14">
        <v>0</v>
      </c>
      <c r="O652" s="14">
        <v>0.11</v>
      </c>
      <c r="P652" s="15">
        <v>898.30829688661743</v>
      </c>
    </row>
    <row r="653" spans="1:16" x14ac:dyDescent="0.2">
      <c r="A653" s="14" t="s">
        <v>15</v>
      </c>
      <c r="B653" s="14" t="s">
        <v>27</v>
      </c>
      <c r="C653" s="14" t="s">
        <v>5</v>
      </c>
      <c r="D653" s="5" t="s">
        <v>93</v>
      </c>
      <c r="E653" s="5">
        <v>2015</v>
      </c>
      <c r="F653" s="5">
        <v>2</v>
      </c>
      <c r="G653" s="14">
        <v>7</v>
      </c>
      <c r="H653" s="14">
        <v>0.34</v>
      </c>
      <c r="I653" s="14">
        <v>4.3899999999999997</v>
      </c>
      <c r="J653" s="14">
        <v>0.34</v>
      </c>
      <c r="K653" s="14">
        <v>0.1</v>
      </c>
      <c r="L653" s="14">
        <v>4.29</v>
      </c>
      <c r="M653" s="14">
        <v>0</v>
      </c>
      <c r="N653" s="14">
        <v>0</v>
      </c>
      <c r="O653" s="14">
        <v>0.06</v>
      </c>
      <c r="P653" s="15">
        <v>691.62643203187224</v>
      </c>
    </row>
    <row r="654" spans="1:16" x14ac:dyDescent="0.2">
      <c r="A654" s="14" t="s">
        <v>15</v>
      </c>
      <c r="B654" s="14" t="s">
        <v>27</v>
      </c>
      <c r="C654" s="14" t="s">
        <v>5</v>
      </c>
      <c r="D654" s="5" t="s">
        <v>93</v>
      </c>
      <c r="E654" s="5">
        <v>2017</v>
      </c>
      <c r="F654" s="5">
        <v>2</v>
      </c>
      <c r="G654" s="14">
        <v>5</v>
      </c>
      <c r="H654" s="14">
        <v>0.29000000000000004</v>
      </c>
      <c r="I654" s="14">
        <v>3.7800000000000002</v>
      </c>
      <c r="J654" s="14">
        <v>0.29000000000000004</v>
      </c>
      <c r="K654" s="14">
        <v>0.09</v>
      </c>
      <c r="L654" s="14">
        <v>3.6900000000000004</v>
      </c>
      <c r="M654" s="14">
        <v>0</v>
      </c>
      <c r="N654" s="14">
        <v>0</v>
      </c>
      <c r="O654" s="14">
        <v>0.04</v>
      </c>
      <c r="P654" s="15">
        <v>755.11751667215401</v>
      </c>
    </row>
    <row r="655" spans="1:16" x14ac:dyDescent="0.2">
      <c r="A655" s="14" t="s">
        <v>15</v>
      </c>
      <c r="B655" s="14" t="s">
        <v>27</v>
      </c>
      <c r="C655" s="14" t="s">
        <v>5</v>
      </c>
      <c r="D655" s="5" t="s">
        <v>93</v>
      </c>
      <c r="E655" s="5">
        <v>2018</v>
      </c>
      <c r="F655" s="5">
        <v>1</v>
      </c>
      <c r="G655" s="14">
        <v>8</v>
      </c>
      <c r="H655" s="14">
        <v>0.54</v>
      </c>
      <c r="I655" s="14">
        <v>3.4</v>
      </c>
      <c r="J655" s="14">
        <v>0.54</v>
      </c>
      <c r="K655" s="14">
        <v>3.4</v>
      </c>
      <c r="L655" s="14">
        <v>0</v>
      </c>
      <c r="M655" s="14">
        <v>0</v>
      </c>
      <c r="N655" s="14">
        <v>0</v>
      </c>
      <c r="O655" s="14">
        <v>0.06</v>
      </c>
      <c r="P655" s="15">
        <v>519.13333763415687</v>
      </c>
    </row>
    <row r="656" spans="1:16" x14ac:dyDescent="0.2">
      <c r="A656" s="14" t="s">
        <v>15</v>
      </c>
      <c r="B656" s="14" t="s">
        <v>27</v>
      </c>
      <c r="C656" s="14" t="s">
        <v>5</v>
      </c>
      <c r="D656" s="5" t="s">
        <v>93</v>
      </c>
      <c r="E656" s="5">
        <v>2022</v>
      </c>
      <c r="F656" s="5">
        <v>0</v>
      </c>
      <c r="G656" s="14">
        <v>3</v>
      </c>
      <c r="H656" s="14">
        <v>2.0299999999999998</v>
      </c>
      <c r="I656" s="14">
        <v>0</v>
      </c>
      <c r="J656" s="14">
        <v>2.0299999999999998</v>
      </c>
      <c r="K656" s="14">
        <v>0</v>
      </c>
      <c r="L656" s="14">
        <v>0</v>
      </c>
      <c r="M656" s="14">
        <v>0</v>
      </c>
      <c r="N656" s="14">
        <v>0</v>
      </c>
      <c r="O656" s="14">
        <v>0</v>
      </c>
      <c r="P656" s="15">
        <v>598.01014621195986</v>
      </c>
    </row>
    <row r="657" spans="1:16" x14ac:dyDescent="0.2">
      <c r="A657" s="14" t="s">
        <v>15</v>
      </c>
      <c r="B657" s="14" t="s">
        <v>27</v>
      </c>
      <c r="C657" s="14" t="s">
        <v>5</v>
      </c>
      <c r="D657" s="5" t="s">
        <v>94</v>
      </c>
      <c r="E657" s="5">
        <v>1994</v>
      </c>
      <c r="F657" s="5">
        <v>3</v>
      </c>
      <c r="G657" s="14">
        <v>7</v>
      </c>
      <c r="H657" s="14">
        <v>0</v>
      </c>
      <c r="I657" s="14">
        <v>1.99</v>
      </c>
      <c r="J657" s="14">
        <v>0</v>
      </c>
      <c r="K657" s="14">
        <v>0</v>
      </c>
      <c r="L657" s="14">
        <v>0</v>
      </c>
      <c r="M657" s="14">
        <v>1.99</v>
      </c>
      <c r="N657" s="14">
        <v>0</v>
      </c>
      <c r="O657" s="14">
        <v>0.69</v>
      </c>
      <c r="P657" s="15">
        <v>266.41229206947594</v>
      </c>
    </row>
    <row r="658" spans="1:16" x14ac:dyDescent="0.2">
      <c r="A658" s="14" t="s">
        <v>15</v>
      </c>
      <c r="B658" s="14" t="s">
        <v>27</v>
      </c>
      <c r="C658" s="14" t="s">
        <v>5</v>
      </c>
      <c r="D658" s="5" t="s">
        <v>94</v>
      </c>
      <c r="E658" s="5">
        <v>1997</v>
      </c>
      <c r="F658" s="5">
        <v>3</v>
      </c>
      <c r="G658" s="14">
        <v>12</v>
      </c>
      <c r="H658" s="14">
        <v>0</v>
      </c>
      <c r="I658" s="14">
        <v>4.3</v>
      </c>
      <c r="J658" s="14">
        <v>0</v>
      </c>
      <c r="K658" s="14">
        <v>0</v>
      </c>
      <c r="L658" s="14">
        <v>0</v>
      </c>
      <c r="M658" s="14">
        <v>4.3</v>
      </c>
      <c r="N658" s="14">
        <v>0</v>
      </c>
      <c r="O658" s="14">
        <v>1.5</v>
      </c>
      <c r="P658" s="15">
        <v>349.68091290539786</v>
      </c>
    </row>
    <row r="659" spans="1:16" x14ac:dyDescent="0.2">
      <c r="A659" s="14" t="s">
        <v>15</v>
      </c>
      <c r="B659" s="14" t="s">
        <v>27</v>
      </c>
      <c r="C659" s="14" t="s">
        <v>5</v>
      </c>
      <c r="D659" s="5" t="s">
        <v>94</v>
      </c>
      <c r="E659" s="5">
        <v>2000</v>
      </c>
      <c r="F659" s="5">
        <v>3</v>
      </c>
      <c r="G659" s="14">
        <v>4</v>
      </c>
      <c r="H659" s="14">
        <v>0</v>
      </c>
      <c r="I659" s="14">
        <v>1.73</v>
      </c>
      <c r="J659" s="14">
        <v>0</v>
      </c>
      <c r="K659" s="14">
        <v>0</v>
      </c>
      <c r="L659" s="14">
        <v>0</v>
      </c>
      <c r="M659" s="14">
        <v>1.73</v>
      </c>
      <c r="N659" s="14">
        <v>0</v>
      </c>
      <c r="O659" s="14">
        <v>0.6</v>
      </c>
      <c r="P659" s="15">
        <v>414.86904428157283</v>
      </c>
    </row>
    <row r="660" spans="1:16" x14ac:dyDescent="0.2">
      <c r="A660" s="14" t="s">
        <v>15</v>
      </c>
      <c r="B660" s="14" t="s">
        <v>27</v>
      </c>
      <c r="C660" s="14" t="s">
        <v>5</v>
      </c>
      <c r="D660" s="5" t="s">
        <v>94</v>
      </c>
      <c r="E660" s="5">
        <v>2001</v>
      </c>
      <c r="F660" s="5">
        <v>3</v>
      </c>
      <c r="G660" s="14">
        <v>10</v>
      </c>
      <c r="H660" s="14">
        <v>0</v>
      </c>
      <c r="I660" s="14">
        <v>4.49</v>
      </c>
      <c r="J660" s="14">
        <v>0</v>
      </c>
      <c r="K660" s="14">
        <v>0</v>
      </c>
      <c r="L660" s="14">
        <v>0</v>
      </c>
      <c r="M660" s="14">
        <v>4.49</v>
      </c>
      <c r="N660" s="14">
        <v>0.01</v>
      </c>
      <c r="O660" s="14">
        <v>0.56999999999999995</v>
      </c>
      <c r="P660" s="15">
        <v>453.14554706019715</v>
      </c>
    </row>
    <row r="661" spans="1:16" x14ac:dyDescent="0.2">
      <c r="A661" s="14" t="s">
        <v>15</v>
      </c>
      <c r="B661" s="14" t="s">
        <v>27</v>
      </c>
      <c r="C661" s="14" t="s">
        <v>5</v>
      </c>
      <c r="D661" s="5" t="s">
        <v>94</v>
      </c>
      <c r="E661" s="5">
        <v>2002</v>
      </c>
      <c r="F661" s="5">
        <v>3</v>
      </c>
      <c r="G661" s="14">
        <v>1</v>
      </c>
      <c r="H661" s="14">
        <v>0</v>
      </c>
      <c r="I661" s="14">
        <v>0.38</v>
      </c>
      <c r="J661" s="14">
        <v>0</v>
      </c>
      <c r="K661" s="14">
        <v>0</v>
      </c>
      <c r="L661" s="14">
        <v>0</v>
      </c>
      <c r="M661" s="14">
        <v>0.38</v>
      </c>
      <c r="N661" s="14">
        <v>0</v>
      </c>
      <c r="O661" s="14">
        <v>0.13</v>
      </c>
      <c r="P661" s="15">
        <v>414.86904428157271</v>
      </c>
    </row>
    <row r="662" spans="1:16" x14ac:dyDescent="0.2">
      <c r="A662" s="14" t="s">
        <v>15</v>
      </c>
      <c r="B662" s="14" t="s">
        <v>27</v>
      </c>
      <c r="C662" s="14" t="s">
        <v>5</v>
      </c>
      <c r="D662" s="5" t="s">
        <v>94</v>
      </c>
      <c r="E662" s="5">
        <v>2003</v>
      </c>
      <c r="F662" s="5">
        <v>3</v>
      </c>
      <c r="G662" s="14">
        <v>10</v>
      </c>
      <c r="H662" s="14">
        <v>0</v>
      </c>
      <c r="I662" s="14">
        <v>4.13</v>
      </c>
      <c r="J662" s="14">
        <v>0</v>
      </c>
      <c r="K662" s="14">
        <v>0</v>
      </c>
      <c r="L662" s="14">
        <v>0</v>
      </c>
      <c r="M662" s="14">
        <v>4.13</v>
      </c>
      <c r="N662" s="14">
        <v>0</v>
      </c>
      <c r="O662" s="14">
        <v>1.44</v>
      </c>
      <c r="P662" s="15">
        <v>414.86904428157283</v>
      </c>
    </row>
    <row r="663" spans="1:16" x14ac:dyDescent="0.2">
      <c r="A663" s="14" t="s">
        <v>15</v>
      </c>
      <c r="B663" s="14" t="s">
        <v>27</v>
      </c>
      <c r="C663" s="14" t="s">
        <v>5</v>
      </c>
      <c r="D663" s="5" t="s">
        <v>94</v>
      </c>
      <c r="E663" s="5">
        <v>2005</v>
      </c>
      <c r="F663" s="5">
        <v>3</v>
      </c>
      <c r="G663" s="14">
        <v>18</v>
      </c>
      <c r="H663" s="14">
        <v>0</v>
      </c>
      <c r="I663" s="14">
        <v>5.29</v>
      </c>
      <c r="J663" s="14">
        <v>0</v>
      </c>
      <c r="K663" s="14">
        <v>0</v>
      </c>
      <c r="L663" s="14">
        <v>0</v>
      </c>
      <c r="M663" s="14">
        <v>5.29</v>
      </c>
      <c r="N663" s="14">
        <v>0</v>
      </c>
      <c r="O663" s="14">
        <v>1.84</v>
      </c>
      <c r="P663" s="15">
        <v>289.66162410187752</v>
      </c>
    </row>
    <row r="664" spans="1:16" x14ac:dyDescent="0.2">
      <c r="A664" s="14" t="s">
        <v>15</v>
      </c>
      <c r="B664" s="14" t="s">
        <v>27</v>
      </c>
      <c r="C664" s="14" t="s">
        <v>5</v>
      </c>
      <c r="D664" s="5" t="s">
        <v>94</v>
      </c>
      <c r="E664" s="5">
        <v>2007</v>
      </c>
      <c r="F664" s="5">
        <v>3</v>
      </c>
      <c r="G664" s="14">
        <v>4</v>
      </c>
      <c r="H664" s="14">
        <v>0</v>
      </c>
      <c r="I664" s="14">
        <v>1.81</v>
      </c>
      <c r="J664" s="14">
        <v>0</v>
      </c>
      <c r="K664" s="14">
        <v>0</v>
      </c>
      <c r="L664" s="14">
        <v>0</v>
      </c>
      <c r="M664" s="14">
        <v>1.81</v>
      </c>
      <c r="N664" s="14">
        <v>0</v>
      </c>
      <c r="O664" s="14">
        <v>0.63</v>
      </c>
      <c r="P664" s="15">
        <v>433.58179602006578</v>
      </c>
    </row>
    <row r="665" spans="1:16" x14ac:dyDescent="0.2">
      <c r="A665" s="14" t="s">
        <v>15</v>
      </c>
      <c r="B665" s="14" t="s">
        <v>27</v>
      </c>
      <c r="C665" s="14" t="s">
        <v>5</v>
      </c>
      <c r="D665" s="5" t="s">
        <v>94</v>
      </c>
      <c r="E665" s="5">
        <v>2008</v>
      </c>
      <c r="F665" s="5">
        <v>3</v>
      </c>
      <c r="G665" s="14">
        <v>97</v>
      </c>
      <c r="H665" s="14">
        <v>0</v>
      </c>
      <c r="I665" s="14">
        <v>45.06</v>
      </c>
      <c r="J665" s="14">
        <v>0</v>
      </c>
      <c r="K665" s="14">
        <v>0.01</v>
      </c>
      <c r="L665" s="14">
        <v>0.39</v>
      </c>
      <c r="M665" s="14">
        <v>44.66</v>
      </c>
      <c r="N665" s="14">
        <v>0.01</v>
      </c>
      <c r="O665" s="14">
        <v>3.76</v>
      </c>
      <c r="P665" s="15">
        <v>466.79186292555363</v>
      </c>
    </row>
    <row r="666" spans="1:16" x14ac:dyDescent="0.2">
      <c r="A666" s="14" t="s">
        <v>15</v>
      </c>
      <c r="B666" s="14" t="s">
        <v>27</v>
      </c>
      <c r="C666" s="14" t="s">
        <v>5</v>
      </c>
      <c r="D666" s="5" t="s">
        <v>94</v>
      </c>
      <c r="E666" s="5">
        <v>2009</v>
      </c>
      <c r="F666" s="5">
        <v>3</v>
      </c>
      <c r="G666" s="14">
        <v>38</v>
      </c>
      <c r="H666" s="14">
        <v>0</v>
      </c>
      <c r="I666" s="14">
        <v>18.680000000000003</v>
      </c>
      <c r="J666" s="14">
        <v>0</v>
      </c>
      <c r="K666" s="14">
        <v>0</v>
      </c>
      <c r="L666" s="14">
        <v>0.21</v>
      </c>
      <c r="M666" s="14">
        <v>18.470000000000002</v>
      </c>
      <c r="N666" s="14">
        <v>0</v>
      </c>
      <c r="O666" s="14">
        <v>0.82</v>
      </c>
      <c r="P666" s="15">
        <v>484.00539113837448</v>
      </c>
    </row>
    <row r="667" spans="1:16" x14ac:dyDescent="0.2">
      <c r="A667" s="14" t="s">
        <v>15</v>
      </c>
      <c r="B667" s="14" t="s">
        <v>27</v>
      </c>
      <c r="C667" s="14" t="s">
        <v>5</v>
      </c>
      <c r="D667" s="5" t="s">
        <v>94</v>
      </c>
      <c r="E667" s="5">
        <v>2010</v>
      </c>
      <c r="F667" s="5">
        <v>3</v>
      </c>
      <c r="G667" s="14">
        <v>9</v>
      </c>
      <c r="H667" s="14">
        <v>0</v>
      </c>
      <c r="I667" s="14">
        <v>3.95</v>
      </c>
      <c r="J667" s="14">
        <v>0</v>
      </c>
      <c r="K667" s="14">
        <v>0</v>
      </c>
      <c r="L667" s="14">
        <v>0</v>
      </c>
      <c r="M667" s="14">
        <v>3.95</v>
      </c>
      <c r="N667" s="14">
        <v>0</v>
      </c>
      <c r="O667" s="14">
        <v>1.37</v>
      </c>
      <c r="P667" s="15">
        <v>420.33343836930305</v>
      </c>
    </row>
    <row r="668" spans="1:16" x14ac:dyDescent="0.2">
      <c r="A668" s="14" t="s">
        <v>15</v>
      </c>
      <c r="B668" s="14" t="s">
        <v>27</v>
      </c>
      <c r="C668" s="14" t="s">
        <v>5</v>
      </c>
      <c r="D668" s="5" t="s">
        <v>94</v>
      </c>
      <c r="E668" s="5">
        <v>2011</v>
      </c>
      <c r="F668" s="5">
        <v>3</v>
      </c>
      <c r="G668" s="14">
        <v>25</v>
      </c>
      <c r="H668" s="14">
        <v>0</v>
      </c>
      <c r="I668" s="14">
        <v>11.07</v>
      </c>
      <c r="J668" s="14">
        <v>0</v>
      </c>
      <c r="K668" s="14">
        <v>0.01</v>
      </c>
      <c r="L668" s="14">
        <v>0</v>
      </c>
      <c r="M668" s="14">
        <v>11.06</v>
      </c>
      <c r="N668" s="14">
        <v>0.01</v>
      </c>
      <c r="O668" s="14">
        <v>3.84</v>
      </c>
      <c r="P668" s="15">
        <v>439.0223167425724</v>
      </c>
    </row>
    <row r="669" spans="1:16" x14ac:dyDescent="0.2">
      <c r="A669" s="14" t="s">
        <v>15</v>
      </c>
      <c r="B669" s="14" t="s">
        <v>27</v>
      </c>
      <c r="C669" s="14" t="s">
        <v>5</v>
      </c>
      <c r="D669" s="5" t="s">
        <v>94</v>
      </c>
      <c r="E669" s="5">
        <v>2012</v>
      </c>
      <c r="F669" s="5">
        <v>3</v>
      </c>
      <c r="G669" s="14">
        <v>31</v>
      </c>
      <c r="H669" s="14">
        <v>0</v>
      </c>
      <c r="I669" s="14">
        <v>16.930000000000003</v>
      </c>
      <c r="J669" s="14">
        <v>0</v>
      </c>
      <c r="K669" s="14">
        <v>0.01</v>
      </c>
      <c r="L669" s="14">
        <v>0</v>
      </c>
      <c r="M669" s="14">
        <v>16.920000000000002</v>
      </c>
      <c r="N669" s="14">
        <v>0.01</v>
      </c>
      <c r="O669" s="14">
        <v>5.88</v>
      </c>
      <c r="P669" s="15">
        <v>547.4211627491776</v>
      </c>
    </row>
    <row r="670" spans="1:16" x14ac:dyDescent="0.2">
      <c r="A670" s="14" t="s">
        <v>15</v>
      </c>
      <c r="B670" s="14" t="s">
        <v>27</v>
      </c>
      <c r="C670" s="14" t="s">
        <v>5</v>
      </c>
      <c r="D670" s="5" t="s">
        <v>94</v>
      </c>
      <c r="E670" s="5">
        <v>2013</v>
      </c>
      <c r="F670" s="5">
        <v>2</v>
      </c>
      <c r="G670" s="14">
        <v>32</v>
      </c>
      <c r="H670" s="14">
        <v>1.44</v>
      </c>
      <c r="I670" s="14">
        <v>18.64</v>
      </c>
      <c r="J670" s="14">
        <v>1.44</v>
      </c>
      <c r="K670" s="14">
        <v>0.42</v>
      </c>
      <c r="L670" s="14">
        <v>18.22</v>
      </c>
      <c r="M670" s="14">
        <v>0</v>
      </c>
      <c r="N670" s="14">
        <v>0.01</v>
      </c>
      <c r="O670" s="14">
        <v>0.24</v>
      </c>
      <c r="P670" s="15">
        <v>632.48276389882744</v>
      </c>
    </row>
    <row r="671" spans="1:16" x14ac:dyDescent="0.2">
      <c r="A671" s="14" t="s">
        <v>15</v>
      </c>
      <c r="B671" s="14" t="s">
        <v>27</v>
      </c>
      <c r="C671" s="14" t="s">
        <v>5</v>
      </c>
      <c r="D671" s="5" t="s">
        <v>94</v>
      </c>
      <c r="E671" s="5">
        <v>2014</v>
      </c>
      <c r="F671" s="5">
        <v>2</v>
      </c>
      <c r="G671" s="14">
        <v>9</v>
      </c>
      <c r="H671" s="14">
        <v>0.61</v>
      </c>
      <c r="I671" s="14">
        <v>7.89</v>
      </c>
      <c r="J671" s="14">
        <v>0.61</v>
      </c>
      <c r="K671" s="14">
        <v>0.18</v>
      </c>
      <c r="L671" s="14">
        <v>7.71</v>
      </c>
      <c r="M671" s="14">
        <v>0</v>
      </c>
      <c r="N671" s="14">
        <v>0</v>
      </c>
      <c r="O671" s="14">
        <v>0.1</v>
      </c>
      <c r="P671" s="15">
        <v>925.31243557794448</v>
      </c>
    </row>
    <row r="672" spans="1:16" x14ac:dyDescent="0.2">
      <c r="A672" s="14" t="s">
        <v>15</v>
      </c>
      <c r="B672" s="14" t="s">
        <v>27</v>
      </c>
      <c r="C672" s="14" t="s">
        <v>5</v>
      </c>
      <c r="D672" s="5" t="s">
        <v>94</v>
      </c>
      <c r="E672" s="5">
        <v>2015</v>
      </c>
      <c r="F672" s="5">
        <v>2</v>
      </c>
      <c r="G672" s="14">
        <v>9</v>
      </c>
      <c r="H672" s="14">
        <v>0.44</v>
      </c>
      <c r="I672" s="14">
        <v>5.68</v>
      </c>
      <c r="J672" s="14">
        <v>0.44</v>
      </c>
      <c r="K672" s="14">
        <v>0.13</v>
      </c>
      <c r="L672" s="14">
        <v>5.55</v>
      </c>
      <c r="M672" s="14">
        <v>0</v>
      </c>
      <c r="N672" s="14">
        <v>0</v>
      </c>
      <c r="O672" s="14">
        <v>7.0000000000000007E-2</v>
      </c>
      <c r="P672" s="15">
        <v>691.62643203187213</v>
      </c>
    </row>
    <row r="673" spans="1:16" x14ac:dyDescent="0.2">
      <c r="A673" s="14" t="s">
        <v>15</v>
      </c>
      <c r="B673" s="14" t="s">
        <v>27</v>
      </c>
      <c r="C673" s="14" t="s">
        <v>5</v>
      </c>
      <c r="D673" s="5" t="s">
        <v>94</v>
      </c>
      <c r="E673" s="5">
        <v>2016</v>
      </c>
      <c r="F673" s="5">
        <v>2</v>
      </c>
      <c r="G673" s="14">
        <v>13</v>
      </c>
      <c r="H673" s="14">
        <v>0.57999999999999996</v>
      </c>
      <c r="I673" s="14">
        <v>7.4799999999999995</v>
      </c>
      <c r="J673" s="14">
        <v>0.57999999999999996</v>
      </c>
      <c r="K673" s="14">
        <v>0.17</v>
      </c>
      <c r="L673" s="14">
        <v>7.31</v>
      </c>
      <c r="M673" s="14">
        <v>0</v>
      </c>
      <c r="N673" s="14">
        <v>0</v>
      </c>
      <c r="O673" s="14">
        <v>0.09</v>
      </c>
      <c r="P673" s="15">
        <v>599.37917730702929</v>
      </c>
    </row>
    <row r="674" spans="1:16" x14ac:dyDescent="0.2">
      <c r="A674" s="14" t="s">
        <v>15</v>
      </c>
      <c r="B674" s="14" t="s">
        <v>27</v>
      </c>
      <c r="C674" s="14" t="s">
        <v>5</v>
      </c>
      <c r="D674" s="5" t="s">
        <v>94</v>
      </c>
      <c r="E674" s="5">
        <v>2017</v>
      </c>
      <c r="F674" s="5">
        <v>2</v>
      </c>
      <c r="G674" s="14">
        <v>2</v>
      </c>
      <c r="H674" s="14">
        <v>0.08</v>
      </c>
      <c r="I674" s="14">
        <v>1.07</v>
      </c>
      <c r="J674" s="14">
        <v>0.08</v>
      </c>
      <c r="K674" s="14">
        <v>0.02</v>
      </c>
      <c r="L674" s="14">
        <v>1.05</v>
      </c>
      <c r="M674" s="14">
        <v>0</v>
      </c>
      <c r="N674" s="14">
        <v>0</v>
      </c>
      <c r="O674" s="14">
        <v>0.01</v>
      </c>
      <c r="P674" s="15">
        <v>621.13348165132072</v>
      </c>
    </row>
    <row r="675" spans="1:16" x14ac:dyDescent="0.2">
      <c r="A675" s="14" t="s">
        <v>15</v>
      </c>
      <c r="B675" s="14" t="s">
        <v>27</v>
      </c>
      <c r="C675" s="14" t="s">
        <v>5</v>
      </c>
      <c r="D675" s="5" t="s">
        <v>94</v>
      </c>
      <c r="E675" s="5">
        <v>2019</v>
      </c>
      <c r="F675" s="5">
        <v>1</v>
      </c>
      <c r="G675" s="14">
        <v>14</v>
      </c>
      <c r="H675" s="14">
        <v>0.84</v>
      </c>
      <c r="I675" s="14">
        <v>5.29</v>
      </c>
      <c r="J675" s="14">
        <v>0.84</v>
      </c>
      <c r="K675" s="14">
        <v>5.29</v>
      </c>
      <c r="L675" s="14">
        <v>0</v>
      </c>
      <c r="M675" s="14">
        <v>0</v>
      </c>
      <c r="N675" s="14">
        <v>0</v>
      </c>
      <c r="O675" s="14">
        <v>0.09</v>
      </c>
      <c r="P675" s="15">
        <v>420.43584080068473</v>
      </c>
    </row>
    <row r="676" spans="1:16" x14ac:dyDescent="0.2">
      <c r="A676" s="14" t="s">
        <v>15</v>
      </c>
      <c r="B676" s="14" t="s">
        <v>27</v>
      </c>
      <c r="C676" s="14" t="s">
        <v>5</v>
      </c>
      <c r="D676" s="5" t="s">
        <v>94</v>
      </c>
      <c r="E676" s="5">
        <v>2020</v>
      </c>
      <c r="F676" s="5">
        <v>1</v>
      </c>
      <c r="G676" s="14">
        <v>15</v>
      </c>
      <c r="H676" s="14">
        <v>1.56</v>
      </c>
      <c r="I676" s="14">
        <v>9.7800000000000011</v>
      </c>
      <c r="J676" s="14">
        <v>1.56</v>
      </c>
      <c r="K676" s="14">
        <v>9.7800000000000011</v>
      </c>
      <c r="L676" s="14">
        <v>0</v>
      </c>
      <c r="M676" s="14">
        <v>0</v>
      </c>
      <c r="N676" s="14">
        <v>0</v>
      </c>
      <c r="O676" s="14">
        <v>0.18</v>
      </c>
      <c r="P676" s="15">
        <v>745.64975891062613</v>
      </c>
    </row>
    <row r="677" spans="1:16" x14ac:dyDescent="0.2">
      <c r="A677" s="14" t="s">
        <v>15</v>
      </c>
      <c r="B677" s="14" t="s">
        <v>27</v>
      </c>
      <c r="C677" s="14" t="s">
        <v>5</v>
      </c>
      <c r="D677" s="5" t="s">
        <v>94</v>
      </c>
      <c r="E677" s="5">
        <v>2021</v>
      </c>
      <c r="F677" s="5">
        <v>0</v>
      </c>
      <c r="G677" s="14">
        <v>20</v>
      </c>
      <c r="H677" s="14">
        <v>11.959999999999999</v>
      </c>
      <c r="I677" s="14">
        <v>0</v>
      </c>
      <c r="J677" s="14">
        <v>11.959999999999999</v>
      </c>
      <c r="K677" s="14">
        <v>0</v>
      </c>
      <c r="L677" s="14">
        <v>0</v>
      </c>
      <c r="M677" s="14">
        <v>0</v>
      </c>
      <c r="N677" s="14">
        <v>0.01</v>
      </c>
      <c r="O677" s="14">
        <v>0</v>
      </c>
      <c r="P677" s="15">
        <v>596.36464664925916</v>
      </c>
    </row>
    <row r="678" spans="1:16" x14ac:dyDescent="0.2">
      <c r="A678" s="14" t="s">
        <v>15</v>
      </c>
      <c r="B678" s="14" t="s">
        <v>27</v>
      </c>
      <c r="C678" s="14" t="s">
        <v>5</v>
      </c>
      <c r="D678" s="5" t="s">
        <v>94</v>
      </c>
      <c r="E678" s="5">
        <v>2022</v>
      </c>
      <c r="F678" s="5">
        <v>0</v>
      </c>
      <c r="G678" s="14">
        <v>34</v>
      </c>
      <c r="H678" s="14">
        <v>20.41</v>
      </c>
      <c r="I678" s="14">
        <v>0</v>
      </c>
      <c r="J678" s="14">
        <v>20.41</v>
      </c>
      <c r="K678" s="14">
        <v>0</v>
      </c>
      <c r="L678" s="14">
        <v>0</v>
      </c>
      <c r="M678" s="14">
        <v>0</v>
      </c>
      <c r="N678" s="14">
        <v>0</v>
      </c>
      <c r="O678" s="14">
        <v>0</v>
      </c>
      <c r="P678" s="15">
        <v>598.01014621195986</v>
      </c>
    </row>
    <row r="679" spans="1:16" x14ac:dyDescent="0.2">
      <c r="A679" s="14" t="s">
        <v>15</v>
      </c>
      <c r="B679" s="14" t="s">
        <v>27</v>
      </c>
      <c r="C679" s="14" t="s">
        <v>5</v>
      </c>
      <c r="D679" s="5" t="s">
        <v>97</v>
      </c>
      <c r="E679" s="5">
        <v>2000</v>
      </c>
      <c r="F679" s="5">
        <v>3</v>
      </c>
      <c r="G679" s="14">
        <v>9</v>
      </c>
      <c r="H679" s="14">
        <v>0</v>
      </c>
      <c r="I679" s="14">
        <v>3.55</v>
      </c>
      <c r="J679" s="14">
        <v>0</v>
      </c>
      <c r="K679" s="14">
        <v>0</v>
      </c>
      <c r="L679" s="14">
        <v>0</v>
      </c>
      <c r="M679" s="14">
        <v>3.55</v>
      </c>
      <c r="N679" s="14">
        <v>0</v>
      </c>
      <c r="O679" s="14">
        <v>1.23</v>
      </c>
      <c r="P679" s="15">
        <v>414.86904428157277</v>
      </c>
    </row>
    <row r="680" spans="1:16" x14ac:dyDescent="0.2">
      <c r="A680" s="14" t="s">
        <v>15</v>
      </c>
      <c r="B680" s="14" t="s">
        <v>27</v>
      </c>
      <c r="C680" s="14" t="s">
        <v>5</v>
      </c>
      <c r="D680" s="5" t="s">
        <v>97</v>
      </c>
      <c r="E680" s="5">
        <v>2004</v>
      </c>
      <c r="F680" s="5">
        <v>3</v>
      </c>
      <c r="G680" s="14">
        <v>4</v>
      </c>
      <c r="H680" s="14">
        <v>0</v>
      </c>
      <c r="I680" s="14">
        <v>1.37</v>
      </c>
      <c r="J680" s="14">
        <v>0</v>
      </c>
      <c r="K680" s="14">
        <v>0</v>
      </c>
      <c r="L680" s="14">
        <v>0</v>
      </c>
      <c r="M680" s="14">
        <v>1.37</v>
      </c>
      <c r="N680" s="14">
        <v>0</v>
      </c>
      <c r="O680" s="14">
        <v>0.48</v>
      </c>
      <c r="P680" s="15">
        <v>334.94111782802679</v>
      </c>
    </row>
    <row r="681" spans="1:16" x14ac:dyDescent="0.2">
      <c r="A681" s="14" t="s">
        <v>15</v>
      </c>
      <c r="B681" s="14" t="s">
        <v>27</v>
      </c>
      <c r="C681" s="14" t="s">
        <v>5</v>
      </c>
      <c r="D681" s="5" t="s">
        <v>97</v>
      </c>
      <c r="E681" s="5">
        <v>2005</v>
      </c>
      <c r="F681" s="5">
        <v>3</v>
      </c>
      <c r="G681" s="14">
        <v>35</v>
      </c>
      <c r="H681" s="14">
        <v>0</v>
      </c>
      <c r="I681" s="14">
        <v>15.81</v>
      </c>
      <c r="J681" s="14">
        <v>0</v>
      </c>
      <c r="K681" s="14">
        <v>0.01</v>
      </c>
      <c r="L681" s="14">
        <v>0</v>
      </c>
      <c r="M681" s="14">
        <v>15.8</v>
      </c>
      <c r="N681" s="14">
        <v>0.01</v>
      </c>
      <c r="O681" s="14">
        <v>5.49</v>
      </c>
      <c r="P681" s="15">
        <v>456.37538168586354</v>
      </c>
    </row>
    <row r="682" spans="1:16" x14ac:dyDescent="0.2">
      <c r="A682" s="14" t="s">
        <v>15</v>
      </c>
      <c r="B682" s="14" t="s">
        <v>27</v>
      </c>
      <c r="C682" s="14" t="s">
        <v>5</v>
      </c>
      <c r="D682" s="5" t="s">
        <v>97</v>
      </c>
      <c r="E682" s="5">
        <v>2006</v>
      </c>
      <c r="F682" s="5">
        <v>3</v>
      </c>
      <c r="G682" s="14">
        <v>8</v>
      </c>
      <c r="H682" s="14">
        <v>0</v>
      </c>
      <c r="I682" s="14">
        <v>4.1500000000000004</v>
      </c>
      <c r="J682" s="14">
        <v>0</v>
      </c>
      <c r="K682" s="14">
        <v>0</v>
      </c>
      <c r="L682" s="14">
        <v>0</v>
      </c>
      <c r="M682" s="14">
        <v>4.1500000000000004</v>
      </c>
      <c r="N682" s="14">
        <v>0</v>
      </c>
      <c r="O682" s="14">
        <v>1.44</v>
      </c>
      <c r="P682" s="15">
        <v>511.54643450098655</v>
      </c>
    </row>
    <row r="683" spans="1:16" x14ac:dyDescent="0.2">
      <c r="A683" s="14" t="s">
        <v>15</v>
      </c>
      <c r="B683" s="14" t="s">
        <v>27</v>
      </c>
      <c r="C683" s="14" t="s">
        <v>5</v>
      </c>
      <c r="D683" s="5" t="s">
        <v>97</v>
      </c>
      <c r="E683" s="5">
        <v>2008</v>
      </c>
      <c r="F683" s="5">
        <v>3</v>
      </c>
      <c r="G683" s="14">
        <v>11</v>
      </c>
      <c r="H683" s="14">
        <v>0</v>
      </c>
      <c r="I683" s="14">
        <v>4.8099999999999996</v>
      </c>
      <c r="J683" s="14">
        <v>0</v>
      </c>
      <c r="K683" s="14">
        <v>0</v>
      </c>
      <c r="L683" s="14">
        <v>0</v>
      </c>
      <c r="M683" s="14">
        <v>4.8099999999999996</v>
      </c>
      <c r="N683" s="14">
        <v>0</v>
      </c>
      <c r="O683" s="14">
        <v>1.67</v>
      </c>
      <c r="P683" s="15">
        <v>441.16493355232274</v>
      </c>
    </row>
    <row r="684" spans="1:16" x14ac:dyDescent="0.2">
      <c r="A684" s="14" t="s">
        <v>15</v>
      </c>
      <c r="B684" s="14" t="s">
        <v>27</v>
      </c>
      <c r="C684" s="14" t="s">
        <v>5</v>
      </c>
      <c r="D684" s="5" t="s">
        <v>97</v>
      </c>
      <c r="E684" s="5">
        <v>2010</v>
      </c>
      <c r="F684" s="5">
        <v>3</v>
      </c>
      <c r="G684" s="14">
        <v>13</v>
      </c>
      <c r="H684" s="14">
        <v>0</v>
      </c>
      <c r="I684" s="14">
        <v>5.3</v>
      </c>
      <c r="J684" s="14">
        <v>0</v>
      </c>
      <c r="K684" s="14">
        <v>0</v>
      </c>
      <c r="L684" s="14">
        <v>0</v>
      </c>
      <c r="M684" s="14">
        <v>5.3</v>
      </c>
      <c r="N684" s="14">
        <v>0</v>
      </c>
      <c r="O684" s="14">
        <v>1.84</v>
      </c>
      <c r="P684" s="15">
        <v>422.68388610795341</v>
      </c>
    </row>
    <row r="685" spans="1:16" x14ac:dyDescent="0.2">
      <c r="A685" s="14" t="s">
        <v>15</v>
      </c>
      <c r="B685" s="14" t="s">
        <v>27</v>
      </c>
      <c r="C685" s="14" t="s">
        <v>5</v>
      </c>
      <c r="D685" s="5" t="s">
        <v>97</v>
      </c>
      <c r="E685" s="5">
        <v>2011</v>
      </c>
      <c r="F685" s="5">
        <v>3</v>
      </c>
      <c r="G685" s="14">
        <v>4</v>
      </c>
      <c r="H685" s="14">
        <v>0</v>
      </c>
      <c r="I685" s="14">
        <v>1.63</v>
      </c>
      <c r="J685" s="14">
        <v>0</v>
      </c>
      <c r="K685" s="14">
        <v>0</v>
      </c>
      <c r="L685" s="14">
        <v>0</v>
      </c>
      <c r="M685" s="14">
        <v>1.63</v>
      </c>
      <c r="N685" s="14">
        <v>0</v>
      </c>
      <c r="O685" s="14">
        <v>0.56999999999999995</v>
      </c>
      <c r="P685" s="15">
        <v>445.54925090510164</v>
      </c>
    </row>
    <row r="686" spans="1:16" x14ac:dyDescent="0.2">
      <c r="A686" s="14" t="s">
        <v>15</v>
      </c>
      <c r="B686" s="14" t="s">
        <v>27</v>
      </c>
      <c r="C686" s="14" t="s">
        <v>5</v>
      </c>
      <c r="D686" s="5" t="s">
        <v>97</v>
      </c>
      <c r="E686" s="5">
        <v>2012</v>
      </c>
      <c r="F686" s="5">
        <v>3</v>
      </c>
      <c r="G686" s="14">
        <v>8</v>
      </c>
      <c r="H686" s="14">
        <v>0</v>
      </c>
      <c r="I686" s="14">
        <v>5.84</v>
      </c>
      <c r="J686" s="14">
        <v>0</v>
      </c>
      <c r="K686" s="14">
        <v>0.01</v>
      </c>
      <c r="L686" s="14">
        <v>0</v>
      </c>
      <c r="M686" s="14">
        <v>5.83</v>
      </c>
      <c r="N686" s="14">
        <v>0</v>
      </c>
      <c r="O686" s="14">
        <v>2.0299999999999998</v>
      </c>
      <c r="P686" s="15">
        <v>724.8464908880652</v>
      </c>
    </row>
    <row r="687" spans="1:16" x14ac:dyDescent="0.2">
      <c r="A687" s="14" t="s">
        <v>15</v>
      </c>
      <c r="B687" s="14" t="s">
        <v>27</v>
      </c>
      <c r="C687" s="14" t="s">
        <v>5</v>
      </c>
      <c r="D687" s="5" t="s">
        <v>97</v>
      </c>
      <c r="E687" s="5">
        <v>2013</v>
      </c>
      <c r="F687" s="5">
        <v>2</v>
      </c>
      <c r="G687" s="14">
        <v>16</v>
      </c>
      <c r="H687" s="14">
        <v>1.05</v>
      </c>
      <c r="I687" s="14">
        <v>13.540000000000001</v>
      </c>
      <c r="J687" s="14">
        <v>1.05</v>
      </c>
      <c r="K687" s="14">
        <v>0.31</v>
      </c>
      <c r="L687" s="14">
        <v>13.23</v>
      </c>
      <c r="M687" s="14">
        <v>0</v>
      </c>
      <c r="N687" s="14">
        <v>0.01</v>
      </c>
      <c r="O687" s="14">
        <v>0.17</v>
      </c>
      <c r="P687" s="15">
        <v>907.61096134961122</v>
      </c>
    </row>
    <row r="688" spans="1:16" x14ac:dyDescent="0.2">
      <c r="A688" s="14" t="s">
        <v>15</v>
      </c>
      <c r="B688" s="14" t="s">
        <v>27</v>
      </c>
      <c r="C688" s="14" t="s">
        <v>5</v>
      </c>
      <c r="D688" s="5" t="s">
        <v>97</v>
      </c>
      <c r="E688" s="5">
        <v>2015</v>
      </c>
      <c r="F688" s="5">
        <v>2</v>
      </c>
      <c r="G688" s="14">
        <v>6</v>
      </c>
      <c r="H688" s="14">
        <v>0.27</v>
      </c>
      <c r="I688" s="14">
        <v>3.43</v>
      </c>
      <c r="J688" s="14">
        <v>0.27</v>
      </c>
      <c r="K688" s="14">
        <v>0.08</v>
      </c>
      <c r="L688" s="14">
        <v>3.35</v>
      </c>
      <c r="M688" s="14">
        <v>0</v>
      </c>
      <c r="N688" s="14">
        <v>0</v>
      </c>
      <c r="O688" s="14">
        <v>0.04</v>
      </c>
      <c r="P688" s="15">
        <v>658.06206716516658</v>
      </c>
    </row>
    <row r="689" spans="1:16" x14ac:dyDescent="0.2">
      <c r="A689" s="14" t="s">
        <v>15</v>
      </c>
      <c r="B689" s="14" t="s">
        <v>27</v>
      </c>
      <c r="C689" s="14" t="s">
        <v>5</v>
      </c>
      <c r="D689" s="5" t="s">
        <v>97</v>
      </c>
      <c r="E689" s="5">
        <v>2016</v>
      </c>
      <c r="F689" s="5">
        <v>2</v>
      </c>
      <c r="G689" s="14">
        <v>2</v>
      </c>
      <c r="H689" s="14">
        <v>0.08</v>
      </c>
      <c r="I689" s="14">
        <v>0.99</v>
      </c>
      <c r="J689" s="14">
        <v>0.08</v>
      </c>
      <c r="K689" s="14">
        <v>0.02</v>
      </c>
      <c r="L689" s="14">
        <v>0.97</v>
      </c>
      <c r="M689" s="14">
        <v>0</v>
      </c>
      <c r="N689" s="14">
        <v>0</v>
      </c>
      <c r="O689" s="14">
        <v>0.01</v>
      </c>
      <c r="P689" s="15">
        <v>648.20204511825125</v>
      </c>
    </row>
    <row r="690" spans="1:16" x14ac:dyDescent="0.2">
      <c r="A690" s="14" t="s">
        <v>15</v>
      </c>
      <c r="B690" s="14" t="s">
        <v>27</v>
      </c>
      <c r="C690" s="14" t="s">
        <v>5</v>
      </c>
      <c r="D690" s="5" t="s">
        <v>97</v>
      </c>
      <c r="E690" s="5">
        <v>2017</v>
      </c>
      <c r="F690" s="5">
        <v>2</v>
      </c>
      <c r="G690" s="14">
        <v>5</v>
      </c>
      <c r="H690" s="14">
        <v>0.27</v>
      </c>
      <c r="I690" s="14">
        <v>3.52</v>
      </c>
      <c r="J690" s="14">
        <v>0.27</v>
      </c>
      <c r="K690" s="14">
        <v>0.08</v>
      </c>
      <c r="L690" s="14">
        <v>3.44</v>
      </c>
      <c r="M690" s="14">
        <v>0</v>
      </c>
      <c r="N690" s="14">
        <v>0</v>
      </c>
      <c r="O690" s="14">
        <v>0.04</v>
      </c>
      <c r="P690" s="15">
        <v>637.69207318279734</v>
      </c>
    </row>
    <row r="691" spans="1:16" x14ac:dyDescent="0.2">
      <c r="A691" s="14" t="s">
        <v>15</v>
      </c>
      <c r="B691" s="14" t="s">
        <v>27</v>
      </c>
      <c r="C691" s="14" t="s">
        <v>5</v>
      </c>
      <c r="D691" s="5" t="s">
        <v>97</v>
      </c>
      <c r="E691" s="5">
        <v>2018</v>
      </c>
      <c r="F691" s="5">
        <v>1</v>
      </c>
      <c r="G691" s="14">
        <v>4</v>
      </c>
      <c r="H691" s="14">
        <v>0.44999999999999996</v>
      </c>
      <c r="I691" s="14">
        <v>2.7600000000000002</v>
      </c>
      <c r="J691" s="14">
        <v>0.44999999999999996</v>
      </c>
      <c r="K691" s="14">
        <v>2.7600000000000002</v>
      </c>
      <c r="L691" s="14">
        <v>0</v>
      </c>
      <c r="M691" s="14">
        <v>0</v>
      </c>
      <c r="N691" s="14">
        <v>0</v>
      </c>
      <c r="O691" s="14">
        <v>0.05</v>
      </c>
      <c r="P691" s="15">
        <v>684.95429097039244</v>
      </c>
    </row>
    <row r="692" spans="1:16" x14ac:dyDescent="0.2">
      <c r="A692" s="14" t="s">
        <v>15</v>
      </c>
      <c r="B692" s="14" t="s">
        <v>27</v>
      </c>
      <c r="C692" s="14" t="s">
        <v>5</v>
      </c>
      <c r="D692" s="5" t="s">
        <v>97</v>
      </c>
      <c r="E692" s="5">
        <v>2019</v>
      </c>
      <c r="F692" s="5">
        <v>1</v>
      </c>
      <c r="G692" s="14">
        <v>0</v>
      </c>
      <c r="H692" s="14">
        <v>0.03</v>
      </c>
      <c r="I692" s="14">
        <v>0.19</v>
      </c>
      <c r="J692" s="14">
        <v>0.03</v>
      </c>
      <c r="K692" s="14">
        <v>0.19</v>
      </c>
      <c r="L692" s="14">
        <v>0</v>
      </c>
      <c r="M692" s="14">
        <v>0</v>
      </c>
      <c r="N692" s="14">
        <v>0</v>
      </c>
      <c r="O692" s="14">
        <v>0</v>
      </c>
      <c r="P692" s="15">
        <v>476.49181015636492</v>
      </c>
    </row>
    <row r="693" spans="1:16" x14ac:dyDescent="0.2">
      <c r="A693" s="14" t="s">
        <v>15</v>
      </c>
      <c r="B693" s="14" t="s">
        <v>27</v>
      </c>
      <c r="C693" s="14" t="s">
        <v>5</v>
      </c>
      <c r="D693" s="5" t="s">
        <v>97</v>
      </c>
      <c r="E693" s="5">
        <v>2020</v>
      </c>
      <c r="F693" s="5">
        <v>1</v>
      </c>
      <c r="G693" s="14">
        <v>4</v>
      </c>
      <c r="H693" s="14">
        <v>0.28000000000000003</v>
      </c>
      <c r="I693" s="14">
        <v>1.7599999999999998</v>
      </c>
      <c r="J693" s="14">
        <v>0.28000000000000003</v>
      </c>
      <c r="K693" s="14">
        <v>1.7599999999999998</v>
      </c>
      <c r="L693" s="14">
        <v>0</v>
      </c>
      <c r="M693" s="14">
        <v>0</v>
      </c>
      <c r="N693" s="14">
        <v>0</v>
      </c>
      <c r="O693" s="14">
        <v>0.03</v>
      </c>
      <c r="P693" s="15">
        <v>513.43356419283475</v>
      </c>
    </row>
    <row r="694" spans="1:16" x14ac:dyDescent="0.2">
      <c r="A694" s="14" t="s">
        <v>15</v>
      </c>
      <c r="B694" s="14" t="s">
        <v>27</v>
      </c>
      <c r="C694" s="14" t="s">
        <v>5</v>
      </c>
      <c r="D694" s="5" t="s">
        <v>97</v>
      </c>
      <c r="E694" s="5">
        <v>2021</v>
      </c>
      <c r="F694" s="5">
        <v>0</v>
      </c>
      <c r="G694" s="14">
        <v>13</v>
      </c>
      <c r="H694" s="14">
        <v>7.3900000000000006</v>
      </c>
      <c r="I694" s="14">
        <v>0</v>
      </c>
      <c r="J694" s="14">
        <v>7.3900000000000006</v>
      </c>
      <c r="K694" s="14">
        <v>0</v>
      </c>
      <c r="L694" s="14">
        <v>0</v>
      </c>
      <c r="M694" s="14">
        <v>0</v>
      </c>
      <c r="N694" s="14">
        <v>0.01</v>
      </c>
      <c r="O694" s="14">
        <v>0</v>
      </c>
      <c r="P694" s="15">
        <v>600.69501333237929</v>
      </c>
    </row>
    <row r="695" spans="1:16" x14ac:dyDescent="0.2">
      <c r="A695" s="14" t="s">
        <v>15</v>
      </c>
      <c r="B695" s="14" t="s">
        <v>27</v>
      </c>
      <c r="C695" s="14" t="s">
        <v>5</v>
      </c>
      <c r="D695" s="5" t="s">
        <v>97</v>
      </c>
      <c r="E695" s="5">
        <v>2022</v>
      </c>
      <c r="F695" s="5">
        <v>0</v>
      </c>
      <c r="G695" s="14">
        <v>5</v>
      </c>
      <c r="H695" s="14">
        <v>3.05</v>
      </c>
      <c r="I695" s="14">
        <v>0</v>
      </c>
      <c r="J695" s="14">
        <v>3.05</v>
      </c>
      <c r="K695" s="14">
        <v>0</v>
      </c>
      <c r="L695" s="14">
        <v>0</v>
      </c>
      <c r="M695" s="14">
        <v>0</v>
      </c>
      <c r="N695" s="14">
        <v>0</v>
      </c>
      <c r="O695" s="14">
        <v>0</v>
      </c>
      <c r="P695" s="15">
        <v>598.01014621195986</v>
      </c>
    </row>
    <row r="696" spans="1:16" x14ac:dyDescent="0.2">
      <c r="A696" s="14" t="s">
        <v>15</v>
      </c>
      <c r="B696" s="14" t="s">
        <v>27</v>
      </c>
      <c r="C696" s="14" t="s">
        <v>5</v>
      </c>
      <c r="D696" s="5" t="s">
        <v>95</v>
      </c>
      <c r="E696" s="5">
        <v>2005</v>
      </c>
      <c r="F696" s="5">
        <v>3</v>
      </c>
      <c r="G696" s="14">
        <v>11</v>
      </c>
      <c r="H696" s="14">
        <v>0</v>
      </c>
      <c r="I696" s="14">
        <v>4.55</v>
      </c>
      <c r="J696" s="14">
        <v>0</v>
      </c>
      <c r="K696" s="14">
        <v>0</v>
      </c>
      <c r="L696" s="14">
        <v>0</v>
      </c>
      <c r="M696" s="14">
        <v>4.55</v>
      </c>
      <c r="N696" s="14">
        <v>0.01</v>
      </c>
      <c r="O696" s="14">
        <v>1.17</v>
      </c>
      <c r="P696" s="15">
        <v>414.85777881703956</v>
      </c>
    </row>
    <row r="697" spans="1:16" x14ac:dyDescent="0.2">
      <c r="A697" s="14" t="s">
        <v>15</v>
      </c>
      <c r="B697" s="14" t="s">
        <v>27</v>
      </c>
      <c r="C697" s="14" t="s">
        <v>5</v>
      </c>
      <c r="D697" s="5" t="s">
        <v>95</v>
      </c>
      <c r="E697" s="5">
        <v>2006</v>
      </c>
      <c r="F697" s="5">
        <v>3</v>
      </c>
      <c r="G697" s="14">
        <v>14</v>
      </c>
      <c r="H697" s="14">
        <v>0</v>
      </c>
      <c r="I697" s="14">
        <v>6.5299999999999994</v>
      </c>
      <c r="J697" s="14">
        <v>0</v>
      </c>
      <c r="K697" s="14">
        <v>0.01</v>
      </c>
      <c r="L697" s="14">
        <v>0</v>
      </c>
      <c r="M697" s="14">
        <v>6.52</v>
      </c>
      <c r="N697" s="14">
        <v>0</v>
      </c>
      <c r="O697" s="14">
        <v>2.2599999999999998</v>
      </c>
      <c r="P697" s="15">
        <v>479.65613514914384</v>
      </c>
    </row>
    <row r="698" spans="1:16" x14ac:dyDescent="0.2">
      <c r="A698" s="14" t="s">
        <v>15</v>
      </c>
      <c r="B698" s="14" t="s">
        <v>27</v>
      </c>
      <c r="C698" s="14" t="s">
        <v>5</v>
      </c>
      <c r="D698" s="5" t="s">
        <v>95</v>
      </c>
      <c r="E698" s="5">
        <v>2007</v>
      </c>
      <c r="F698" s="5">
        <v>3</v>
      </c>
      <c r="G698" s="14">
        <v>1</v>
      </c>
      <c r="H698" s="14">
        <v>0</v>
      </c>
      <c r="I698" s="14">
        <v>0.47</v>
      </c>
      <c r="J698" s="14">
        <v>0</v>
      </c>
      <c r="K698" s="14">
        <v>0</v>
      </c>
      <c r="L698" s="14">
        <v>0</v>
      </c>
      <c r="M698" s="14">
        <v>0.47</v>
      </c>
      <c r="N698" s="14">
        <v>0</v>
      </c>
      <c r="O698" s="14">
        <v>0.16</v>
      </c>
      <c r="P698" s="15">
        <v>414.86904428157277</v>
      </c>
    </row>
    <row r="699" spans="1:16" x14ac:dyDescent="0.2">
      <c r="A699" s="14" t="s">
        <v>15</v>
      </c>
      <c r="B699" s="14" t="s">
        <v>27</v>
      </c>
      <c r="C699" s="14" t="s">
        <v>5</v>
      </c>
      <c r="D699" s="5" t="s">
        <v>95</v>
      </c>
      <c r="E699" s="5">
        <v>2009</v>
      </c>
      <c r="F699" s="5">
        <v>3</v>
      </c>
      <c r="G699" s="14">
        <v>5</v>
      </c>
      <c r="H699" s="14">
        <v>0</v>
      </c>
      <c r="I699" s="14">
        <v>2.34</v>
      </c>
      <c r="J699" s="14">
        <v>0</v>
      </c>
      <c r="K699" s="14">
        <v>0</v>
      </c>
      <c r="L699" s="14">
        <v>0</v>
      </c>
      <c r="M699" s="14">
        <v>2.34</v>
      </c>
      <c r="N699" s="14">
        <v>0</v>
      </c>
      <c r="O699" s="14">
        <v>0.81</v>
      </c>
      <c r="P699" s="15">
        <v>425.34430199994847</v>
      </c>
    </row>
    <row r="700" spans="1:16" x14ac:dyDescent="0.2">
      <c r="A700" s="14" t="s">
        <v>15</v>
      </c>
      <c r="B700" s="14" t="s">
        <v>27</v>
      </c>
      <c r="C700" s="14" t="s">
        <v>5</v>
      </c>
      <c r="D700" s="5" t="s">
        <v>95</v>
      </c>
      <c r="E700" s="5">
        <v>2012</v>
      </c>
      <c r="F700" s="5">
        <v>3</v>
      </c>
      <c r="G700" s="14">
        <v>20</v>
      </c>
      <c r="H700" s="14">
        <v>0.39</v>
      </c>
      <c r="I700" s="14">
        <v>13.1</v>
      </c>
      <c r="J700" s="14">
        <v>0.39</v>
      </c>
      <c r="K700" s="14">
        <v>0</v>
      </c>
      <c r="L700" s="14">
        <v>0</v>
      </c>
      <c r="M700" s="14">
        <v>13.1</v>
      </c>
      <c r="N700" s="14">
        <v>0.02</v>
      </c>
      <c r="O700" s="14">
        <v>0.92</v>
      </c>
      <c r="P700" s="15">
        <v>663.68757900828166</v>
      </c>
    </row>
    <row r="701" spans="1:16" x14ac:dyDescent="0.2">
      <c r="A701" s="14" t="s">
        <v>15</v>
      </c>
      <c r="B701" s="14" t="s">
        <v>27</v>
      </c>
      <c r="C701" s="14" t="s">
        <v>5</v>
      </c>
      <c r="D701" s="5" t="s">
        <v>95</v>
      </c>
      <c r="E701" s="5">
        <v>2013</v>
      </c>
      <c r="F701" s="5">
        <v>2</v>
      </c>
      <c r="G701" s="14">
        <v>40</v>
      </c>
      <c r="H701" s="14">
        <v>1.45</v>
      </c>
      <c r="I701" s="14">
        <v>18.680000000000003</v>
      </c>
      <c r="J701" s="14">
        <v>1.45</v>
      </c>
      <c r="K701" s="14">
        <v>0.42</v>
      </c>
      <c r="L701" s="14">
        <v>18.260000000000002</v>
      </c>
      <c r="M701" s="14">
        <v>0</v>
      </c>
      <c r="N701" s="14">
        <v>0.01</v>
      </c>
      <c r="O701" s="14">
        <v>0.24</v>
      </c>
      <c r="P701" s="15">
        <v>502.04448768566192</v>
      </c>
    </row>
    <row r="702" spans="1:16" x14ac:dyDescent="0.2">
      <c r="A702" s="14" t="s">
        <v>15</v>
      </c>
      <c r="B702" s="14" t="s">
        <v>27</v>
      </c>
      <c r="C702" s="14" t="s">
        <v>5</v>
      </c>
      <c r="D702" s="5" t="s">
        <v>95</v>
      </c>
      <c r="E702" s="5">
        <v>2015</v>
      </c>
      <c r="F702" s="5">
        <v>2</v>
      </c>
      <c r="G702" s="14">
        <v>16</v>
      </c>
      <c r="H702" s="14">
        <v>0.34</v>
      </c>
      <c r="I702" s="14">
        <v>10.75</v>
      </c>
      <c r="J702" s="14">
        <v>0.34</v>
      </c>
      <c r="K702" s="14">
        <v>0</v>
      </c>
      <c r="L702" s="14">
        <v>10.75</v>
      </c>
      <c r="M702" s="14">
        <v>0</v>
      </c>
      <c r="N702" s="14">
        <v>0</v>
      </c>
      <c r="O702" s="14">
        <v>0.41</v>
      </c>
      <c r="P702" s="15">
        <v>694.00061568247099</v>
      </c>
    </row>
    <row r="703" spans="1:16" x14ac:dyDescent="0.2">
      <c r="A703" s="14" t="s">
        <v>15</v>
      </c>
      <c r="B703" s="14" t="s">
        <v>27</v>
      </c>
      <c r="C703" s="14" t="s">
        <v>5</v>
      </c>
      <c r="D703" s="5" t="s">
        <v>95</v>
      </c>
      <c r="E703" s="5">
        <v>2016</v>
      </c>
      <c r="F703" s="5">
        <v>2</v>
      </c>
      <c r="G703" s="14">
        <v>147</v>
      </c>
      <c r="H703" s="14">
        <v>0.17</v>
      </c>
      <c r="I703" s="14">
        <v>126.48</v>
      </c>
      <c r="J703" s="14">
        <v>0.17</v>
      </c>
      <c r="K703" s="14">
        <v>0</v>
      </c>
      <c r="L703" s="14">
        <v>126.48</v>
      </c>
      <c r="M703" s="14">
        <v>0</v>
      </c>
      <c r="N703" s="14">
        <v>0.02</v>
      </c>
      <c r="O703" s="14">
        <v>4.32</v>
      </c>
      <c r="P703" s="15">
        <v>862.85702105207315</v>
      </c>
    </row>
    <row r="704" spans="1:16" x14ac:dyDescent="0.2">
      <c r="A704" s="14" t="s">
        <v>15</v>
      </c>
      <c r="B704" s="14" t="s">
        <v>27</v>
      </c>
      <c r="C704" s="14" t="s">
        <v>5</v>
      </c>
      <c r="D704" s="5" t="s">
        <v>95</v>
      </c>
      <c r="E704" s="5">
        <v>2017</v>
      </c>
      <c r="F704" s="5">
        <v>2</v>
      </c>
      <c r="G704" s="14">
        <v>44</v>
      </c>
      <c r="H704" s="14">
        <v>0.23</v>
      </c>
      <c r="I704" s="14">
        <v>37.32</v>
      </c>
      <c r="J704" s="14">
        <v>0.23</v>
      </c>
      <c r="K704" s="14">
        <v>0</v>
      </c>
      <c r="L704" s="14">
        <v>37.32</v>
      </c>
      <c r="M704" s="14">
        <v>0</v>
      </c>
      <c r="N704" s="14">
        <v>0.01</v>
      </c>
      <c r="O704" s="14">
        <v>1.42</v>
      </c>
      <c r="P704" s="15">
        <v>859.61340780520266</v>
      </c>
    </row>
    <row r="705" spans="1:16" x14ac:dyDescent="0.2">
      <c r="A705" s="14" t="s">
        <v>15</v>
      </c>
      <c r="B705" s="14" t="s">
        <v>27</v>
      </c>
      <c r="C705" s="14" t="s">
        <v>5</v>
      </c>
      <c r="D705" s="5" t="s">
        <v>95</v>
      </c>
      <c r="E705" s="5">
        <v>2018</v>
      </c>
      <c r="F705" s="5">
        <v>1</v>
      </c>
      <c r="G705" s="14">
        <v>151</v>
      </c>
      <c r="H705" s="14">
        <v>5.39</v>
      </c>
      <c r="I705" s="14">
        <v>125.77</v>
      </c>
      <c r="J705" s="14">
        <v>5.39</v>
      </c>
      <c r="K705" s="14">
        <v>125.77</v>
      </c>
      <c r="L705" s="14">
        <v>0</v>
      </c>
      <c r="M705" s="14">
        <v>0</v>
      </c>
      <c r="N705" s="14">
        <v>0.71</v>
      </c>
      <c r="O705" s="14">
        <v>30.33</v>
      </c>
      <c r="P705" s="15">
        <v>871.2676595099631</v>
      </c>
    </row>
    <row r="706" spans="1:16" x14ac:dyDescent="0.2">
      <c r="A706" s="14" t="s">
        <v>15</v>
      </c>
      <c r="B706" s="14" t="s">
        <v>27</v>
      </c>
      <c r="C706" s="14" t="s">
        <v>5</v>
      </c>
      <c r="D706" s="5" t="s">
        <v>95</v>
      </c>
      <c r="E706" s="5">
        <v>2019</v>
      </c>
      <c r="F706" s="5">
        <v>1</v>
      </c>
      <c r="G706" s="14">
        <v>21</v>
      </c>
      <c r="H706" s="14">
        <v>1.22</v>
      </c>
      <c r="I706" s="14">
        <v>16.78</v>
      </c>
      <c r="J706" s="14">
        <v>1.22</v>
      </c>
      <c r="K706" s="14">
        <v>16.78</v>
      </c>
      <c r="L706" s="14">
        <v>0</v>
      </c>
      <c r="M706" s="14">
        <v>0</v>
      </c>
      <c r="N706" s="14">
        <v>0.1</v>
      </c>
      <c r="O706" s="14">
        <v>4.2699999999999996</v>
      </c>
      <c r="P706" s="15">
        <v>865.51020876639279</v>
      </c>
    </row>
    <row r="707" spans="1:16" ht="10.8" thickBot="1" x14ac:dyDescent="0.25">
      <c r="A707" s="14" t="s">
        <v>15</v>
      </c>
      <c r="B707" s="14" t="s">
        <v>27</v>
      </c>
      <c r="C707" s="14" t="s">
        <v>5</v>
      </c>
      <c r="D707" s="5" t="s">
        <v>95</v>
      </c>
      <c r="E707" s="5">
        <v>2020</v>
      </c>
      <c r="F707" s="5">
        <v>1</v>
      </c>
      <c r="G707" s="14">
        <v>41</v>
      </c>
      <c r="H707" s="14">
        <v>2.94</v>
      </c>
      <c r="I707" s="14">
        <v>18.48</v>
      </c>
      <c r="J707" s="14">
        <v>2.94</v>
      </c>
      <c r="K707" s="14">
        <v>18.48</v>
      </c>
      <c r="L707" s="14">
        <v>0</v>
      </c>
      <c r="M707" s="14">
        <v>0</v>
      </c>
      <c r="N707" s="14">
        <v>0</v>
      </c>
      <c r="O707" s="14">
        <v>0.34</v>
      </c>
      <c r="P707" s="15">
        <v>519.17149059978692</v>
      </c>
    </row>
    <row r="708" spans="1:16" ht="10.8" thickBot="1" x14ac:dyDescent="0.25">
      <c r="A708" s="21" t="s">
        <v>6</v>
      </c>
      <c r="B708" s="18"/>
      <c r="C708" s="18"/>
      <c r="D708" s="18"/>
      <c r="E708" s="18"/>
      <c r="F708" s="18"/>
      <c r="G708" s="19">
        <f>SUM(G2:G707)</f>
        <v>11782</v>
      </c>
      <c r="H708" s="20">
        <f>SUM(H2:H707)</f>
        <v>924.1899999999996</v>
      </c>
      <c r="I708" s="20">
        <f>SUM(I2:I707)</f>
        <v>5520.6300000000047</v>
      </c>
      <c r="J708" s="20">
        <f>SUM(J2:J707)</f>
        <v>924.1899999999996</v>
      </c>
      <c r="K708" s="20">
        <f>SUM(K2:K707)</f>
        <v>1150.3499999999999</v>
      </c>
      <c r="L708" s="20">
        <f t="shared" ref="L708:O708" si="0">SUM(L2:L707)</f>
        <v>2013.7399999999998</v>
      </c>
      <c r="M708" s="20">
        <f t="shared" si="0"/>
        <v>2356.5399999999995</v>
      </c>
      <c r="N708" s="20">
        <f t="shared" si="0"/>
        <v>105.79000000000026</v>
      </c>
      <c r="O708" s="20">
        <f t="shared" si="0"/>
        <v>608.69999999999993</v>
      </c>
      <c r="P708" s="19">
        <f>((H708+I708)*1000)/G708</f>
        <v>547.00560176540523</v>
      </c>
    </row>
  </sheetData>
  <sortState xmlns:xlrd2="http://schemas.microsoft.com/office/spreadsheetml/2017/richdata2" ref="A1:P776">
    <sortCondition ref="A2:A776"/>
    <sortCondition ref="B2:B776"/>
    <sortCondition ref="D2:D776"/>
    <sortCondition ref="F2:F776"/>
  </sortState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IU270"/>
  <sheetViews>
    <sheetView showGridLines="0" zoomScaleNormal="100" workbookViewId="0">
      <pane xSplit="1" ySplit="1" topLeftCell="S211" activePane="bottomRight" state="frozen"/>
      <selection pane="topRight" activeCell="B1" sqref="B1"/>
      <selection pane="bottomLeft" activeCell="A2" sqref="A2"/>
      <selection pane="bottomRight" activeCell="H224" sqref="H224"/>
    </sheetView>
  </sheetViews>
  <sheetFormatPr defaultColWidth="8.88671875" defaultRowHeight="10.199999999999999" x14ac:dyDescent="0.2"/>
  <cols>
    <col min="1" max="1" width="10.44140625" style="13" bestFit="1" customWidth="1"/>
    <col min="2" max="2" width="6.33203125" style="13" bestFit="1" customWidth="1"/>
    <col min="3" max="3" width="24.88671875" style="13" bestFit="1" customWidth="1"/>
    <col min="4" max="4" width="9.33203125" style="13" bestFit="1" customWidth="1"/>
    <col min="5" max="5" width="8.44140625" style="92" customWidth="1"/>
    <col min="6" max="6" width="13" style="92" customWidth="1"/>
    <col min="7" max="7" width="19.33203125" style="93" customWidth="1"/>
    <col min="8" max="8" width="8.88671875" style="13"/>
    <col min="9" max="9" width="10.44140625" style="13" bestFit="1" customWidth="1"/>
    <col min="10" max="10" width="6.33203125" style="13" bestFit="1" customWidth="1"/>
    <col min="11" max="11" width="24.88671875" style="13" bestFit="1" customWidth="1"/>
    <col min="12" max="12" width="9.33203125" style="13" bestFit="1" customWidth="1"/>
    <col min="13" max="13" width="43" style="13" bestFit="1" customWidth="1"/>
    <col min="14" max="14" width="41.6640625" style="13" bestFit="1" customWidth="1"/>
    <col min="15" max="15" width="36.44140625" style="13" bestFit="1" customWidth="1"/>
    <col min="16" max="16" width="35.33203125" style="13" bestFit="1" customWidth="1"/>
    <col min="17" max="17" width="11.88671875" style="13" bestFit="1" customWidth="1"/>
    <col min="18" max="18" width="8.88671875" style="13"/>
    <col min="19" max="19" width="12" style="13" bestFit="1" customWidth="1"/>
    <col min="20" max="20" width="7.88671875" style="13" bestFit="1" customWidth="1"/>
    <col min="21" max="21" width="29.109375" style="13" bestFit="1" customWidth="1"/>
    <col min="22" max="22" width="9.33203125" style="13" bestFit="1" customWidth="1"/>
    <col min="23" max="23" width="30.44140625" style="26" bestFit="1" customWidth="1"/>
    <col min="24" max="24" width="29.109375" style="26" bestFit="1" customWidth="1"/>
    <col min="25" max="25" width="9.5546875" style="26" bestFit="1" customWidth="1"/>
    <col min="26" max="16384" width="8.88671875" style="13"/>
  </cols>
  <sheetData>
    <row r="1" spans="1:25" ht="10.8" thickBot="1" x14ac:dyDescent="0.25">
      <c r="A1" s="37" t="s">
        <v>1</v>
      </c>
      <c r="B1" s="37" t="s">
        <v>32</v>
      </c>
      <c r="C1" s="37" t="s">
        <v>33</v>
      </c>
      <c r="D1" s="37" t="s">
        <v>7</v>
      </c>
      <c r="E1" s="46" t="s">
        <v>77</v>
      </c>
      <c r="F1" s="46" t="s">
        <v>78</v>
      </c>
      <c r="G1" s="58" t="s">
        <v>79</v>
      </c>
      <c r="I1" s="37" t="s">
        <v>1</v>
      </c>
      <c r="J1" s="37" t="s">
        <v>32</v>
      </c>
      <c r="K1" s="37" t="s">
        <v>33</v>
      </c>
      <c r="L1" s="37" t="s">
        <v>7</v>
      </c>
      <c r="M1" s="58" t="s">
        <v>109</v>
      </c>
      <c r="N1" s="58" t="s">
        <v>110</v>
      </c>
      <c r="O1" s="58" t="s">
        <v>107</v>
      </c>
      <c r="P1" s="58" t="s">
        <v>108</v>
      </c>
      <c r="Q1" s="58" t="s">
        <v>79</v>
      </c>
      <c r="S1" s="47" t="s">
        <v>1</v>
      </c>
      <c r="T1" s="47" t="s">
        <v>32</v>
      </c>
      <c r="U1" s="47" t="s">
        <v>33</v>
      </c>
      <c r="V1" s="47" t="s">
        <v>7</v>
      </c>
      <c r="W1" s="62" t="s">
        <v>101</v>
      </c>
      <c r="X1" s="63" t="s">
        <v>100</v>
      </c>
      <c r="Y1" s="63" t="s">
        <v>102</v>
      </c>
    </row>
    <row r="2" spans="1:25" x14ac:dyDescent="0.2">
      <c r="A2" s="48" t="s">
        <v>11</v>
      </c>
      <c r="B2" s="48" t="s">
        <v>18</v>
      </c>
      <c r="C2" s="48" t="s">
        <v>28</v>
      </c>
      <c r="D2" s="56">
        <v>0</v>
      </c>
      <c r="E2" s="59">
        <f>M2+O2</f>
        <v>6.4843938855314605</v>
      </c>
      <c r="F2" s="59">
        <f>N2+P2</f>
        <v>28.865606114468534</v>
      </c>
      <c r="G2" s="59">
        <f>SUM(E2:F2)</f>
        <v>35.349999999999994</v>
      </c>
      <c r="I2" s="48" t="s">
        <v>11</v>
      </c>
      <c r="J2" s="48" t="s">
        <v>18</v>
      </c>
      <c r="K2" s="48" t="s">
        <v>28</v>
      </c>
      <c r="L2" s="48">
        <v>0</v>
      </c>
      <c r="M2" s="67">
        <v>6.4843938855314605</v>
      </c>
      <c r="N2" s="67">
        <v>28.865606114468534</v>
      </c>
      <c r="O2" s="67">
        <v>0</v>
      </c>
      <c r="P2" s="67">
        <v>0</v>
      </c>
      <c r="Q2" s="67">
        <f>SUM(M2:P2)</f>
        <v>35.349999999999994</v>
      </c>
      <c r="S2" s="48" t="s">
        <v>11</v>
      </c>
      <c r="T2" s="48" t="s">
        <v>18</v>
      </c>
      <c r="U2" s="48" t="s">
        <v>28</v>
      </c>
      <c r="V2" s="48">
        <v>0</v>
      </c>
      <c r="W2" s="60">
        <v>9.946627795584476</v>
      </c>
      <c r="X2" s="60">
        <v>55.053372204415524</v>
      </c>
      <c r="Y2" s="60">
        <f>SUM(W2:X2)</f>
        <v>65</v>
      </c>
    </row>
    <row r="3" spans="1:25" x14ac:dyDescent="0.2">
      <c r="A3" s="14" t="s">
        <v>11</v>
      </c>
      <c r="B3" s="14" t="s">
        <v>18</v>
      </c>
      <c r="C3" s="14" t="s">
        <v>28</v>
      </c>
      <c r="D3" s="5">
        <v>1</v>
      </c>
      <c r="E3" s="51">
        <f t="shared" ref="E3:E66" si="0">M3+O3</f>
        <v>36.860000000000007</v>
      </c>
      <c r="F3" s="51">
        <f t="shared" ref="F3:F66" si="1">N3+P3</f>
        <v>0</v>
      </c>
      <c r="G3" s="51">
        <f t="shared" ref="G3:G66" si="2">SUM(E3:F3)</f>
        <v>36.860000000000007</v>
      </c>
      <c r="I3" s="14" t="s">
        <v>11</v>
      </c>
      <c r="J3" s="14" t="s">
        <v>18</v>
      </c>
      <c r="K3" s="14" t="s">
        <v>28</v>
      </c>
      <c r="L3" s="14">
        <v>1</v>
      </c>
      <c r="M3" s="27">
        <v>36.000000000000007</v>
      </c>
      <c r="N3" s="27">
        <v>0</v>
      </c>
      <c r="O3" s="27">
        <v>0.8600000000000001</v>
      </c>
      <c r="P3" s="27">
        <v>0</v>
      </c>
      <c r="Q3" s="27">
        <f>SUM(M3:P3)</f>
        <v>36.860000000000007</v>
      </c>
      <c r="S3" s="14" t="s">
        <v>11</v>
      </c>
      <c r="T3" s="14" t="s">
        <v>18</v>
      </c>
      <c r="U3" s="14" t="s">
        <v>28</v>
      </c>
      <c r="V3" s="14">
        <v>1</v>
      </c>
      <c r="W3" s="44">
        <v>63</v>
      </c>
      <c r="X3" s="44">
        <v>0</v>
      </c>
      <c r="Y3" s="44">
        <f t="shared" ref="Y3:Y66" si="3">SUM(W3:X3)</f>
        <v>63</v>
      </c>
    </row>
    <row r="4" spans="1:25" x14ac:dyDescent="0.2">
      <c r="A4" s="14" t="s">
        <v>11</v>
      </c>
      <c r="B4" s="14" t="s">
        <v>18</v>
      </c>
      <c r="C4" s="14" t="s">
        <v>28</v>
      </c>
      <c r="D4" s="5">
        <v>2</v>
      </c>
      <c r="E4" s="51">
        <f t="shared" si="0"/>
        <v>42.793193231441037</v>
      </c>
      <c r="F4" s="51">
        <f t="shared" si="1"/>
        <v>5.1268067685589518</v>
      </c>
      <c r="G4" s="51">
        <f t="shared" si="2"/>
        <v>47.919999999999987</v>
      </c>
      <c r="I4" s="14" t="s">
        <v>11</v>
      </c>
      <c r="J4" s="14" t="s">
        <v>18</v>
      </c>
      <c r="K4" s="14" t="s">
        <v>28</v>
      </c>
      <c r="L4" s="14">
        <v>2</v>
      </c>
      <c r="M4" s="27">
        <v>42.47819323144104</v>
      </c>
      <c r="N4" s="27">
        <v>5.0818067685589519</v>
      </c>
      <c r="O4" s="27">
        <v>0.31500000000000039</v>
      </c>
      <c r="P4" s="27">
        <v>4.4999999999999582E-2</v>
      </c>
      <c r="Q4" s="27">
        <f t="shared" ref="Q4:Q66" si="4">SUM(M4:P4)</f>
        <v>47.919999999999987</v>
      </c>
      <c r="S4" s="14" t="s">
        <v>11</v>
      </c>
      <c r="T4" s="14" t="s">
        <v>18</v>
      </c>
      <c r="U4" s="14" t="s">
        <v>28</v>
      </c>
      <c r="V4" s="14">
        <v>2</v>
      </c>
      <c r="W4" s="44">
        <v>63.440579688009095</v>
      </c>
      <c r="X4" s="44">
        <v>9.5594203119909036</v>
      </c>
      <c r="Y4" s="44">
        <f t="shared" si="3"/>
        <v>73</v>
      </c>
    </row>
    <row r="5" spans="1:25" x14ac:dyDescent="0.2">
      <c r="A5" s="14" t="s">
        <v>11</v>
      </c>
      <c r="B5" s="14" t="s">
        <v>18</v>
      </c>
      <c r="C5" s="14" t="s">
        <v>28</v>
      </c>
      <c r="D5" s="5">
        <v>3</v>
      </c>
      <c r="E5" s="51">
        <f t="shared" si="0"/>
        <v>614.45104837634608</v>
      </c>
      <c r="F5" s="51">
        <f t="shared" si="1"/>
        <v>30.398951623653719</v>
      </c>
      <c r="G5" s="51">
        <f t="shared" si="2"/>
        <v>644.8499999999998</v>
      </c>
      <c r="I5" s="14" t="s">
        <v>11</v>
      </c>
      <c r="J5" s="14" t="s">
        <v>18</v>
      </c>
      <c r="K5" s="14" t="s">
        <v>28</v>
      </c>
      <c r="L5" s="14">
        <v>3</v>
      </c>
      <c r="M5" s="27">
        <v>614.32250888305248</v>
      </c>
      <c r="N5" s="27">
        <v>30.377491116947311</v>
      </c>
      <c r="O5" s="27">
        <v>0.12853949329359166</v>
      </c>
      <c r="P5" s="27">
        <v>2.1460506706408332E-2</v>
      </c>
      <c r="Q5" s="27">
        <f t="shared" si="4"/>
        <v>644.8499999999998</v>
      </c>
      <c r="S5" s="14" t="s">
        <v>11</v>
      </c>
      <c r="T5" s="14" t="s">
        <v>18</v>
      </c>
      <c r="U5" s="14" t="s">
        <v>28</v>
      </c>
      <c r="V5" s="14">
        <v>3</v>
      </c>
      <c r="W5" s="44">
        <v>1440.9131214314818</v>
      </c>
      <c r="X5" s="44">
        <v>62.086878568518188</v>
      </c>
      <c r="Y5" s="44">
        <f t="shared" si="3"/>
        <v>1503</v>
      </c>
    </row>
    <row r="6" spans="1:25" x14ac:dyDescent="0.2">
      <c r="A6" s="14" t="s">
        <v>11</v>
      </c>
      <c r="B6" s="14" t="s">
        <v>18</v>
      </c>
      <c r="C6" s="14" t="s">
        <v>31</v>
      </c>
      <c r="D6" s="5">
        <v>0</v>
      </c>
      <c r="E6" s="51">
        <f t="shared" si="0"/>
        <v>6.0699999999999994</v>
      </c>
      <c r="F6" s="51">
        <f t="shared" si="1"/>
        <v>0</v>
      </c>
      <c r="G6" s="51">
        <f t="shared" si="2"/>
        <v>6.0699999999999994</v>
      </c>
      <c r="I6" s="14" t="s">
        <v>11</v>
      </c>
      <c r="J6" s="14" t="s">
        <v>18</v>
      </c>
      <c r="K6" s="14" t="s">
        <v>31</v>
      </c>
      <c r="L6" s="14">
        <v>0</v>
      </c>
      <c r="M6" s="27">
        <v>6.0699999999999994</v>
      </c>
      <c r="N6" s="27">
        <v>0</v>
      </c>
      <c r="O6" s="27">
        <v>0</v>
      </c>
      <c r="P6" s="27">
        <v>0</v>
      </c>
      <c r="Q6" s="27">
        <f t="shared" si="4"/>
        <v>6.0699999999999994</v>
      </c>
      <c r="S6" s="14" t="s">
        <v>11</v>
      </c>
      <c r="T6" s="14" t="s">
        <v>18</v>
      </c>
      <c r="U6" s="14" t="s">
        <v>29</v>
      </c>
      <c r="V6" s="14">
        <v>0</v>
      </c>
      <c r="W6" s="44">
        <v>28</v>
      </c>
      <c r="X6" s="44">
        <v>0</v>
      </c>
      <c r="Y6" s="44">
        <f t="shared" si="3"/>
        <v>28</v>
      </c>
    </row>
    <row r="7" spans="1:25" x14ac:dyDescent="0.2">
      <c r="A7" s="14" t="s">
        <v>11</v>
      </c>
      <c r="B7" s="14" t="s">
        <v>18</v>
      </c>
      <c r="C7" s="14" t="s">
        <v>31</v>
      </c>
      <c r="D7" s="5">
        <v>1</v>
      </c>
      <c r="E7" s="51">
        <f t="shared" si="0"/>
        <v>29.02</v>
      </c>
      <c r="F7" s="51">
        <f t="shared" si="1"/>
        <v>0</v>
      </c>
      <c r="G7" s="51">
        <f t="shared" si="2"/>
        <v>29.02</v>
      </c>
      <c r="I7" s="14" t="s">
        <v>11</v>
      </c>
      <c r="J7" s="14" t="s">
        <v>18</v>
      </c>
      <c r="K7" s="14" t="s">
        <v>31</v>
      </c>
      <c r="L7" s="14">
        <v>1</v>
      </c>
      <c r="M7" s="27">
        <v>29.02</v>
      </c>
      <c r="N7" s="27">
        <v>0</v>
      </c>
      <c r="O7" s="27">
        <v>0</v>
      </c>
      <c r="P7" s="27">
        <v>0</v>
      </c>
      <c r="Q7" s="27">
        <f t="shared" si="4"/>
        <v>29.02</v>
      </c>
      <c r="S7" s="14" t="s">
        <v>11</v>
      </c>
      <c r="T7" s="14" t="s">
        <v>18</v>
      </c>
      <c r="U7" s="14" t="s">
        <v>29</v>
      </c>
      <c r="V7" s="14">
        <v>2</v>
      </c>
      <c r="W7" s="44">
        <v>6</v>
      </c>
      <c r="X7" s="44">
        <v>0</v>
      </c>
      <c r="Y7" s="44">
        <f t="shared" si="3"/>
        <v>6</v>
      </c>
    </row>
    <row r="8" spans="1:25" x14ac:dyDescent="0.2">
      <c r="A8" s="14" t="s">
        <v>11</v>
      </c>
      <c r="B8" s="14" t="s">
        <v>18</v>
      </c>
      <c r="C8" s="14" t="s">
        <v>31</v>
      </c>
      <c r="D8" s="5">
        <v>2</v>
      </c>
      <c r="E8" s="51">
        <f t="shared" si="0"/>
        <v>133.68</v>
      </c>
      <c r="F8" s="51">
        <f t="shared" si="1"/>
        <v>0</v>
      </c>
      <c r="G8" s="51">
        <f t="shared" si="2"/>
        <v>133.68</v>
      </c>
      <c r="I8" s="14" t="s">
        <v>11</v>
      </c>
      <c r="J8" s="14" t="s">
        <v>18</v>
      </c>
      <c r="K8" s="14" t="s">
        <v>31</v>
      </c>
      <c r="L8" s="14">
        <v>2</v>
      </c>
      <c r="M8" s="27">
        <v>132.26000000000002</v>
      </c>
      <c r="N8" s="27">
        <v>0</v>
      </c>
      <c r="O8" s="27">
        <v>1.42</v>
      </c>
      <c r="P8" s="27">
        <v>0</v>
      </c>
      <c r="Q8" s="27">
        <f t="shared" si="4"/>
        <v>133.68</v>
      </c>
      <c r="S8" s="14" t="s">
        <v>11</v>
      </c>
      <c r="T8" s="14" t="s">
        <v>18</v>
      </c>
      <c r="U8" s="14" t="s">
        <v>29</v>
      </c>
      <c r="V8" s="14">
        <v>3</v>
      </c>
      <c r="W8" s="44">
        <v>186.24959863605224</v>
      </c>
      <c r="X8" s="44">
        <v>19.75040136394777</v>
      </c>
      <c r="Y8" s="44">
        <f t="shared" si="3"/>
        <v>206</v>
      </c>
    </row>
    <row r="9" spans="1:25" x14ac:dyDescent="0.2">
      <c r="A9" s="14" t="s">
        <v>11</v>
      </c>
      <c r="B9" s="14" t="s">
        <v>18</v>
      </c>
      <c r="C9" s="14" t="s">
        <v>31</v>
      </c>
      <c r="D9" s="5">
        <v>3</v>
      </c>
      <c r="E9" s="51">
        <f t="shared" si="0"/>
        <v>221.30002691966038</v>
      </c>
      <c r="F9" s="51">
        <f t="shared" si="1"/>
        <v>28.049973080339626</v>
      </c>
      <c r="G9" s="51">
        <f t="shared" si="2"/>
        <v>249.35000000000002</v>
      </c>
      <c r="I9" s="14" t="s">
        <v>11</v>
      </c>
      <c r="J9" s="14" t="s">
        <v>18</v>
      </c>
      <c r="K9" s="14" t="s">
        <v>31</v>
      </c>
      <c r="L9" s="14">
        <v>3</v>
      </c>
      <c r="M9" s="27">
        <v>221.16639055602403</v>
      </c>
      <c r="N9" s="27">
        <v>28.03360944397599</v>
      </c>
      <c r="O9" s="27">
        <v>0.13363636363636336</v>
      </c>
      <c r="P9" s="27">
        <v>1.6363636363636636E-2</v>
      </c>
      <c r="Q9" s="27">
        <f t="shared" si="4"/>
        <v>249.35000000000002</v>
      </c>
      <c r="S9" s="14" t="s">
        <v>11</v>
      </c>
      <c r="T9" s="14" t="s">
        <v>18</v>
      </c>
      <c r="U9" s="14" t="s">
        <v>30</v>
      </c>
      <c r="V9" s="14">
        <v>0</v>
      </c>
      <c r="W9" s="44">
        <v>343.33709140222419</v>
      </c>
      <c r="X9" s="44">
        <v>277.66290859777581</v>
      </c>
      <c r="Y9" s="44">
        <f t="shared" si="3"/>
        <v>621</v>
      </c>
    </row>
    <row r="10" spans="1:25" x14ac:dyDescent="0.2">
      <c r="A10" s="14" t="s">
        <v>11</v>
      </c>
      <c r="B10" s="14" t="s">
        <v>18</v>
      </c>
      <c r="C10" s="14" t="s">
        <v>29</v>
      </c>
      <c r="D10" s="5">
        <v>0</v>
      </c>
      <c r="E10" s="51">
        <f t="shared" si="0"/>
        <v>16.349999999999998</v>
      </c>
      <c r="F10" s="51">
        <f t="shared" si="1"/>
        <v>0</v>
      </c>
      <c r="G10" s="51">
        <f t="shared" si="2"/>
        <v>16.349999999999998</v>
      </c>
      <c r="I10" s="14" t="s">
        <v>11</v>
      </c>
      <c r="J10" s="14" t="s">
        <v>18</v>
      </c>
      <c r="K10" s="14" t="s">
        <v>29</v>
      </c>
      <c r="L10" s="14">
        <v>0</v>
      </c>
      <c r="M10" s="27">
        <v>16.349999999999998</v>
      </c>
      <c r="N10" s="27">
        <v>0</v>
      </c>
      <c r="O10" s="27">
        <v>0</v>
      </c>
      <c r="P10" s="27">
        <v>0</v>
      </c>
      <c r="Q10" s="27">
        <f t="shared" si="4"/>
        <v>16.349999999999998</v>
      </c>
      <c r="S10" s="14" t="s">
        <v>11</v>
      </c>
      <c r="T10" s="14" t="s">
        <v>18</v>
      </c>
      <c r="U10" s="14" t="s">
        <v>30</v>
      </c>
      <c r="V10" s="14">
        <v>1</v>
      </c>
      <c r="W10" s="44">
        <v>362</v>
      </c>
      <c r="X10" s="44">
        <v>0</v>
      </c>
      <c r="Y10" s="44">
        <f t="shared" si="3"/>
        <v>362</v>
      </c>
    </row>
    <row r="11" spans="1:25" x14ac:dyDescent="0.2">
      <c r="A11" s="14" t="s">
        <v>11</v>
      </c>
      <c r="B11" s="14" t="s">
        <v>18</v>
      </c>
      <c r="C11" s="14" t="s">
        <v>29</v>
      </c>
      <c r="D11" s="5">
        <v>2</v>
      </c>
      <c r="E11" s="51">
        <f t="shared" si="0"/>
        <v>2.93</v>
      </c>
      <c r="F11" s="51">
        <f t="shared" si="1"/>
        <v>0</v>
      </c>
      <c r="G11" s="51">
        <f t="shared" si="2"/>
        <v>2.93</v>
      </c>
      <c r="I11" s="14" t="s">
        <v>11</v>
      </c>
      <c r="J11" s="14" t="s">
        <v>18</v>
      </c>
      <c r="K11" s="14" t="s">
        <v>29</v>
      </c>
      <c r="L11" s="14">
        <v>2</v>
      </c>
      <c r="M11" s="27">
        <v>2.8600000000000003</v>
      </c>
      <c r="N11" s="27">
        <v>0</v>
      </c>
      <c r="O11" s="27">
        <v>7.0000000000000007E-2</v>
      </c>
      <c r="P11" s="27">
        <v>0</v>
      </c>
      <c r="Q11" s="27">
        <f t="shared" si="4"/>
        <v>2.93</v>
      </c>
      <c r="S11" s="14" t="s">
        <v>11</v>
      </c>
      <c r="T11" s="14" t="s">
        <v>18</v>
      </c>
      <c r="U11" s="14" t="s">
        <v>30</v>
      </c>
      <c r="V11" s="14">
        <v>2</v>
      </c>
      <c r="W11" s="44">
        <v>427</v>
      </c>
      <c r="X11" s="44">
        <v>0</v>
      </c>
      <c r="Y11" s="44">
        <f t="shared" si="3"/>
        <v>427</v>
      </c>
    </row>
    <row r="12" spans="1:25" x14ac:dyDescent="0.2">
      <c r="A12" s="14" t="s">
        <v>11</v>
      </c>
      <c r="B12" s="14" t="s">
        <v>18</v>
      </c>
      <c r="C12" s="14" t="s">
        <v>29</v>
      </c>
      <c r="D12" s="5">
        <v>3</v>
      </c>
      <c r="E12" s="51">
        <f t="shared" si="0"/>
        <v>101.31212792164875</v>
      </c>
      <c r="F12" s="51">
        <f t="shared" si="1"/>
        <v>10.577872078351261</v>
      </c>
      <c r="G12" s="51">
        <f t="shared" si="2"/>
        <v>111.89000000000001</v>
      </c>
      <c r="I12" s="14" t="s">
        <v>11</v>
      </c>
      <c r="J12" s="14" t="s">
        <v>18</v>
      </c>
      <c r="K12" s="14" t="s">
        <v>29</v>
      </c>
      <c r="L12" s="14">
        <v>3</v>
      </c>
      <c r="M12" s="27">
        <v>101.18803701255784</v>
      </c>
      <c r="N12" s="27">
        <v>10.56196298744217</v>
      </c>
      <c r="O12" s="27">
        <v>0.12409090909090917</v>
      </c>
      <c r="P12" s="27">
        <v>1.5909090909090842E-2</v>
      </c>
      <c r="Q12" s="27">
        <f t="shared" si="4"/>
        <v>111.89000000000001</v>
      </c>
      <c r="S12" s="14" t="s">
        <v>11</v>
      </c>
      <c r="T12" s="14" t="s">
        <v>18</v>
      </c>
      <c r="U12" s="14" t="s">
        <v>30</v>
      </c>
      <c r="V12" s="14">
        <v>3</v>
      </c>
      <c r="W12" s="44">
        <v>2819.7213525035299</v>
      </c>
      <c r="X12" s="44">
        <v>66.278647496470271</v>
      </c>
      <c r="Y12" s="44">
        <f t="shared" si="3"/>
        <v>2886</v>
      </c>
    </row>
    <row r="13" spans="1:25" x14ac:dyDescent="0.2">
      <c r="A13" s="14" t="s">
        <v>11</v>
      </c>
      <c r="B13" s="14" t="s">
        <v>18</v>
      </c>
      <c r="C13" s="14" t="s">
        <v>30</v>
      </c>
      <c r="D13" s="5">
        <v>0</v>
      </c>
      <c r="E13" s="51">
        <f t="shared" si="0"/>
        <v>219.93780795992205</v>
      </c>
      <c r="F13" s="51">
        <f t="shared" si="1"/>
        <v>159.58219204007793</v>
      </c>
      <c r="G13" s="51">
        <f t="shared" si="2"/>
        <v>379.52</v>
      </c>
      <c r="I13" s="14" t="s">
        <v>11</v>
      </c>
      <c r="J13" s="14" t="s">
        <v>18</v>
      </c>
      <c r="K13" s="14" t="s">
        <v>30</v>
      </c>
      <c r="L13" s="14">
        <v>0</v>
      </c>
      <c r="M13" s="27">
        <v>219.93780795992205</v>
      </c>
      <c r="N13" s="27">
        <v>159.58219204007793</v>
      </c>
      <c r="O13" s="27">
        <v>0</v>
      </c>
      <c r="P13" s="27">
        <v>0</v>
      </c>
      <c r="Q13" s="27">
        <f t="shared" si="4"/>
        <v>379.52</v>
      </c>
      <c r="S13" s="14" t="s">
        <v>11</v>
      </c>
      <c r="T13" s="14" t="s">
        <v>18</v>
      </c>
      <c r="U13" s="14" t="s">
        <v>80</v>
      </c>
      <c r="V13" s="14">
        <v>0</v>
      </c>
      <c r="W13" s="44">
        <v>815.47586720273148</v>
      </c>
      <c r="X13" s="44">
        <v>145.52413279726849</v>
      </c>
      <c r="Y13" s="44">
        <f t="shared" si="3"/>
        <v>961</v>
      </c>
    </row>
    <row r="14" spans="1:25" x14ac:dyDescent="0.2">
      <c r="A14" s="14" t="s">
        <v>11</v>
      </c>
      <c r="B14" s="14" t="s">
        <v>18</v>
      </c>
      <c r="C14" s="14" t="s">
        <v>30</v>
      </c>
      <c r="D14" s="5">
        <v>1</v>
      </c>
      <c r="E14" s="51">
        <f t="shared" si="0"/>
        <v>186.91</v>
      </c>
      <c r="F14" s="51">
        <f t="shared" si="1"/>
        <v>0</v>
      </c>
      <c r="G14" s="51">
        <f t="shared" si="2"/>
        <v>186.91</v>
      </c>
      <c r="I14" s="14" t="s">
        <v>11</v>
      </c>
      <c r="J14" s="14" t="s">
        <v>18</v>
      </c>
      <c r="K14" s="14" t="s">
        <v>30</v>
      </c>
      <c r="L14" s="14">
        <v>1</v>
      </c>
      <c r="M14" s="27">
        <v>182.27</v>
      </c>
      <c r="N14" s="27">
        <v>0</v>
      </c>
      <c r="O14" s="27">
        <v>4.6399999999999997</v>
      </c>
      <c r="P14" s="27">
        <v>0</v>
      </c>
      <c r="Q14" s="27">
        <f t="shared" si="4"/>
        <v>186.91</v>
      </c>
      <c r="S14" s="14" t="s">
        <v>11</v>
      </c>
      <c r="T14" s="14" t="s">
        <v>18</v>
      </c>
      <c r="U14" s="14" t="s">
        <v>80</v>
      </c>
      <c r="V14" s="14">
        <v>1</v>
      </c>
      <c r="W14" s="44">
        <v>178.92885391873116</v>
      </c>
      <c r="X14" s="44">
        <v>2.0711460812688496</v>
      </c>
      <c r="Y14" s="44">
        <f t="shared" si="3"/>
        <v>181</v>
      </c>
    </row>
    <row r="15" spans="1:25" x14ac:dyDescent="0.2">
      <c r="A15" s="14" t="s">
        <v>11</v>
      </c>
      <c r="B15" s="14" t="s">
        <v>18</v>
      </c>
      <c r="C15" s="14" t="s">
        <v>30</v>
      </c>
      <c r="D15" s="5">
        <v>2</v>
      </c>
      <c r="E15" s="51">
        <f t="shared" si="0"/>
        <v>274.67999999999995</v>
      </c>
      <c r="F15" s="51">
        <f t="shared" si="1"/>
        <v>0</v>
      </c>
      <c r="G15" s="51">
        <f t="shared" si="2"/>
        <v>274.67999999999995</v>
      </c>
      <c r="I15" s="14" t="s">
        <v>11</v>
      </c>
      <c r="J15" s="14" t="s">
        <v>18</v>
      </c>
      <c r="K15" s="14" t="s">
        <v>30</v>
      </c>
      <c r="L15" s="14">
        <v>2</v>
      </c>
      <c r="M15" s="27">
        <v>273.98999999999995</v>
      </c>
      <c r="N15" s="27">
        <v>0</v>
      </c>
      <c r="O15" s="27">
        <v>0.69</v>
      </c>
      <c r="P15" s="27">
        <v>0</v>
      </c>
      <c r="Q15" s="27">
        <f t="shared" si="4"/>
        <v>274.67999999999995</v>
      </c>
      <c r="S15" s="14" t="s">
        <v>11</v>
      </c>
      <c r="T15" s="14" t="s">
        <v>18</v>
      </c>
      <c r="U15" s="14" t="s">
        <v>80</v>
      </c>
      <c r="V15" s="14">
        <v>2</v>
      </c>
      <c r="W15" s="44">
        <v>187</v>
      </c>
      <c r="X15" s="44">
        <v>0</v>
      </c>
      <c r="Y15" s="44">
        <f t="shared" si="3"/>
        <v>187</v>
      </c>
    </row>
    <row r="16" spans="1:25" x14ac:dyDescent="0.2">
      <c r="A16" s="14" t="s">
        <v>11</v>
      </c>
      <c r="B16" s="14" t="s">
        <v>18</v>
      </c>
      <c r="C16" s="14" t="s">
        <v>30</v>
      </c>
      <c r="D16" s="5">
        <v>3</v>
      </c>
      <c r="E16" s="51">
        <f t="shared" si="0"/>
        <v>1285.7221500796977</v>
      </c>
      <c r="F16" s="51">
        <f t="shared" si="1"/>
        <v>29.697849920302264</v>
      </c>
      <c r="G16" s="51">
        <f t="shared" si="2"/>
        <v>1315.42</v>
      </c>
      <c r="I16" s="14" t="s">
        <v>11</v>
      </c>
      <c r="J16" s="14" t="s">
        <v>18</v>
      </c>
      <c r="K16" s="14" t="s">
        <v>30</v>
      </c>
      <c r="L16" s="14">
        <v>3</v>
      </c>
      <c r="M16" s="27">
        <v>1281.9956856623457</v>
      </c>
      <c r="N16" s="27">
        <v>29.46431433765412</v>
      </c>
      <c r="O16" s="27">
        <v>3.7264644173518562</v>
      </c>
      <c r="P16" s="27">
        <v>0.23353558264814386</v>
      </c>
      <c r="Q16" s="27">
        <f t="shared" si="4"/>
        <v>1315.4199999999998</v>
      </c>
      <c r="S16" s="14" t="s">
        <v>11</v>
      </c>
      <c r="T16" s="14" t="s">
        <v>18</v>
      </c>
      <c r="U16" s="14" t="s">
        <v>80</v>
      </c>
      <c r="V16" s="14">
        <v>3</v>
      </c>
      <c r="W16" s="44">
        <v>3673.6983405376895</v>
      </c>
      <c r="X16" s="44">
        <v>127.3016594623104</v>
      </c>
      <c r="Y16" s="44">
        <f t="shared" si="3"/>
        <v>3801</v>
      </c>
    </row>
    <row r="17" spans="1:25" x14ac:dyDescent="0.2">
      <c r="A17" s="14" t="s">
        <v>11</v>
      </c>
      <c r="B17" s="14" t="s">
        <v>18</v>
      </c>
      <c r="C17" s="14" t="s">
        <v>80</v>
      </c>
      <c r="D17" s="5">
        <v>0</v>
      </c>
      <c r="E17" s="51">
        <f t="shared" si="0"/>
        <v>379.77712128672243</v>
      </c>
      <c r="F17" s="51">
        <f t="shared" si="1"/>
        <v>52.742878713277527</v>
      </c>
      <c r="G17" s="51">
        <f t="shared" si="2"/>
        <v>432.52</v>
      </c>
      <c r="I17" s="14" t="s">
        <v>11</v>
      </c>
      <c r="J17" s="14" t="s">
        <v>18</v>
      </c>
      <c r="K17" s="14" t="s">
        <v>80</v>
      </c>
      <c r="L17" s="14">
        <v>0</v>
      </c>
      <c r="M17" s="27">
        <v>379.77712128672243</v>
      </c>
      <c r="N17" s="27">
        <v>52.742878713277527</v>
      </c>
      <c r="O17" s="27">
        <v>0</v>
      </c>
      <c r="P17" s="27">
        <v>0</v>
      </c>
      <c r="Q17" s="27">
        <f t="shared" si="4"/>
        <v>432.52</v>
      </c>
      <c r="S17" s="14" t="s">
        <v>11</v>
      </c>
      <c r="T17" s="14" t="s">
        <v>18</v>
      </c>
      <c r="U17" s="14" t="s">
        <v>31</v>
      </c>
      <c r="V17" s="14">
        <v>0</v>
      </c>
      <c r="W17" s="44">
        <v>9</v>
      </c>
      <c r="X17" s="44">
        <v>0</v>
      </c>
      <c r="Y17" s="44">
        <f t="shared" si="3"/>
        <v>9</v>
      </c>
    </row>
    <row r="18" spans="1:25" x14ac:dyDescent="0.2">
      <c r="A18" s="14" t="s">
        <v>11</v>
      </c>
      <c r="B18" s="14" t="s">
        <v>18</v>
      </c>
      <c r="C18" s="14" t="s">
        <v>80</v>
      </c>
      <c r="D18" s="5">
        <v>1</v>
      </c>
      <c r="E18" s="51">
        <f t="shared" si="0"/>
        <v>107.39567239431554</v>
      </c>
      <c r="F18" s="51">
        <f t="shared" si="1"/>
        <v>1.6543276056844674</v>
      </c>
      <c r="G18" s="51">
        <f t="shared" si="2"/>
        <v>109.05000000000001</v>
      </c>
      <c r="I18" s="14" t="s">
        <v>11</v>
      </c>
      <c r="J18" s="14" t="s">
        <v>18</v>
      </c>
      <c r="K18" s="14" t="s">
        <v>80</v>
      </c>
      <c r="L18" s="14">
        <v>1</v>
      </c>
      <c r="M18" s="27">
        <v>106.03457650390457</v>
      </c>
      <c r="N18" s="27">
        <v>1.6354234960954261</v>
      </c>
      <c r="O18" s="27">
        <v>1.3610958904109589</v>
      </c>
      <c r="P18" s="27">
        <v>1.8904109589041145E-2</v>
      </c>
      <c r="Q18" s="27">
        <f t="shared" si="4"/>
        <v>109.05000000000001</v>
      </c>
      <c r="S18" s="14" t="s">
        <v>11</v>
      </c>
      <c r="T18" s="14" t="s">
        <v>18</v>
      </c>
      <c r="U18" s="14" t="s">
        <v>31</v>
      </c>
      <c r="V18" s="14">
        <v>1</v>
      </c>
      <c r="W18" s="44">
        <v>45</v>
      </c>
      <c r="X18" s="44">
        <v>0</v>
      </c>
      <c r="Y18" s="44">
        <f t="shared" si="3"/>
        <v>45</v>
      </c>
    </row>
    <row r="19" spans="1:25" x14ac:dyDescent="0.2">
      <c r="A19" s="14" t="s">
        <v>11</v>
      </c>
      <c r="B19" s="14" t="s">
        <v>18</v>
      </c>
      <c r="C19" s="14" t="s">
        <v>80</v>
      </c>
      <c r="D19" s="5">
        <v>2</v>
      </c>
      <c r="E19" s="51">
        <f t="shared" si="0"/>
        <v>112.67000000000002</v>
      </c>
      <c r="F19" s="51">
        <f t="shared" si="1"/>
        <v>0</v>
      </c>
      <c r="G19" s="51">
        <f t="shared" si="2"/>
        <v>112.67000000000002</v>
      </c>
      <c r="I19" s="14" t="s">
        <v>11</v>
      </c>
      <c r="J19" s="14" t="s">
        <v>18</v>
      </c>
      <c r="K19" s="14" t="s">
        <v>80</v>
      </c>
      <c r="L19" s="14">
        <v>2</v>
      </c>
      <c r="M19" s="27">
        <v>112.07000000000002</v>
      </c>
      <c r="N19" s="27">
        <v>0</v>
      </c>
      <c r="O19" s="27">
        <v>0.60000000000000009</v>
      </c>
      <c r="P19" s="27">
        <v>0</v>
      </c>
      <c r="Q19" s="27">
        <f t="shared" si="4"/>
        <v>112.67000000000002</v>
      </c>
      <c r="S19" s="14" t="s">
        <v>11</v>
      </c>
      <c r="T19" s="14" t="s">
        <v>18</v>
      </c>
      <c r="U19" s="14" t="s">
        <v>31</v>
      </c>
      <c r="V19" s="14">
        <v>2</v>
      </c>
      <c r="W19" s="44">
        <v>178</v>
      </c>
      <c r="X19" s="44">
        <v>0</v>
      </c>
      <c r="Y19" s="44">
        <f t="shared" si="3"/>
        <v>178</v>
      </c>
    </row>
    <row r="20" spans="1:25" x14ac:dyDescent="0.2">
      <c r="A20" s="14" t="s">
        <v>11</v>
      </c>
      <c r="B20" s="14" t="s">
        <v>18</v>
      </c>
      <c r="C20" s="14" t="s">
        <v>80</v>
      </c>
      <c r="D20" s="5">
        <v>3</v>
      </c>
      <c r="E20" s="51">
        <f t="shared" si="0"/>
        <v>1705.5962670808901</v>
      </c>
      <c r="F20" s="51">
        <f t="shared" si="1"/>
        <v>61.273732919109861</v>
      </c>
      <c r="G20" s="51">
        <f t="shared" si="2"/>
        <v>1766.87</v>
      </c>
      <c r="I20" s="14" t="s">
        <v>11</v>
      </c>
      <c r="J20" s="14" t="s">
        <v>18</v>
      </c>
      <c r="K20" s="14" t="s">
        <v>80</v>
      </c>
      <c r="L20" s="14">
        <v>3</v>
      </c>
      <c r="M20" s="27">
        <v>1685.8490980668057</v>
      </c>
      <c r="N20" s="27">
        <v>59.350901933194351</v>
      </c>
      <c r="O20" s="27">
        <v>19.747169014084491</v>
      </c>
      <c r="P20" s="27">
        <v>1.9228309859155128</v>
      </c>
      <c r="Q20" s="27">
        <f t="shared" si="4"/>
        <v>1766.87</v>
      </c>
      <c r="S20" s="14" t="s">
        <v>11</v>
      </c>
      <c r="T20" s="14" t="s">
        <v>18</v>
      </c>
      <c r="U20" s="14" t="s">
        <v>31</v>
      </c>
      <c r="V20" s="14">
        <v>3</v>
      </c>
      <c r="W20" s="44">
        <v>501.07404709768906</v>
      </c>
      <c r="X20" s="44">
        <v>65.925952902310954</v>
      </c>
      <c r="Y20" s="44">
        <f t="shared" si="3"/>
        <v>567</v>
      </c>
    </row>
    <row r="21" spans="1:25" x14ac:dyDescent="0.2">
      <c r="A21" s="14" t="s">
        <v>15</v>
      </c>
      <c r="B21" s="14" t="s">
        <v>26</v>
      </c>
      <c r="C21" s="14" t="s">
        <v>28</v>
      </c>
      <c r="D21" s="5">
        <v>0</v>
      </c>
      <c r="E21" s="51">
        <f t="shared" si="0"/>
        <v>784.92469376132533</v>
      </c>
      <c r="F21" s="51">
        <f t="shared" si="1"/>
        <v>7.1353062386746045</v>
      </c>
      <c r="G21" s="51">
        <f t="shared" si="2"/>
        <v>792.06</v>
      </c>
      <c r="I21" s="14" t="s">
        <v>15</v>
      </c>
      <c r="J21" s="14" t="s">
        <v>26</v>
      </c>
      <c r="K21" s="14" t="s">
        <v>28</v>
      </c>
      <c r="L21" s="14">
        <v>0</v>
      </c>
      <c r="M21" s="27">
        <v>784.92469376132533</v>
      </c>
      <c r="N21" s="27">
        <v>7.1353062386746045</v>
      </c>
      <c r="O21" s="27">
        <v>0</v>
      </c>
      <c r="P21" s="27">
        <v>0</v>
      </c>
      <c r="Q21" s="27">
        <f t="shared" si="4"/>
        <v>792.06</v>
      </c>
      <c r="S21" s="14" t="s">
        <v>15</v>
      </c>
      <c r="T21" s="14" t="s">
        <v>26</v>
      </c>
      <c r="U21" s="14" t="s">
        <v>28</v>
      </c>
      <c r="V21" s="14">
        <v>0</v>
      </c>
      <c r="W21" s="44">
        <v>1552.6732441351649</v>
      </c>
      <c r="X21" s="44">
        <v>9.3267558648350999</v>
      </c>
      <c r="Y21" s="44">
        <f t="shared" si="3"/>
        <v>1562</v>
      </c>
    </row>
    <row r="22" spans="1:25" x14ac:dyDescent="0.2">
      <c r="A22" s="14" t="s">
        <v>15</v>
      </c>
      <c r="B22" s="14" t="s">
        <v>26</v>
      </c>
      <c r="C22" s="14" t="s">
        <v>28</v>
      </c>
      <c r="D22" s="5">
        <v>1</v>
      </c>
      <c r="E22" s="51">
        <f t="shared" si="0"/>
        <v>590.91882692004242</v>
      </c>
      <c r="F22" s="51">
        <f t="shared" si="1"/>
        <v>101.61117307995754</v>
      </c>
      <c r="G22" s="51">
        <f t="shared" si="2"/>
        <v>692.53</v>
      </c>
      <c r="I22" s="14" t="s">
        <v>15</v>
      </c>
      <c r="J22" s="14" t="s">
        <v>26</v>
      </c>
      <c r="K22" s="14" t="s">
        <v>28</v>
      </c>
      <c r="L22" s="14">
        <v>1</v>
      </c>
      <c r="M22" s="27">
        <v>539.7345915260687</v>
      </c>
      <c r="N22" s="27">
        <v>90.455408473931229</v>
      </c>
      <c r="O22" s="27">
        <v>51.184235393973708</v>
      </c>
      <c r="P22" s="27">
        <v>11.15576460602631</v>
      </c>
      <c r="Q22" s="27">
        <f t="shared" si="4"/>
        <v>692.53</v>
      </c>
      <c r="S22" s="14" t="s">
        <v>15</v>
      </c>
      <c r="T22" s="14" t="s">
        <v>26</v>
      </c>
      <c r="U22" s="14" t="s">
        <v>28</v>
      </c>
      <c r="V22" s="14">
        <v>1</v>
      </c>
      <c r="W22" s="44">
        <v>1127.1510092268311</v>
      </c>
      <c r="X22" s="44">
        <v>172.84899077316882</v>
      </c>
      <c r="Y22" s="44">
        <f t="shared" si="3"/>
        <v>1300</v>
      </c>
    </row>
    <row r="23" spans="1:25" x14ac:dyDescent="0.2">
      <c r="A23" s="14" t="s">
        <v>15</v>
      </c>
      <c r="B23" s="14" t="s">
        <v>26</v>
      </c>
      <c r="C23" s="14" t="s">
        <v>28</v>
      </c>
      <c r="D23" s="5">
        <v>2</v>
      </c>
      <c r="E23" s="51">
        <f t="shared" si="0"/>
        <v>192.12999999999994</v>
      </c>
      <c r="F23" s="51">
        <f t="shared" si="1"/>
        <v>0</v>
      </c>
      <c r="G23" s="51">
        <f t="shared" si="2"/>
        <v>192.12999999999994</v>
      </c>
      <c r="I23" s="14" t="s">
        <v>15</v>
      </c>
      <c r="J23" s="14" t="s">
        <v>26</v>
      </c>
      <c r="K23" s="14" t="s">
        <v>28</v>
      </c>
      <c r="L23" s="14">
        <v>2</v>
      </c>
      <c r="M23" s="27">
        <v>187.16999999999993</v>
      </c>
      <c r="N23" s="27">
        <v>0</v>
      </c>
      <c r="O23" s="27">
        <v>4.96</v>
      </c>
      <c r="P23" s="27">
        <v>0</v>
      </c>
      <c r="Q23" s="27">
        <f t="shared" si="4"/>
        <v>192.12999999999994</v>
      </c>
      <c r="S23" s="14" t="s">
        <v>15</v>
      </c>
      <c r="T23" s="14" t="s">
        <v>26</v>
      </c>
      <c r="U23" s="14" t="s">
        <v>28</v>
      </c>
      <c r="V23" s="14">
        <v>2</v>
      </c>
      <c r="W23" s="44">
        <v>339</v>
      </c>
      <c r="X23" s="44">
        <v>0</v>
      </c>
      <c r="Y23" s="44">
        <f t="shared" si="3"/>
        <v>339</v>
      </c>
    </row>
    <row r="24" spans="1:25" x14ac:dyDescent="0.2">
      <c r="A24" s="14" t="s">
        <v>15</v>
      </c>
      <c r="B24" s="14" t="s">
        <v>26</v>
      </c>
      <c r="C24" s="14" t="s">
        <v>28</v>
      </c>
      <c r="D24" s="5">
        <v>3</v>
      </c>
      <c r="E24" s="51">
        <f t="shared" si="0"/>
        <v>3103.8557967871825</v>
      </c>
      <c r="F24" s="51">
        <f t="shared" si="1"/>
        <v>301.23420321281782</v>
      </c>
      <c r="G24" s="51">
        <f t="shared" si="2"/>
        <v>3405.09</v>
      </c>
      <c r="I24" s="14" t="s">
        <v>15</v>
      </c>
      <c r="J24" s="14" t="s">
        <v>26</v>
      </c>
      <c r="K24" s="14" t="s">
        <v>28</v>
      </c>
      <c r="L24" s="14">
        <v>3</v>
      </c>
      <c r="M24" s="27">
        <v>3063.9631124470407</v>
      </c>
      <c r="N24" s="27">
        <v>291.52688755295981</v>
      </c>
      <c r="O24" s="27">
        <v>39.892684340141969</v>
      </c>
      <c r="P24" s="27">
        <v>9.7073156598580308</v>
      </c>
      <c r="Q24" s="27">
        <f t="shared" si="4"/>
        <v>3405.0900000000006</v>
      </c>
      <c r="S24" s="14" t="s">
        <v>15</v>
      </c>
      <c r="T24" s="14" t="s">
        <v>26</v>
      </c>
      <c r="U24" s="14" t="s">
        <v>28</v>
      </c>
      <c r="V24" s="14">
        <v>3</v>
      </c>
      <c r="W24" s="44">
        <v>7200.6314375702505</v>
      </c>
      <c r="X24" s="44">
        <v>621.36856242974977</v>
      </c>
      <c r="Y24" s="44">
        <f t="shared" si="3"/>
        <v>7822</v>
      </c>
    </row>
    <row r="25" spans="1:25" x14ac:dyDescent="0.2">
      <c r="A25" s="14" t="s">
        <v>15</v>
      </c>
      <c r="B25" s="14" t="s">
        <v>26</v>
      </c>
      <c r="C25" s="14" t="s">
        <v>31</v>
      </c>
      <c r="D25" s="5">
        <v>0</v>
      </c>
      <c r="E25" s="51">
        <f t="shared" si="0"/>
        <v>263.69423322198605</v>
      </c>
      <c r="F25" s="51">
        <f t="shared" si="1"/>
        <v>20.915766778013968</v>
      </c>
      <c r="G25" s="51">
        <f t="shared" si="2"/>
        <v>284.61</v>
      </c>
      <c r="I25" s="14" t="s">
        <v>15</v>
      </c>
      <c r="J25" s="14" t="s">
        <v>26</v>
      </c>
      <c r="K25" s="14" t="s">
        <v>31</v>
      </c>
      <c r="L25" s="14">
        <v>0</v>
      </c>
      <c r="M25" s="27">
        <v>263.69423322198605</v>
      </c>
      <c r="N25" s="27">
        <v>20.915766778013968</v>
      </c>
      <c r="O25" s="27">
        <v>0</v>
      </c>
      <c r="P25" s="27">
        <v>0</v>
      </c>
      <c r="Q25" s="27">
        <f t="shared" si="4"/>
        <v>284.61</v>
      </c>
      <c r="S25" s="14" t="s">
        <v>15</v>
      </c>
      <c r="T25" s="14" t="s">
        <v>26</v>
      </c>
      <c r="U25" s="14" t="s">
        <v>29</v>
      </c>
      <c r="V25" s="14">
        <v>0</v>
      </c>
      <c r="W25" s="44">
        <v>336</v>
      </c>
      <c r="X25" s="44">
        <v>0</v>
      </c>
      <c r="Y25" s="44">
        <f t="shared" si="3"/>
        <v>336</v>
      </c>
    </row>
    <row r="26" spans="1:25" x14ac:dyDescent="0.2">
      <c r="A26" s="14" t="s">
        <v>15</v>
      </c>
      <c r="B26" s="14" t="s">
        <v>26</v>
      </c>
      <c r="C26" s="14" t="s">
        <v>31</v>
      </c>
      <c r="D26" s="5">
        <v>1</v>
      </c>
      <c r="E26" s="51">
        <f t="shared" si="0"/>
        <v>503.20372278553259</v>
      </c>
      <c r="F26" s="51">
        <f t="shared" si="1"/>
        <v>13.396277214467306</v>
      </c>
      <c r="G26" s="51">
        <f t="shared" si="2"/>
        <v>516.59999999999991</v>
      </c>
      <c r="I26" s="14" t="s">
        <v>15</v>
      </c>
      <c r="J26" s="14" t="s">
        <v>26</v>
      </c>
      <c r="K26" s="14" t="s">
        <v>31</v>
      </c>
      <c r="L26" s="14">
        <v>1</v>
      </c>
      <c r="M26" s="27">
        <v>467.22041843770654</v>
      </c>
      <c r="N26" s="27">
        <v>12.099581562293375</v>
      </c>
      <c r="O26" s="27">
        <v>35.983304347826071</v>
      </c>
      <c r="P26" s="27">
        <v>1.2966956521739299</v>
      </c>
      <c r="Q26" s="27">
        <f t="shared" si="4"/>
        <v>516.6</v>
      </c>
      <c r="S26" s="14" t="s">
        <v>15</v>
      </c>
      <c r="T26" s="14" t="s">
        <v>26</v>
      </c>
      <c r="U26" s="14" t="s">
        <v>29</v>
      </c>
      <c r="V26" s="14">
        <v>1</v>
      </c>
      <c r="W26" s="44">
        <v>262</v>
      </c>
      <c r="X26" s="44">
        <v>0</v>
      </c>
      <c r="Y26" s="44">
        <f t="shared" si="3"/>
        <v>262</v>
      </c>
    </row>
    <row r="27" spans="1:25" x14ac:dyDescent="0.2">
      <c r="A27" s="14" t="s">
        <v>15</v>
      </c>
      <c r="B27" s="14" t="s">
        <v>26</v>
      </c>
      <c r="C27" s="14" t="s">
        <v>31</v>
      </c>
      <c r="D27" s="5">
        <v>2</v>
      </c>
      <c r="E27" s="51">
        <f t="shared" si="0"/>
        <v>365.46509256667633</v>
      </c>
      <c r="F27" s="51">
        <f t="shared" si="1"/>
        <v>46.45490743332369</v>
      </c>
      <c r="G27" s="51">
        <f t="shared" si="2"/>
        <v>411.92</v>
      </c>
      <c r="I27" s="14" t="s">
        <v>15</v>
      </c>
      <c r="J27" s="14" t="s">
        <v>26</v>
      </c>
      <c r="K27" s="14" t="s">
        <v>31</v>
      </c>
      <c r="L27" s="14">
        <v>2</v>
      </c>
      <c r="M27" s="27">
        <v>361.52264933325216</v>
      </c>
      <c r="N27" s="27">
        <v>46.267350666747852</v>
      </c>
      <c r="O27" s="27">
        <v>3.9424432334241595</v>
      </c>
      <c r="P27" s="27">
        <v>0.18755676657584031</v>
      </c>
      <c r="Q27" s="27">
        <f t="shared" si="4"/>
        <v>411.92</v>
      </c>
      <c r="S27" s="14" t="s">
        <v>15</v>
      </c>
      <c r="T27" s="14" t="s">
        <v>26</v>
      </c>
      <c r="U27" s="14" t="s">
        <v>29</v>
      </c>
      <c r="V27" s="14">
        <v>2</v>
      </c>
      <c r="W27" s="44">
        <v>169</v>
      </c>
      <c r="X27" s="44">
        <v>0</v>
      </c>
      <c r="Y27" s="44">
        <f t="shared" si="3"/>
        <v>169</v>
      </c>
    </row>
    <row r="28" spans="1:25" x14ac:dyDescent="0.2">
      <c r="A28" s="14" t="s">
        <v>15</v>
      </c>
      <c r="B28" s="14" t="s">
        <v>26</v>
      </c>
      <c r="C28" s="14" t="s">
        <v>31</v>
      </c>
      <c r="D28" s="5">
        <v>3</v>
      </c>
      <c r="E28" s="51">
        <f t="shared" si="0"/>
        <v>2628.7708858228198</v>
      </c>
      <c r="F28" s="51">
        <f t="shared" si="1"/>
        <v>307.30911417717982</v>
      </c>
      <c r="G28" s="51">
        <f t="shared" si="2"/>
        <v>2936.0799999999995</v>
      </c>
      <c r="I28" s="14" t="s">
        <v>15</v>
      </c>
      <c r="J28" s="14" t="s">
        <v>26</v>
      </c>
      <c r="K28" s="14" t="s">
        <v>31</v>
      </c>
      <c r="L28" s="14">
        <v>3</v>
      </c>
      <c r="M28" s="27">
        <v>2537.3190771209142</v>
      </c>
      <c r="N28" s="27">
        <v>303.22092287908555</v>
      </c>
      <c r="O28" s="27">
        <v>91.451808701905748</v>
      </c>
      <c r="P28" s="27">
        <v>4.0881912980942596</v>
      </c>
      <c r="Q28" s="27">
        <f t="shared" si="4"/>
        <v>2936.0800000000004</v>
      </c>
      <c r="S28" s="14" t="s">
        <v>15</v>
      </c>
      <c r="T28" s="14" t="s">
        <v>26</v>
      </c>
      <c r="U28" s="14" t="s">
        <v>29</v>
      </c>
      <c r="V28" s="14">
        <v>3</v>
      </c>
      <c r="W28" s="44">
        <v>1322</v>
      </c>
      <c r="X28" s="44">
        <v>0</v>
      </c>
      <c r="Y28" s="44">
        <f t="shared" si="3"/>
        <v>1322</v>
      </c>
    </row>
    <row r="29" spans="1:25" x14ac:dyDescent="0.2">
      <c r="A29" s="14" t="s">
        <v>15</v>
      </c>
      <c r="B29" s="14" t="s">
        <v>26</v>
      </c>
      <c r="C29" s="14" t="s">
        <v>29</v>
      </c>
      <c r="D29" s="5">
        <v>0</v>
      </c>
      <c r="E29" s="51">
        <f t="shared" si="0"/>
        <v>195.25999999999996</v>
      </c>
      <c r="F29" s="51">
        <f t="shared" si="1"/>
        <v>0</v>
      </c>
      <c r="G29" s="51">
        <f t="shared" si="2"/>
        <v>195.25999999999996</v>
      </c>
      <c r="I29" s="14" t="s">
        <v>15</v>
      </c>
      <c r="J29" s="14" t="s">
        <v>26</v>
      </c>
      <c r="K29" s="14" t="s">
        <v>29</v>
      </c>
      <c r="L29" s="14">
        <v>0</v>
      </c>
      <c r="M29" s="27">
        <v>195.25999999999996</v>
      </c>
      <c r="N29" s="27">
        <v>0</v>
      </c>
      <c r="O29" s="27">
        <v>0</v>
      </c>
      <c r="P29" s="27">
        <v>0</v>
      </c>
      <c r="Q29" s="27">
        <f t="shared" si="4"/>
        <v>195.25999999999996</v>
      </c>
      <c r="S29" s="14" t="s">
        <v>15</v>
      </c>
      <c r="T29" s="14" t="s">
        <v>26</v>
      </c>
      <c r="U29" s="14" t="s">
        <v>30</v>
      </c>
      <c r="V29" s="14">
        <v>0</v>
      </c>
      <c r="W29" s="44">
        <v>2897.5736372403508</v>
      </c>
      <c r="X29" s="44">
        <v>108.42636275964941</v>
      </c>
      <c r="Y29" s="44">
        <f t="shared" si="3"/>
        <v>3006</v>
      </c>
    </row>
    <row r="30" spans="1:25" x14ac:dyDescent="0.2">
      <c r="A30" s="14" t="s">
        <v>15</v>
      </c>
      <c r="B30" s="14" t="s">
        <v>26</v>
      </c>
      <c r="C30" s="14" t="s">
        <v>29</v>
      </c>
      <c r="D30" s="5">
        <v>1</v>
      </c>
      <c r="E30" s="51">
        <f t="shared" si="0"/>
        <v>163.27000000000001</v>
      </c>
      <c r="F30" s="51">
        <f t="shared" si="1"/>
        <v>0</v>
      </c>
      <c r="G30" s="51">
        <f t="shared" si="2"/>
        <v>163.27000000000001</v>
      </c>
      <c r="I30" s="14" t="s">
        <v>15</v>
      </c>
      <c r="J30" s="14" t="s">
        <v>26</v>
      </c>
      <c r="K30" s="14" t="s">
        <v>29</v>
      </c>
      <c r="L30" s="14">
        <v>1</v>
      </c>
      <c r="M30" s="27">
        <v>135.80000000000001</v>
      </c>
      <c r="N30" s="27">
        <v>0</v>
      </c>
      <c r="O30" s="27">
        <v>27.47</v>
      </c>
      <c r="P30" s="27">
        <v>0</v>
      </c>
      <c r="Q30" s="27">
        <f t="shared" si="4"/>
        <v>163.27000000000001</v>
      </c>
      <c r="S30" s="14" t="s">
        <v>15</v>
      </c>
      <c r="T30" s="14" t="s">
        <v>26</v>
      </c>
      <c r="U30" s="14" t="s">
        <v>30</v>
      </c>
      <c r="V30" s="14">
        <v>1</v>
      </c>
      <c r="W30" s="44">
        <v>2884.6113250046396</v>
      </c>
      <c r="X30" s="44">
        <v>106.38867499536015</v>
      </c>
      <c r="Y30" s="44">
        <f t="shared" si="3"/>
        <v>2991</v>
      </c>
    </row>
    <row r="31" spans="1:25" x14ac:dyDescent="0.2">
      <c r="A31" s="14" t="s">
        <v>15</v>
      </c>
      <c r="B31" s="14" t="s">
        <v>26</v>
      </c>
      <c r="C31" s="14" t="s">
        <v>29</v>
      </c>
      <c r="D31" s="5">
        <v>2</v>
      </c>
      <c r="E31" s="51">
        <f t="shared" si="0"/>
        <v>84.509999999999991</v>
      </c>
      <c r="F31" s="51">
        <f t="shared" si="1"/>
        <v>0</v>
      </c>
      <c r="G31" s="51">
        <f t="shared" si="2"/>
        <v>84.509999999999991</v>
      </c>
      <c r="I31" s="14" t="s">
        <v>15</v>
      </c>
      <c r="J31" s="14" t="s">
        <v>26</v>
      </c>
      <c r="K31" s="14" t="s">
        <v>29</v>
      </c>
      <c r="L31" s="14">
        <v>2</v>
      </c>
      <c r="M31" s="27">
        <v>84.039999999999992</v>
      </c>
      <c r="N31" s="27">
        <v>0</v>
      </c>
      <c r="O31" s="27">
        <v>0.47000000000000003</v>
      </c>
      <c r="P31" s="27">
        <v>0</v>
      </c>
      <c r="Q31" s="27">
        <f t="shared" si="4"/>
        <v>84.509999999999991</v>
      </c>
      <c r="S31" s="14" t="s">
        <v>15</v>
      </c>
      <c r="T31" s="14" t="s">
        <v>26</v>
      </c>
      <c r="U31" s="14" t="s">
        <v>30</v>
      </c>
      <c r="V31" s="14">
        <v>2</v>
      </c>
      <c r="W31" s="44">
        <v>1192.6694565814607</v>
      </c>
      <c r="X31" s="44">
        <v>141.33054341853929</v>
      </c>
      <c r="Y31" s="44">
        <f t="shared" si="3"/>
        <v>1334</v>
      </c>
    </row>
    <row r="32" spans="1:25" x14ac:dyDescent="0.2">
      <c r="A32" s="14" t="s">
        <v>15</v>
      </c>
      <c r="B32" s="14" t="s">
        <v>26</v>
      </c>
      <c r="C32" s="14" t="s">
        <v>29</v>
      </c>
      <c r="D32" s="5">
        <v>3</v>
      </c>
      <c r="E32" s="51">
        <f t="shared" si="0"/>
        <v>558.34999999999991</v>
      </c>
      <c r="F32" s="51">
        <f t="shared" si="1"/>
        <v>0</v>
      </c>
      <c r="G32" s="51">
        <f t="shared" si="2"/>
        <v>558.34999999999991</v>
      </c>
      <c r="I32" s="14" t="s">
        <v>15</v>
      </c>
      <c r="J32" s="14" t="s">
        <v>26</v>
      </c>
      <c r="K32" s="14" t="s">
        <v>29</v>
      </c>
      <c r="L32" s="14">
        <v>3</v>
      </c>
      <c r="M32" s="27">
        <v>555.4899999999999</v>
      </c>
      <c r="N32" s="27">
        <v>0</v>
      </c>
      <c r="O32" s="27">
        <v>2.8600000000000003</v>
      </c>
      <c r="P32" s="27">
        <v>0</v>
      </c>
      <c r="Q32" s="27">
        <f t="shared" si="4"/>
        <v>558.34999999999991</v>
      </c>
      <c r="S32" s="14" t="s">
        <v>15</v>
      </c>
      <c r="T32" s="14" t="s">
        <v>26</v>
      </c>
      <c r="U32" s="14" t="s">
        <v>30</v>
      </c>
      <c r="V32" s="14">
        <v>3</v>
      </c>
      <c r="W32" s="44">
        <v>9272.7907020664898</v>
      </c>
      <c r="X32" s="44">
        <v>1059.2092979335102</v>
      </c>
      <c r="Y32" s="44">
        <f t="shared" si="3"/>
        <v>10332</v>
      </c>
    </row>
    <row r="33" spans="1:25" x14ac:dyDescent="0.2">
      <c r="A33" s="14" t="s">
        <v>15</v>
      </c>
      <c r="B33" s="14" t="s">
        <v>26</v>
      </c>
      <c r="C33" s="14" t="s">
        <v>30</v>
      </c>
      <c r="D33" s="5">
        <v>0</v>
      </c>
      <c r="E33" s="51">
        <f t="shared" si="0"/>
        <v>1564.6050497750737</v>
      </c>
      <c r="F33" s="51">
        <f t="shared" si="1"/>
        <v>75.59495022492618</v>
      </c>
      <c r="G33" s="51">
        <f t="shared" si="2"/>
        <v>1640.1999999999998</v>
      </c>
      <c r="I33" s="14" t="s">
        <v>15</v>
      </c>
      <c r="J33" s="14" t="s">
        <v>26</v>
      </c>
      <c r="K33" s="14" t="s">
        <v>30</v>
      </c>
      <c r="L33" s="14">
        <v>0</v>
      </c>
      <c r="M33" s="27">
        <v>1564.6050497750737</v>
      </c>
      <c r="N33" s="27">
        <v>75.59495022492618</v>
      </c>
      <c r="O33" s="27">
        <v>0</v>
      </c>
      <c r="P33" s="27">
        <v>0</v>
      </c>
      <c r="Q33" s="27">
        <f t="shared" si="4"/>
        <v>1640.1999999999998</v>
      </c>
      <c r="S33" s="14" t="s">
        <v>15</v>
      </c>
      <c r="T33" s="14" t="s">
        <v>26</v>
      </c>
      <c r="U33" s="14" t="s">
        <v>80</v>
      </c>
      <c r="V33" s="14">
        <v>0</v>
      </c>
      <c r="W33" s="44">
        <v>1659.626594118823</v>
      </c>
      <c r="X33" s="44">
        <v>57.373405881176879</v>
      </c>
      <c r="Y33" s="44">
        <f t="shared" si="3"/>
        <v>1717</v>
      </c>
    </row>
    <row r="34" spans="1:25" x14ac:dyDescent="0.2">
      <c r="A34" s="14" t="s">
        <v>15</v>
      </c>
      <c r="B34" s="14" t="s">
        <v>26</v>
      </c>
      <c r="C34" s="14" t="s">
        <v>30</v>
      </c>
      <c r="D34" s="5">
        <v>1</v>
      </c>
      <c r="E34" s="51">
        <f t="shared" si="0"/>
        <v>1632.3850151554248</v>
      </c>
      <c r="F34" s="51">
        <f t="shared" si="1"/>
        <v>55.784984844575433</v>
      </c>
      <c r="G34" s="51">
        <f t="shared" si="2"/>
        <v>1688.17</v>
      </c>
      <c r="I34" s="14" t="s">
        <v>15</v>
      </c>
      <c r="J34" s="14" t="s">
        <v>26</v>
      </c>
      <c r="K34" s="14" t="s">
        <v>30</v>
      </c>
      <c r="L34" s="14">
        <v>1</v>
      </c>
      <c r="M34" s="27">
        <v>1511.5265066808483</v>
      </c>
      <c r="N34" s="27">
        <v>50.213493319151766</v>
      </c>
      <c r="O34" s="27">
        <v>120.85850847457633</v>
      </c>
      <c r="P34" s="27">
        <v>5.5714915254236663</v>
      </c>
      <c r="Q34" s="27">
        <f t="shared" si="4"/>
        <v>1688.17</v>
      </c>
      <c r="S34" s="14" t="s">
        <v>15</v>
      </c>
      <c r="T34" s="14" t="s">
        <v>26</v>
      </c>
      <c r="U34" s="14" t="s">
        <v>80</v>
      </c>
      <c r="V34" s="14">
        <v>1</v>
      </c>
      <c r="W34" s="44">
        <v>1373.9313497994187</v>
      </c>
      <c r="X34" s="44">
        <v>227.06865020058117</v>
      </c>
      <c r="Y34" s="44">
        <f t="shared" si="3"/>
        <v>1601</v>
      </c>
    </row>
    <row r="35" spans="1:25" x14ac:dyDescent="0.2">
      <c r="A35" s="14" t="s">
        <v>15</v>
      </c>
      <c r="B35" s="14" t="s">
        <v>26</v>
      </c>
      <c r="C35" s="14" t="s">
        <v>30</v>
      </c>
      <c r="D35" s="5">
        <v>2</v>
      </c>
      <c r="E35" s="51">
        <f t="shared" si="0"/>
        <v>806.44531035551302</v>
      </c>
      <c r="F35" s="51">
        <f t="shared" si="1"/>
        <v>112.254689644487</v>
      </c>
      <c r="G35" s="51">
        <f t="shared" si="2"/>
        <v>918.7</v>
      </c>
      <c r="I35" s="14" t="s">
        <v>15</v>
      </c>
      <c r="J35" s="14" t="s">
        <v>26</v>
      </c>
      <c r="K35" s="14" t="s">
        <v>30</v>
      </c>
      <c r="L35" s="14">
        <v>2</v>
      </c>
      <c r="M35" s="27">
        <v>792.72211724653869</v>
      </c>
      <c r="N35" s="27">
        <v>111.31788275346136</v>
      </c>
      <c r="O35" s="27">
        <v>13.723193108974357</v>
      </c>
      <c r="P35" s="27">
        <v>0.93680689102564396</v>
      </c>
      <c r="Q35" s="27">
        <f t="shared" si="4"/>
        <v>918.7</v>
      </c>
      <c r="S35" s="14" t="s">
        <v>15</v>
      </c>
      <c r="T35" s="14" t="s">
        <v>26</v>
      </c>
      <c r="U35" s="14" t="s">
        <v>80</v>
      </c>
      <c r="V35" s="14">
        <v>2</v>
      </c>
      <c r="W35" s="44">
        <v>878.82336047833337</v>
      </c>
      <c r="X35" s="44">
        <v>108.17663952166666</v>
      </c>
      <c r="Y35" s="44">
        <f t="shared" si="3"/>
        <v>987</v>
      </c>
    </row>
    <row r="36" spans="1:25" x14ac:dyDescent="0.2">
      <c r="A36" s="14" t="s">
        <v>15</v>
      </c>
      <c r="B36" s="14" t="s">
        <v>26</v>
      </c>
      <c r="C36" s="14" t="s">
        <v>30</v>
      </c>
      <c r="D36" s="5">
        <v>3</v>
      </c>
      <c r="E36" s="51">
        <f t="shared" si="0"/>
        <v>4610.3671297238343</v>
      </c>
      <c r="F36" s="51">
        <f t="shared" si="1"/>
        <v>500.46287027616336</v>
      </c>
      <c r="G36" s="51">
        <f t="shared" si="2"/>
        <v>5110.8299999999981</v>
      </c>
      <c r="I36" s="14" t="s">
        <v>15</v>
      </c>
      <c r="J36" s="14" t="s">
        <v>26</v>
      </c>
      <c r="K36" s="14" t="s">
        <v>30</v>
      </c>
      <c r="L36" s="14">
        <v>3</v>
      </c>
      <c r="M36" s="27">
        <v>4540.7113427988952</v>
      </c>
      <c r="N36" s="27">
        <v>497.11865720110285</v>
      </c>
      <c r="O36" s="27">
        <v>69.655786924939463</v>
      </c>
      <c r="P36" s="27">
        <v>3.3442130750605306</v>
      </c>
      <c r="Q36" s="27">
        <f t="shared" si="4"/>
        <v>5110.8299999999981</v>
      </c>
      <c r="S36" s="14" t="s">
        <v>15</v>
      </c>
      <c r="T36" s="14" t="s">
        <v>26</v>
      </c>
      <c r="U36" s="14" t="s">
        <v>80</v>
      </c>
      <c r="V36" s="14">
        <v>3</v>
      </c>
      <c r="W36" s="44">
        <v>14246.312853996395</v>
      </c>
      <c r="X36" s="44">
        <v>1514.6871460036057</v>
      </c>
      <c r="Y36" s="44">
        <f t="shared" si="3"/>
        <v>15761</v>
      </c>
    </row>
    <row r="37" spans="1:25" x14ac:dyDescent="0.2">
      <c r="A37" s="14" t="s">
        <v>15</v>
      </c>
      <c r="B37" s="14" t="s">
        <v>26</v>
      </c>
      <c r="C37" s="14" t="s">
        <v>80</v>
      </c>
      <c r="D37" s="5">
        <v>0</v>
      </c>
      <c r="E37" s="51">
        <f t="shared" si="0"/>
        <v>914.39013745232785</v>
      </c>
      <c r="F37" s="51">
        <f t="shared" si="1"/>
        <v>39.619862547672028</v>
      </c>
      <c r="G37" s="51">
        <f t="shared" si="2"/>
        <v>954.00999999999988</v>
      </c>
      <c r="I37" s="14" t="s">
        <v>15</v>
      </c>
      <c r="J37" s="14" t="s">
        <v>26</v>
      </c>
      <c r="K37" s="14" t="s">
        <v>80</v>
      </c>
      <c r="L37" s="14">
        <v>0</v>
      </c>
      <c r="M37" s="27">
        <v>914.39013745232785</v>
      </c>
      <c r="N37" s="27">
        <v>39.619862547672028</v>
      </c>
      <c r="O37" s="27">
        <v>0</v>
      </c>
      <c r="P37" s="27">
        <v>0</v>
      </c>
      <c r="Q37" s="27">
        <f t="shared" si="4"/>
        <v>954.00999999999988</v>
      </c>
      <c r="S37" s="14" t="s">
        <v>15</v>
      </c>
      <c r="T37" s="14" t="s">
        <v>26</v>
      </c>
      <c r="U37" s="14" t="s">
        <v>31</v>
      </c>
      <c r="V37" s="14">
        <v>0</v>
      </c>
      <c r="W37" s="44">
        <v>417.96568988542742</v>
      </c>
      <c r="X37" s="44">
        <v>29.034310114572605</v>
      </c>
      <c r="Y37" s="44">
        <f t="shared" si="3"/>
        <v>447</v>
      </c>
    </row>
    <row r="38" spans="1:25" x14ac:dyDescent="0.2">
      <c r="A38" s="14" t="s">
        <v>15</v>
      </c>
      <c r="B38" s="14" t="s">
        <v>26</v>
      </c>
      <c r="C38" s="14" t="s">
        <v>80</v>
      </c>
      <c r="D38" s="5">
        <v>1</v>
      </c>
      <c r="E38" s="51">
        <f t="shared" si="0"/>
        <v>813.56934197523151</v>
      </c>
      <c r="F38" s="51">
        <f t="shared" si="1"/>
        <v>142.97065802476834</v>
      </c>
      <c r="G38" s="51">
        <f t="shared" si="2"/>
        <v>956.53999999999985</v>
      </c>
      <c r="I38" s="14" t="s">
        <v>15</v>
      </c>
      <c r="J38" s="14" t="s">
        <v>26</v>
      </c>
      <c r="K38" s="14" t="s">
        <v>80</v>
      </c>
      <c r="L38" s="14">
        <v>1</v>
      </c>
      <c r="M38" s="27">
        <v>788.54755494952769</v>
      </c>
      <c r="N38" s="27">
        <v>138.19244505047214</v>
      </c>
      <c r="O38" s="27">
        <v>25.021787025703798</v>
      </c>
      <c r="P38" s="27">
        <v>4.7782129742962054</v>
      </c>
      <c r="Q38" s="27">
        <f t="shared" si="4"/>
        <v>956.53999999999985</v>
      </c>
      <c r="S38" s="14" t="s">
        <v>15</v>
      </c>
      <c r="T38" s="14" t="s">
        <v>26</v>
      </c>
      <c r="U38" s="14" t="s">
        <v>31</v>
      </c>
      <c r="V38" s="14">
        <v>1</v>
      </c>
      <c r="W38" s="44">
        <v>719.65623710046214</v>
      </c>
      <c r="X38" s="44">
        <v>24.343762899537861</v>
      </c>
      <c r="Y38" s="44">
        <f t="shared" si="3"/>
        <v>744</v>
      </c>
    </row>
    <row r="39" spans="1:25" x14ac:dyDescent="0.2">
      <c r="A39" s="14" t="s">
        <v>15</v>
      </c>
      <c r="B39" s="14" t="s">
        <v>26</v>
      </c>
      <c r="C39" s="14" t="s">
        <v>80</v>
      </c>
      <c r="D39" s="5">
        <v>2</v>
      </c>
      <c r="E39" s="51">
        <f t="shared" si="0"/>
        <v>579.49935751508497</v>
      </c>
      <c r="F39" s="51">
        <f t="shared" si="1"/>
        <v>63.800642484914974</v>
      </c>
      <c r="G39" s="51">
        <f t="shared" si="2"/>
        <v>643.29999999999995</v>
      </c>
      <c r="I39" s="14" t="s">
        <v>15</v>
      </c>
      <c r="J39" s="14" t="s">
        <v>26</v>
      </c>
      <c r="K39" s="14" t="s">
        <v>80</v>
      </c>
      <c r="L39" s="14">
        <v>2</v>
      </c>
      <c r="M39" s="27">
        <v>573.57935751508501</v>
      </c>
      <c r="N39" s="27">
        <v>63.800642484914974</v>
      </c>
      <c r="O39" s="27">
        <v>5.92</v>
      </c>
      <c r="P39" s="27">
        <v>0</v>
      </c>
      <c r="Q39" s="27">
        <f t="shared" si="4"/>
        <v>643.29999999999995</v>
      </c>
      <c r="S39" s="14" t="s">
        <v>15</v>
      </c>
      <c r="T39" s="14" t="s">
        <v>26</v>
      </c>
      <c r="U39" s="14" t="s">
        <v>31</v>
      </c>
      <c r="V39" s="14">
        <v>2</v>
      </c>
      <c r="W39" s="44">
        <v>541.88855723222173</v>
      </c>
      <c r="X39" s="44">
        <v>75.111442767778328</v>
      </c>
      <c r="Y39" s="44">
        <f t="shared" si="3"/>
        <v>617</v>
      </c>
    </row>
    <row r="40" spans="1:25" x14ac:dyDescent="0.2">
      <c r="A40" s="14" t="s">
        <v>15</v>
      </c>
      <c r="B40" s="14" t="s">
        <v>26</v>
      </c>
      <c r="C40" s="14" t="s">
        <v>80</v>
      </c>
      <c r="D40" s="5">
        <v>3</v>
      </c>
      <c r="E40" s="51">
        <f t="shared" si="0"/>
        <v>6960.0492260112178</v>
      </c>
      <c r="F40" s="51">
        <f t="shared" si="1"/>
        <v>698.38077398878363</v>
      </c>
      <c r="G40" s="51">
        <f t="shared" si="2"/>
        <v>7658.4300000000012</v>
      </c>
      <c r="I40" s="14" t="s">
        <v>15</v>
      </c>
      <c r="J40" s="14" t="s">
        <v>26</v>
      </c>
      <c r="K40" s="14" t="s">
        <v>80</v>
      </c>
      <c r="L40" s="14">
        <v>3</v>
      </c>
      <c r="M40" s="27">
        <v>6883.3439724060463</v>
      </c>
      <c r="N40" s="27">
        <v>690.22602759395522</v>
      </c>
      <c r="O40" s="27">
        <v>76.705253605171563</v>
      </c>
      <c r="P40" s="27">
        <v>8.1547463948284502</v>
      </c>
      <c r="Q40" s="27">
        <f t="shared" si="4"/>
        <v>7658.4300000000012</v>
      </c>
      <c r="S40" s="14" t="s">
        <v>15</v>
      </c>
      <c r="T40" s="14" t="s">
        <v>26</v>
      </c>
      <c r="U40" s="14" t="s">
        <v>31</v>
      </c>
      <c r="V40" s="14">
        <v>3</v>
      </c>
      <c r="W40" s="44">
        <v>5426.35109453313</v>
      </c>
      <c r="X40" s="44">
        <v>763.64890546687036</v>
      </c>
      <c r="Y40" s="44">
        <f t="shared" si="3"/>
        <v>6190</v>
      </c>
    </row>
    <row r="41" spans="1:25" x14ac:dyDescent="0.2">
      <c r="A41" s="14" t="s">
        <v>11</v>
      </c>
      <c r="B41" s="14" t="s">
        <v>17</v>
      </c>
      <c r="C41" s="14" t="s">
        <v>28</v>
      </c>
      <c r="D41" s="5">
        <v>0</v>
      </c>
      <c r="E41" s="51">
        <f t="shared" si="0"/>
        <v>368.83502311622999</v>
      </c>
      <c r="F41" s="51">
        <f t="shared" si="1"/>
        <v>90.494976883769979</v>
      </c>
      <c r="G41" s="51">
        <f t="shared" si="2"/>
        <v>459.33</v>
      </c>
      <c r="I41" s="14" t="s">
        <v>11</v>
      </c>
      <c r="J41" s="14" t="s">
        <v>17</v>
      </c>
      <c r="K41" s="14" t="s">
        <v>28</v>
      </c>
      <c r="L41" s="14">
        <v>0</v>
      </c>
      <c r="M41" s="27">
        <v>368.83502311622999</v>
      </c>
      <c r="N41" s="27">
        <v>90.494976883769979</v>
      </c>
      <c r="O41" s="27">
        <v>0</v>
      </c>
      <c r="P41" s="27">
        <v>0</v>
      </c>
      <c r="Q41" s="27">
        <f t="shared" si="4"/>
        <v>459.33</v>
      </c>
      <c r="S41" s="14" t="s">
        <v>11</v>
      </c>
      <c r="T41" s="14" t="s">
        <v>17</v>
      </c>
      <c r="U41" s="14" t="s">
        <v>28</v>
      </c>
      <c r="V41" s="14">
        <v>0</v>
      </c>
      <c r="W41" s="44">
        <v>731.35153511291878</v>
      </c>
      <c r="X41" s="44">
        <v>151.64846488708122</v>
      </c>
      <c r="Y41" s="44">
        <f t="shared" si="3"/>
        <v>883</v>
      </c>
    </row>
    <row r="42" spans="1:25" x14ac:dyDescent="0.2">
      <c r="A42" s="14" t="s">
        <v>11</v>
      </c>
      <c r="B42" s="14" t="s">
        <v>17</v>
      </c>
      <c r="C42" s="14" t="s">
        <v>28</v>
      </c>
      <c r="D42" s="5">
        <v>1</v>
      </c>
      <c r="E42" s="51">
        <f t="shared" si="0"/>
        <v>76.645483516264974</v>
      </c>
      <c r="F42" s="51">
        <f t="shared" si="1"/>
        <v>369.67451648373503</v>
      </c>
      <c r="G42" s="51">
        <f t="shared" si="2"/>
        <v>446.32</v>
      </c>
      <c r="I42" s="14" t="s">
        <v>11</v>
      </c>
      <c r="J42" s="14" t="s">
        <v>17</v>
      </c>
      <c r="K42" s="14" t="s">
        <v>28</v>
      </c>
      <c r="L42" s="14">
        <v>1</v>
      </c>
      <c r="M42" s="27">
        <v>73.214773351156566</v>
      </c>
      <c r="N42" s="27">
        <v>366.52522664884344</v>
      </c>
      <c r="O42" s="27">
        <v>3.4307101651084144</v>
      </c>
      <c r="P42" s="27">
        <v>3.1492898348915865</v>
      </c>
      <c r="Q42" s="27">
        <f t="shared" si="4"/>
        <v>446.32</v>
      </c>
      <c r="S42" s="14" t="s">
        <v>11</v>
      </c>
      <c r="T42" s="14" t="s">
        <v>17</v>
      </c>
      <c r="U42" s="14" t="s">
        <v>28</v>
      </c>
      <c r="V42" s="14">
        <v>1</v>
      </c>
      <c r="W42" s="44">
        <v>159.88576705560376</v>
      </c>
      <c r="X42" s="44">
        <v>630.11423294439624</v>
      </c>
      <c r="Y42" s="44">
        <f t="shared" si="3"/>
        <v>790</v>
      </c>
    </row>
    <row r="43" spans="1:25" x14ac:dyDescent="0.2">
      <c r="A43" s="14" t="s">
        <v>11</v>
      </c>
      <c r="B43" s="14" t="s">
        <v>17</v>
      </c>
      <c r="C43" s="14" t="s">
        <v>28</v>
      </c>
      <c r="D43" s="5">
        <v>2</v>
      </c>
      <c r="E43" s="51">
        <f t="shared" si="0"/>
        <v>123.99677959443056</v>
      </c>
      <c r="F43" s="51">
        <f t="shared" si="1"/>
        <v>274.38322040556943</v>
      </c>
      <c r="G43" s="51">
        <f t="shared" si="2"/>
        <v>398.38</v>
      </c>
      <c r="I43" s="14" t="s">
        <v>11</v>
      </c>
      <c r="J43" s="14" t="s">
        <v>17</v>
      </c>
      <c r="K43" s="14" t="s">
        <v>28</v>
      </c>
      <c r="L43" s="14">
        <v>2</v>
      </c>
      <c r="M43" s="27">
        <v>121.9909901207464</v>
      </c>
      <c r="N43" s="27">
        <v>270.20900987925359</v>
      </c>
      <c r="O43" s="27">
        <v>2.0057894736841568</v>
      </c>
      <c r="P43" s="27">
        <v>4.1742105263158429</v>
      </c>
      <c r="Q43" s="27">
        <f t="shared" si="4"/>
        <v>398.38</v>
      </c>
      <c r="S43" s="14" t="s">
        <v>11</v>
      </c>
      <c r="T43" s="14" t="s">
        <v>17</v>
      </c>
      <c r="U43" s="14" t="s">
        <v>28</v>
      </c>
      <c r="V43" s="14">
        <v>2</v>
      </c>
      <c r="W43" s="44">
        <v>229.93486068762832</v>
      </c>
      <c r="X43" s="44">
        <v>495.06513931237168</v>
      </c>
      <c r="Y43" s="44">
        <f t="shared" si="3"/>
        <v>725</v>
      </c>
    </row>
    <row r="44" spans="1:25" x14ac:dyDescent="0.2">
      <c r="A44" s="14" t="s">
        <v>11</v>
      </c>
      <c r="B44" s="14" t="s">
        <v>17</v>
      </c>
      <c r="C44" s="14" t="s">
        <v>28</v>
      </c>
      <c r="D44" s="5">
        <v>3</v>
      </c>
      <c r="E44" s="51">
        <f t="shared" si="0"/>
        <v>563.04855945640713</v>
      </c>
      <c r="F44" s="51">
        <f t="shared" si="1"/>
        <v>2452.3914405435926</v>
      </c>
      <c r="G44" s="51">
        <f t="shared" si="2"/>
        <v>3015.4399999999996</v>
      </c>
      <c r="I44" s="14" t="s">
        <v>11</v>
      </c>
      <c r="J44" s="14" t="s">
        <v>17</v>
      </c>
      <c r="K44" s="14" t="s">
        <v>28</v>
      </c>
      <c r="L44" s="14">
        <v>3</v>
      </c>
      <c r="M44" s="27">
        <v>549.20583816454109</v>
      </c>
      <c r="N44" s="27">
        <v>2425.0141618354587</v>
      </c>
      <c r="O44" s="27">
        <v>13.842721291866066</v>
      </c>
      <c r="P44" s="27">
        <v>27.377278708133947</v>
      </c>
      <c r="Q44" s="27">
        <f t="shared" si="4"/>
        <v>3015.4399999999996</v>
      </c>
      <c r="S44" s="14" t="s">
        <v>11</v>
      </c>
      <c r="T44" s="14" t="s">
        <v>17</v>
      </c>
      <c r="U44" s="14" t="s">
        <v>28</v>
      </c>
      <c r="V44" s="14">
        <v>3</v>
      </c>
      <c r="W44" s="44">
        <v>1276.0924486463146</v>
      </c>
      <c r="X44" s="44">
        <v>5838.9075513536854</v>
      </c>
      <c r="Y44" s="44">
        <f t="shared" si="3"/>
        <v>7115</v>
      </c>
    </row>
    <row r="45" spans="1:25" x14ac:dyDescent="0.2">
      <c r="A45" s="14" t="s">
        <v>11</v>
      </c>
      <c r="B45" s="14" t="s">
        <v>17</v>
      </c>
      <c r="C45" s="14" t="s">
        <v>31</v>
      </c>
      <c r="D45" s="5">
        <v>0</v>
      </c>
      <c r="E45" s="51">
        <f t="shared" si="0"/>
        <v>12.917222540592167</v>
      </c>
      <c r="F45" s="51">
        <f t="shared" si="1"/>
        <v>21.742777459407829</v>
      </c>
      <c r="G45" s="51">
        <f t="shared" si="2"/>
        <v>34.659999999999997</v>
      </c>
      <c r="I45" s="14" t="s">
        <v>11</v>
      </c>
      <c r="J45" s="14" t="s">
        <v>17</v>
      </c>
      <c r="K45" s="14" t="s">
        <v>31</v>
      </c>
      <c r="L45" s="14">
        <v>0</v>
      </c>
      <c r="M45" s="27">
        <v>12.917222540592167</v>
      </c>
      <c r="N45" s="27">
        <v>21.742777459407829</v>
      </c>
      <c r="O45" s="27">
        <v>0</v>
      </c>
      <c r="P45" s="27">
        <v>0</v>
      </c>
      <c r="Q45" s="27">
        <f t="shared" si="4"/>
        <v>34.659999999999997</v>
      </c>
      <c r="S45" s="14" t="s">
        <v>11</v>
      </c>
      <c r="T45" s="14" t="s">
        <v>17</v>
      </c>
      <c r="U45" s="14" t="s">
        <v>29</v>
      </c>
      <c r="V45" s="14">
        <v>0</v>
      </c>
      <c r="W45" s="44">
        <v>863.91634177316723</v>
      </c>
      <c r="X45" s="44">
        <v>203.08365822683274</v>
      </c>
      <c r="Y45" s="44">
        <f t="shared" si="3"/>
        <v>1067</v>
      </c>
    </row>
    <row r="46" spans="1:25" x14ac:dyDescent="0.2">
      <c r="A46" s="14" t="s">
        <v>11</v>
      </c>
      <c r="B46" s="14" t="s">
        <v>17</v>
      </c>
      <c r="C46" s="14" t="s">
        <v>31</v>
      </c>
      <c r="D46" s="5">
        <v>1</v>
      </c>
      <c r="E46" s="51">
        <f t="shared" si="0"/>
        <v>152.41294639122705</v>
      </c>
      <c r="F46" s="51">
        <f t="shared" si="1"/>
        <v>129.08705360877303</v>
      </c>
      <c r="G46" s="51">
        <f t="shared" si="2"/>
        <v>281.50000000000011</v>
      </c>
      <c r="I46" s="14" t="s">
        <v>11</v>
      </c>
      <c r="J46" s="14" t="s">
        <v>17</v>
      </c>
      <c r="K46" s="14" t="s">
        <v>31</v>
      </c>
      <c r="L46" s="14">
        <v>1</v>
      </c>
      <c r="M46" s="27">
        <v>149.45432570157186</v>
      </c>
      <c r="N46" s="27">
        <v>118.78567429842822</v>
      </c>
      <c r="O46" s="27">
        <v>2.958620689655179</v>
      </c>
      <c r="P46" s="27">
        <v>10.301379310344823</v>
      </c>
      <c r="Q46" s="27">
        <f t="shared" si="4"/>
        <v>281.50000000000006</v>
      </c>
      <c r="S46" s="14" t="s">
        <v>11</v>
      </c>
      <c r="T46" s="14" t="s">
        <v>17</v>
      </c>
      <c r="U46" s="14" t="s">
        <v>29</v>
      </c>
      <c r="V46" s="14">
        <v>1</v>
      </c>
      <c r="W46" s="44">
        <v>592.35905271018703</v>
      </c>
      <c r="X46" s="44">
        <v>573.64094728981297</v>
      </c>
      <c r="Y46" s="44">
        <f t="shared" si="3"/>
        <v>1166</v>
      </c>
    </row>
    <row r="47" spans="1:25" x14ac:dyDescent="0.2">
      <c r="A47" s="14" t="s">
        <v>11</v>
      </c>
      <c r="B47" s="14" t="s">
        <v>17</v>
      </c>
      <c r="C47" s="14" t="s">
        <v>31</v>
      </c>
      <c r="D47" s="5">
        <v>2</v>
      </c>
      <c r="E47" s="51">
        <f t="shared" si="0"/>
        <v>38.826661504014126</v>
      </c>
      <c r="F47" s="51">
        <f t="shared" si="1"/>
        <v>561.72333849598601</v>
      </c>
      <c r="G47" s="51">
        <f t="shared" si="2"/>
        <v>600.55000000000018</v>
      </c>
      <c r="I47" s="14" t="s">
        <v>11</v>
      </c>
      <c r="J47" s="14" t="s">
        <v>17</v>
      </c>
      <c r="K47" s="14" t="s">
        <v>31</v>
      </c>
      <c r="L47" s="14">
        <v>2</v>
      </c>
      <c r="M47" s="27">
        <v>36.838027909584184</v>
      </c>
      <c r="N47" s="27">
        <v>546.53197209041593</v>
      </c>
      <c r="O47" s="27">
        <v>1.9886335944299418</v>
      </c>
      <c r="P47" s="27">
        <v>15.191366405570058</v>
      </c>
      <c r="Q47" s="27">
        <f t="shared" si="4"/>
        <v>600.55000000000018</v>
      </c>
      <c r="S47" s="14" t="s">
        <v>11</v>
      </c>
      <c r="T47" s="14" t="s">
        <v>17</v>
      </c>
      <c r="U47" s="14" t="s">
        <v>29</v>
      </c>
      <c r="V47" s="14">
        <v>2</v>
      </c>
      <c r="W47" s="44">
        <v>75.406369146899067</v>
      </c>
      <c r="X47" s="44">
        <v>199.59363085310093</v>
      </c>
      <c r="Y47" s="44">
        <f t="shared" si="3"/>
        <v>275</v>
      </c>
    </row>
    <row r="48" spans="1:25" x14ac:dyDescent="0.2">
      <c r="A48" s="14" t="s">
        <v>11</v>
      </c>
      <c r="B48" s="14" t="s">
        <v>17</v>
      </c>
      <c r="C48" s="14" t="s">
        <v>31</v>
      </c>
      <c r="D48" s="5">
        <v>3</v>
      </c>
      <c r="E48" s="51">
        <f t="shared" si="0"/>
        <v>90.792248831507592</v>
      </c>
      <c r="F48" s="51">
        <f t="shared" si="1"/>
        <v>1010.5077511684923</v>
      </c>
      <c r="G48" s="51">
        <f t="shared" si="2"/>
        <v>1101.3</v>
      </c>
      <c r="I48" s="14" t="s">
        <v>11</v>
      </c>
      <c r="J48" s="14" t="s">
        <v>17</v>
      </c>
      <c r="K48" s="14" t="s">
        <v>31</v>
      </c>
      <c r="L48" s="14">
        <v>3</v>
      </c>
      <c r="M48" s="27">
        <v>87.445894927225481</v>
      </c>
      <c r="N48" s="27">
        <v>993.91410507277442</v>
      </c>
      <c r="O48" s="27">
        <v>3.3463539042821075</v>
      </c>
      <c r="P48" s="27">
        <v>16.593646095717894</v>
      </c>
      <c r="Q48" s="27">
        <f t="shared" si="4"/>
        <v>1101.3</v>
      </c>
      <c r="S48" s="14" t="s">
        <v>11</v>
      </c>
      <c r="T48" s="14" t="s">
        <v>17</v>
      </c>
      <c r="U48" s="14" t="s">
        <v>29</v>
      </c>
      <c r="V48" s="14">
        <v>3</v>
      </c>
      <c r="W48" s="44">
        <v>793.36856141491148</v>
      </c>
      <c r="X48" s="44">
        <v>1133.6314385850885</v>
      </c>
      <c r="Y48" s="44">
        <f t="shared" si="3"/>
        <v>1927</v>
      </c>
    </row>
    <row r="49" spans="1:255" x14ac:dyDescent="0.2">
      <c r="A49" s="14" t="s">
        <v>11</v>
      </c>
      <c r="B49" s="14" t="s">
        <v>17</v>
      </c>
      <c r="C49" s="14" t="s">
        <v>29</v>
      </c>
      <c r="D49" s="5">
        <v>0</v>
      </c>
      <c r="E49" s="51">
        <f t="shared" si="0"/>
        <v>497.53746456988694</v>
      </c>
      <c r="F49" s="51">
        <f t="shared" si="1"/>
        <v>111.51253543011303</v>
      </c>
      <c r="G49" s="51">
        <f t="shared" si="2"/>
        <v>609.04999999999995</v>
      </c>
      <c r="I49" s="14" t="s">
        <v>11</v>
      </c>
      <c r="J49" s="14" t="s">
        <v>17</v>
      </c>
      <c r="K49" s="14" t="s">
        <v>29</v>
      </c>
      <c r="L49" s="14">
        <v>0</v>
      </c>
      <c r="M49" s="27">
        <v>497.53746456988694</v>
      </c>
      <c r="N49" s="27">
        <v>111.51253543011303</v>
      </c>
      <c r="O49" s="27">
        <v>0</v>
      </c>
      <c r="P49" s="27">
        <v>0</v>
      </c>
      <c r="Q49" s="27">
        <f t="shared" si="4"/>
        <v>609.04999999999995</v>
      </c>
      <c r="S49" s="14" t="s">
        <v>11</v>
      </c>
      <c r="T49" s="14" t="s">
        <v>17</v>
      </c>
      <c r="U49" s="14" t="s">
        <v>30</v>
      </c>
      <c r="V49" s="14">
        <v>0</v>
      </c>
      <c r="W49" s="44">
        <v>1198.5637481273411</v>
      </c>
      <c r="X49" s="44">
        <v>654.43625187265889</v>
      </c>
      <c r="Y49" s="44">
        <f t="shared" si="3"/>
        <v>1853</v>
      </c>
    </row>
    <row r="50" spans="1:255" x14ac:dyDescent="0.2">
      <c r="A50" s="14" t="s">
        <v>11</v>
      </c>
      <c r="B50" s="14" t="s">
        <v>17</v>
      </c>
      <c r="C50" s="14" t="s">
        <v>29</v>
      </c>
      <c r="D50" s="5">
        <v>1</v>
      </c>
      <c r="E50" s="51">
        <f t="shared" si="0"/>
        <v>377.33105041230118</v>
      </c>
      <c r="F50" s="51">
        <f t="shared" si="1"/>
        <v>303.9889495876987</v>
      </c>
      <c r="G50" s="51">
        <f t="shared" si="2"/>
        <v>681.31999999999994</v>
      </c>
      <c r="I50" s="14" t="s">
        <v>11</v>
      </c>
      <c r="J50" s="14" t="s">
        <v>17</v>
      </c>
      <c r="K50" s="14" t="s">
        <v>29</v>
      </c>
      <c r="L50" s="14">
        <v>1</v>
      </c>
      <c r="M50" s="27">
        <v>368.60567352787905</v>
      </c>
      <c r="N50" s="27">
        <v>290.16432647212082</v>
      </c>
      <c r="O50" s="27">
        <v>8.7253768844221131</v>
      </c>
      <c r="P50" s="27">
        <v>13.824623115577888</v>
      </c>
      <c r="Q50" s="27">
        <f t="shared" si="4"/>
        <v>681.31999999999982</v>
      </c>
      <c r="S50" s="14" t="s">
        <v>11</v>
      </c>
      <c r="T50" s="14" t="s">
        <v>17</v>
      </c>
      <c r="U50" s="14" t="s">
        <v>30</v>
      </c>
      <c r="V50" s="14">
        <v>1</v>
      </c>
      <c r="W50" s="44">
        <v>860.88991112748113</v>
      </c>
      <c r="X50" s="44">
        <v>1485.1100888725189</v>
      </c>
      <c r="Y50" s="44">
        <f t="shared" si="3"/>
        <v>2346</v>
      </c>
    </row>
    <row r="51" spans="1:255" x14ac:dyDescent="0.2">
      <c r="A51" s="14" t="s">
        <v>11</v>
      </c>
      <c r="B51" s="14" t="s">
        <v>17</v>
      </c>
      <c r="C51" s="14" t="s">
        <v>29</v>
      </c>
      <c r="D51" s="5">
        <v>2</v>
      </c>
      <c r="E51" s="51">
        <f t="shared" si="0"/>
        <v>47.930030359289567</v>
      </c>
      <c r="F51" s="51">
        <f t="shared" si="1"/>
        <v>127.02996964071045</v>
      </c>
      <c r="G51" s="51">
        <f t="shared" si="2"/>
        <v>174.96</v>
      </c>
      <c r="I51" s="14" t="s">
        <v>11</v>
      </c>
      <c r="J51" s="14" t="s">
        <v>17</v>
      </c>
      <c r="K51" s="14" t="s">
        <v>29</v>
      </c>
      <c r="L51" s="14">
        <v>2</v>
      </c>
      <c r="M51" s="27">
        <v>46.743845620333744</v>
      </c>
      <c r="N51" s="27">
        <v>123.95615437966627</v>
      </c>
      <c r="O51" s="27">
        <v>1.1861847389558222</v>
      </c>
      <c r="P51" s="27">
        <v>3.0738152610441767</v>
      </c>
      <c r="Q51" s="27">
        <f t="shared" si="4"/>
        <v>174.96000000000004</v>
      </c>
      <c r="S51" s="14" t="s">
        <v>11</v>
      </c>
      <c r="T51" s="14" t="s">
        <v>17</v>
      </c>
      <c r="U51" s="14" t="s">
        <v>30</v>
      </c>
      <c r="V51" s="14">
        <v>2</v>
      </c>
      <c r="W51" s="44">
        <v>934.65131097305311</v>
      </c>
      <c r="X51" s="44">
        <v>3154.3486890269469</v>
      </c>
      <c r="Y51" s="44">
        <f t="shared" si="3"/>
        <v>4089</v>
      </c>
    </row>
    <row r="52" spans="1:255" x14ac:dyDescent="0.2">
      <c r="A52" s="14" t="s">
        <v>11</v>
      </c>
      <c r="B52" s="14" t="s">
        <v>17</v>
      </c>
      <c r="C52" s="14" t="s">
        <v>29</v>
      </c>
      <c r="D52" s="5">
        <v>3</v>
      </c>
      <c r="E52" s="51">
        <f t="shared" si="0"/>
        <v>455.32220896674517</v>
      </c>
      <c r="F52" s="51">
        <f t="shared" si="1"/>
        <v>590.79779103325473</v>
      </c>
      <c r="G52" s="51">
        <f t="shared" si="2"/>
        <v>1046.1199999999999</v>
      </c>
      <c r="I52" s="14" t="s">
        <v>11</v>
      </c>
      <c r="J52" s="14" t="s">
        <v>17</v>
      </c>
      <c r="K52" s="14" t="s">
        <v>29</v>
      </c>
      <c r="L52" s="14">
        <v>3</v>
      </c>
      <c r="M52" s="27">
        <v>428.66017262971309</v>
      </c>
      <c r="N52" s="27">
        <v>561.77982737028685</v>
      </c>
      <c r="O52" s="27">
        <v>26.662036337032077</v>
      </c>
      <c r="P52" s="27">
        <v>29.017963662967915</v>
      </c>
      <c r="Q52" s="27">
        <f t="shared" si="4"/>
        <v>1046.1199999999999</v>
      </c>
      <c r="S52" s="14" t="s">
        <v>11</v>
      </c>
      <c r="T52" s="14" t="s">
        <v>17</v>
      </c>
      <c r="U52" s="14" t="s">
        <v>30</v>
      </c>
      <c r="V52" s="14">
        <v>3</v>
      </c>
      <c r="W52" s="44">
        <v>2172.3183960064462</v>
      </c>
      <c r="X52" s="44">
        <v>4987.6816039935538</v>
      </c>
      <c r="Y52" s="44">
        <f t="shared" si="3"/>
        <v>7160</v>
      </c>
    </row>
    <row r="53" spans="1:255" x14ac:dyDescent="0.2">
      <c r="A53" s="14" t="s">
        <v>11</v>
      </c>
      <c r="B53" s="14" t="s">
        <v>17</v>
      </c>
      <c r="C53" s="14" t="s">
        <v>30</v>
      </c>
      <c r="D53" s="5">
        <v>0</v>
      </c>
      <c r="E53" s="51">
        <f t="shared" si="0"/>
        <v>696.35243121651843</v>
      </c>
      <c r="F53" s="51">
        <f t="shared" si="1"/>
        <v>383.51756878348164</v>
      </c>
      <c r="G53" s="51">
        <f t="shared" si="2"/>
        <v>1079.8700000000001</v>
      </c>
      <c r="H53" s="52"/>
      <c r="I53" s="14" t="s">
        <v>11</v>
      </c>
      <c r="J53" s="14" t="s">
        <v>17</v>
      </c>
      <c r="K53" s="14" t="s">
        <v>30</v>
      </c>
      <c r="L53" s="14">
        <v>0</v>
      </c>
      <c r="M53" s="27">
        <v>696.35243121651843</v>
      </c>
      <c r="N53" s="27">
        <v>383.51756878348164</v>
      </c>
      <c r="O53" s="27">
        <v>0</v>
      </c>
      <c r="P53" s="27">
        <v>0</v>
      </c>
      <c r="Q53" s="27">
        <f t="shared" si="4"/>
        <v>1079.8700000000001</v>
      </c>
      <c r="R53" s="52"/>
      <c r="S53" s="14" t="s">
        <v>11</v>
      </c>
      <c r="T53" s="14" t="s">
        <v>17</v>
      </c>
      <c r="U53" s="14" t="s">
        <v>80</v>
      </c>
      <c r="V53" s="5">
        <v>0</v>
      </c>
      <c r="W53" s="44">
        <v>524.36815895967447</v>
      </c>
      <c r="X53" s="44">
        <v>463.63184104032547</v>
      </c>
      <c r="Y53" s="44">
        <f t="shared" si="3"/>
        <v>988</v>
      </c>
      <c r="Z53" s="53"/>
      <c r="AA53" s="53"/>
      <c r="AB53" s="53"/>
      <c r="AC53" s="54"/>
      <c r="AD53" s="55"/>
      <c r="AE53" s="55"/>
      <c r="AF53" s="55"/>
      <c r="AG53" s="53"/>
      <c r="AH53" s="53"/>
      <c r="AI53" s="53"/>
      <c r="AJ53" s="54"/>
      <c r="AK53" s="55"/>
      <c r="AL53" s="55"/>
      <c r="AM53" s="55"/>
      <c r="AN53" s="53"/>
      <c r="AO53" s="53"/>
      <c r="AP53" s="53"/>
      <c r="AQ53" s="54"/>
      <c r="AR53" s="55"/>
      <c r="AS53" s="55"/>
      <c r="AT53" s="55"/>
      <c r="AU53" s="53"/>
      <c r="AV53" s="53"/>
      <c r="AW53" s="53"/>
      <c r="AX53" s="54"/>
      <c r="AY53" s="55"/>
      <c r="AZ53" s="55"/>
      <c r="BA53" s="55"/>
      <c r="BB53" s="53"/>
      <c r="BC53" s="53"/>
      <c r="BD53" s="53"/>
      <c r="BE53" s="54"/>
      <c r="BF53" s="55"/>
      <c r="BG53" s="55"/>
      <c r="BH53" s="55"/>
      <c r="BI53" s="53"/>
      <c r="BJ53" s="53"/>
      <c r="BK53" s="53"/>
      <c r="BL53" s="54"/>
      <c r="BM53" s="55"/>
      <c r="BN53" s="55"/>
      <c r="BO53" s="55"/>
      <c r="BP53" s="53"/>
      <c r="BQ53" s="53"/>
      <c r="BR53" s="53"/>
      <c r="BS53" s="54"/>
      <c r="BT53" s="55"/>
      <c r="BU53" s="55"/>
      <c r="BV53" s="55"/>
      <c r="BW53" s="53"/>
      <c r="BX53" s="53"/>
      <c r="BY53" s="53"/>
      <c r="BZ53" s="54"/>
      <c r="CA53" s="55"/>
      <c r="CB53" s="55"/>
      <c r="CC53" s="55"/>
      <c r="CD53" s="53"/>
      <c r="CE53" s="53"/>
      <c r="CF53" s="53"/>
      <c r="CG53" s="54"/>
      <c r="CH53" s="55"/>
      <c r="CI53" s="55"/>
      <c r="CJ53" s="55"/>
      <c r="CK53" s="53"/>
      <c r="CL53" s="53"/>
      <c r="CM53" s="53"/>
      <c r="CN53" s="54"/>
      <c r="CO53" s="55"/>
      <c r="CP53" s="55"/>
      <c r="CQ53" s="55"/>
      <c r="CR53" s="53"/>
      <c r="CS53" s="53"/>
      <c r="CT53" s="53"/>
      <c r="CU53" s="54"/>
      <c r="CV53" s="55"/>
      <c r="CW53" s="55"/>
      <c r="CX53" s="55"/>
      <c r="CY53" s="53"/>
      <c r="CZ53" s="53"/>
      <c r="DA53" s="53"/>
      <c r="DB53" s="54"/>
      <c r="DC53" s="55"/>
      <c r="DD53" s="55"/>
      <c r="DE53" s="55"/>
      <c r="DF53" s="53"/>
      <c r="DG53" s="53"/>
      <c r="DH53" s="53"/>
      <c r="DI53" s="54"/>
      <c r="DJ53" s="55"/>
      <c r="DK53" s="55"/>
      <c r="DL53" s="55"/>
      <c r="DM53" s="53"/>
      <c r="DN53" s="53"/>
      <c r="DO53" s="53"/>
      <c r="DP53" s="54"/>
      <c r="DQ53" s="55"/>
      <c r="DR53" s="55"/>
      <c r="DS53" s="55"/>
      <c r="DT53" s="53"/>
      <c r="DU53" s="53"/>
      <c r="DV53" s="53"/>
      <c r="DW53" s="54"/>
      <c r="DX53" s="55"/>
      <c r="DY53" s="55"/>
      <c r="DZ53" s="55"/>
      <c r="EA53" s="53"/>
      <c r="EB53" s="53"/>
      <c r="EC53" s="53"/>
      <c r="ED53" s="54"/>
      <c r="EE53" s="55"/>
      <c r="EF53" s="55"/>
      <c r="EG53" s="55"/>
      <c r="EH53" s="53"/>
      <c r="EI53" s="53"/>
      <c r="EJ53" s="53"/>
      <c r="EK53" s="54"/>
      <c r="EL53" s="55"/>
      <c r="EM53" s="55"/>
      <c r="EN53" s="55"/>
      <c r="EO53" s="53"/>
      <c r="EP53" s="53"/>
      <c r="EQ53" s="53"/>
      <c r="ER53" s="54"/>
      <c r="ES53" s="55"/>
      <c r="ET53" s="55"/>
      <c r="EU53" s="55"/>
      <c r="EV53" s="53"/>
      <c r="EW53" s="53"/>
      <c r="EX53" s="53"/>
      <c r="EY53" s="54"/>
      <c r="EZ53" s="55"/>
      <c r="FA53" s="55"/>
      <c r="FB53" s="55"/>
      <c r="FC53" s="53"/>
      <c r="FD53" s="53"/>
      <c r="FE53" s="53"/>
      <c r="FF53" s="54"/>
      <c r="FG53" s="55"/>
      <c r="FH53" s="55"/>
      <c r="FI53" s="55"/>
      <c r="FJ53" s="53"/>
      <c r="FK53" s="53"/>
      <c r="FL53" s="53"/>
      <c r="FM53" s="54"/>
      <c r="FN53" s="55"/>
      <c r="FO53" s="55"/>
      <c r="FP53" s="55"/>
      <c r="FQ53" s="53"/>
      <c r="FR53" s="53"/>
      <c r="FS53" s="53"/>
      <c r="FT53" s="54"/>
      <c r="FU53" s="55"/>
      <c r="FV53" s="55"/>
      <c r="FW53" s="55"/>
      <c r="FX53" s="53"/>
      <c r="FY53" s="53"/>
      <c r="FZ53" s="53"/>
      <c r="GA53" s="54"/>
      <c r="GB53" s="55"/>
      <c r="GC53" s="55"/>
      <c r="GD53" s="55"/>
      <c r="GE53" s="53"/>
      <c r="GF53" s="53"/>
      <c r="GG53" s="53"/>
      <c r="GH53" s="54"/>
      <c r="GI53" s="55"/>
      <c r="GJ53" s="55"/>
      <c r="GK53" s="55"/>
      <c r="GL53" s="53"/>
      <c r="GM53" s="53"/>
      <c r="GN53" s="53"/>
      <c r="GO53" s="54"/>
      <c r="GP53" s="55"/>
      <c r="GQ53" s="55"/>
      <c r="GR53" s="55"/>
      <c r="GS53" s="53"/>
      <c r="GT53" s="53"/>
      <c r="GU53" s="53"/>
      <c r="GV53" s="54"/>
      <c r="GW53" s="55"/>
      <c r="GX53" s="55"/>
      <c r="GY53" s="55"/>
      <c r="GZ53" s="53"/>
      <c r="HA53" s="53"/>
      <c r="HB53" s="53"/>
      <c r="HC53" s="54"/>
      <c r="HD53" s="55"/>
      <c r="HE53" s="55"/>
      <c r="HF53" s="55"/>
      <c r="HG53" s="53"/>
      <c r="HH53" s="53"/>
      <c r="HI53" s="53"/>
      <c r="HJ53" s="54"/>
      <c r="HK53" s="55"/>
      <c r="HL53" s="55"/>
      <c r="HM53" s="55"/>
      <c r="HN53" s="53"/>
      <c r="HO53" s="53"/>
      <c r="HP53" s="53"/>
      <c r="HQ53" s="54"/>
      <c r="HR53" s="55"/>
      <c r="HS53" s="55"/>
      <c r="HT53" s="55"/>
      <c r="HU53" s="53"/>
      <c r="HV53" s="53"/>
      <c r="HW53" s="53"/>
      <c r="HX53" s="54"/>
      <c r="HY53" s="55"/>
      <c r="HZ53" s="55"/>
      <c r="IA53" s="55"/>
      <c r="IB53" s="53"/>
      <c r="IC53" s="53"/>
      <c r="ID53" s="53"/>
      <c r="IE53" s="54"/>
      <c r="IF53" s="55"/>
      <c r="IG53" s="55"/>
      <c r="IH53" s="55"/>
      <c r="II53" s="53"/>
      <c r="IJ53" s="53"/>
      <c r="IK53" s="53"/>
      <c r="IL53" s="54"/>
      <c r="IM53" s="55"/>
      <c r="IN53" s="55"/>
      <c r="IO53" s="55"/>
      <c r="IP53" s="53"/>
      <c r="IQ53" s="53"/>
      <c r="IR53" s="53"/>
      <c r="IS53" s="54"/>
      <c r="IT53" s="55"/>
      <c r="IU53" s="55"/>
    </row>
    <row r="54" spans="1:255" x14ac:dyDescent="0.2">
      <c r="A54" s="14" t="s">
        <v>11</v>
      </c>
      <c r="B54" s="14" t="s">
        <v>17</v>
      </c>
      <c r="C54" s="14" t="s">
        <v>30</v>
      </c>
      <c r="D54" s="5">
        <v>1</v>
      </c>
      <c r="E54" s="51">
        <f t="shared" si="0"/>
        <v>444.73854003978136</v>
      </c>
      <c r="F54" s="51">
        <f t="shared" si="1"/>
        <v>823.90145996021874</v>
      </c>
      <c r="G54" s="51">
        <f t="shared" si="2"/>
        <v>1268.6400000000001</v>
      </c>
      <c r="I54" s="14" t="s">
        <v>11</v>
      </c>
      <c r="J54" s="14" t="s">
        <v>17</v>
      </c>
      <c r="K54" s="14" t="s">
        <v>30</v>
      </c>
      <c r="L54" s="14">
        <v>1</v>
      </c>
      <c r="M54" s="27">
        <v>397.53608095184768</v>
      </c>
      <c r="N54" s="27">
        <v>758.3739190481524</v>
      </c>
      <c r="O54" s="27">
        <v>47.20245908793369</v>
      </c>
      <c r="P54" s="27">
        <v>65.527540912066314</v>
      </c>
      <c r="Q54" s="27">
        <f t="shared" si="4"/>
        <v>1268.6400000000001</v>
      </c>
      <c r="S54" s="14" t="s">
        <v>11</v>
      </c>
      <c r="T54" s="14" t="s">
        <v>17</v>
      </c>
      <c r="U54" s="14" t="s">
        <v>80</v>
      </c>
      <c r="V54" s="14">
        <v>1</v>
      </c>
      <c r="W54" s="44">
        <v>421.12336075548387</v>
      </c>
      <c r="X54" s="44">
        <v>1188.8766392445161</v>
      </c>
      <c r="Y54" s="44">
        <f t="shared" si="3"/>
        <v>1610</v>
      </c>
    </row>
    <row r="55" spans="1:255" x14ac:dyDescent="0.2">
      <c r="A55" s="14" t="s">
        <v>11</v>
      </c>
      <c r="B55" s="14" t="s">
        <v>17</v>
      </c>
      <c r="C55" s="14" t="s">
        <v>30</v>
      </c>
      <c r="D55" s="5">
        <v>2</v>
      </c>
      <c r="E55" s="51">
        <f t="shared" si="0"/>
        <v>588.97948471214863</v>
      </c>
      <c r="F55" s="51">
        <f t="shared" si="1"/>
        <v>1914.2105152878514</v>
      </c>
      <c r="G55" s="51">
        <f t="shared" si="2"/>
        <v>2503.19</v>
      </c>
      <c r="I55" s="14" t="s">
        <v>11</v>
      </c>
      <c r="J55" s="14" t="s">
        <v>17</v>
      </c>
      <c r="K55" s="14" t="s">
        <v>30</v>
      </c>
      <c r="L55" s="14">
        <v>2</v>
      </c>
      <c r="M55" s="27">
        <v>584.95968995232329</v>
      </c>
      <c r="N55" s="27">
        <v>1905.7103100476768</v>
      </c>
      <c r="O55" s="27">
        <v>4.0197947598253201</v>
      </c>
      <c r="P55" s="27">
        <v>8.5002052401746759</v>
      </c>
      <c r="Q55" s="27">
        <f t="shared" si="4"/>
        <v>2503.19</v>
      </c>
      <c r="S55" s="14" t="s">
        <v>11</v>
      </c>
      <c r="T55" s="14" t="s">
        <v>17</v>
      </c>
      <c r="U55" s="14" t="s">
        <v>80</v>
      </c>
      <c r="V55" s="14">
        <v>2</v>
      </c>
      <c r="W55" s="44">
        <v>359.10277676919941</v>
      </c>
      <c r="X55" s="44">
        <v>1840.8972232308006</v>
      </c>
      <c r="Y55" s="44">
        <f t="shared" si="3"/>
        <v>2200</v>
      </c>
    </row>
    <row r="56" spans="1:255" x14ac:dyDescent="0.2">
      <c r="A56" s="14" t="s">
        <v>11</v>
      </c>
      <c r="B56" s="14" t="s">
        <v>17</v>
      </c>
      <c r="C56" s="14" t="s">
        <v>30</v>
      </c>
      <c r="D56" s="5">
        <v>3</v>
      </c>
      <c r="E56" s="51">
        <f t="shared" si="0"/>
        <v>1113.9898247446386</v>
      </c>
      <c r="F56" s="51">
        <f t="shared" si="1"/>
        <v>2607.1101752553632</v>
      </c>
      <c r="G56" s="51">
        <f t="shared" si="2"/>
        <v>3721.1000000000017</v>
      </c>
      <c r="I56" s="14" t="s">
        <v>11</v>
      </c>
      <c r="J56" s="14" t="s">
        <v>17</v>
      </c>
      <c r="K56" s="14" t="s">
        <v>30</v>
      </c>
      <c r="L56" s="14">
        <v>3</v>
      </c>
      <c r="M56" s="27">
        <v>1102.2651365725956</v>
      </c>
      <c r="N56" s="27">
        <v>2591.8448634274064</v>
      </c>
      <c r="O56" s="27">
        <v>11.724688172042995</v>
      </c>
      <c r="P56" s="27">
        <v>15.26531182795701</v>
      </c>
      <c r="Q56" s="27">
        <f t="shared" si="4"/>
        <v>3721.1000000000017</v>
      </c>
      <c r="S56" s="14" t="s">
        <v>11</v>
      </c>
      <c r="T56" s="14" t="s">
        <v>17</v>
      </c>
      <c r="U56" s="14" t="s">
        <v>80</v>
      </c>
      <c r="V56" s="14">
        <v>3</v>
      </c>
      <c r="W56" s="44">
        <v>1689.0877379939848</v>
      </c>
      <c r="X56" s="44">
        <v>9883.9122620060152</v>
      </c>
      <c r="Y56" s="44">
        <f t="shared" si="3"/>
        <v>11573</v>
      </c>
    </row>
    <row r="57" spans="1:255" x14ac:dyDescent="0.2">
      <c r="A57" s="14" t="s">
        <v>11</v>
      </c>
      <c r="B57" s="14" t="s">
        <v>17</v>
      </c>
      <c r="C57" s="14" t="s">
        <v>80</v>
      </c>
      <c r="D57" s="5">
        <v>0</v>
      </c>
      <c r="E57" s="51">
        <f t="shared" si="0"/>
        <v>264.47310964438987</v>
      </c>
      <c r="F57" s="51">
        <f t="shared" si="1"/>
        <v>211.77689035561022</v>
      </c>
      <c r="G57" s="51">
        <f t="shared" si="2"/>
        <v>476.25000000000011</v>
      </c>
      <c r="I57" s="14" t="s">
        <v>11</v>
      </c>
      <c r="J57" s="14" t="s">
        <v>17</v>
      </c>
      <c r="K57" s="14" t="s">
        <v>80</v>
      </c>
      <c r="L57" s="14">
        <v>0</v>
      </c>
      <c r="M57" s="27">
        <v>264.47310964438987</v>
      </c>
      <c r="N57" s="27">
        <v>211.77689035561022</v>
      </c>
      <c r="O57" s="27">
        <v>0</v>
      </c>
      <c r="P57" s="27">
        <v>0</v>
      </c>
      <c r="Q57" s="27">
        <f t="shared" si="4"/>
        <v>476.25000000000011</v>
      </c>
      <c r="S57" s="14" t="s">
        <v>11</v>
      </c>
      <c r="T57" s="14" t="s">
        <v>17</v>
      </c>
      <c r="U57" s="14" t="s">
        <v>31</v>
      </c>
      <c r="V57" s="14">
        <v>0</v>
      </c>
      <c r="W57" s="44">
        <v>23.08019051109185</v>
      </c>
      <c r="X57" s="44">
        <v>33.91980948890815</v>
      </c>
      <c r="Y57" s="44">
        <f t="shared" si="3"/>
        <v>57</v>
      </c>
    </row>
    <row r="58" spans="1:255" x14ac:dyDescent="0.2">
      <c r="A58" s="14" t="s">
        <v>11</v>
      </c>
      <c r="B58" s="14" t="s">
        <v>17</v>
      </c>
      <c r="C58" s="14" t="s">
        <v>80</v>
      </c>
      <c r="D58" s="5">
        <v>1</v>
      </c>
      <c r="E58" s="51">
        <f t="shared" si="0"/>
        <v>211.51119614888196</v>
      </c>
      <c r="F58" s="51">
        <f t="shared" si="1"/>
        <v>592.8188038511181</v>
      </c>
      <c r="G58" s="51">
        <f t="shared" si="2"/>
        <v>804.33</v>
      </c>
      <c r="I58" s="14" t="s">
        <v>11</v>
      </c>
      <c r="J58" s="14" t="s">
        <v>17</v>
      </c>
      <c r="K58" s="14" t="s">
        <v>80</v>
      </c>
      <c r="L58" s="14">
        <v>1</v>
      </c>
      <c r="M58" s="27">
        <v>204.39720532319393</v>
      </c>
      <c r="N58" s="27">
        <v>578.83279467680609</v>
      </c>
      <c r="O58" s="27">
        <v>7.1139908256880293</v>
      </c>
      <c r="P58" s="27">
        <v>13.986009174311969</v>
      </c>
      <c r="Q58" s="27">
        <f t="shared" si="4"/>
        <v>804.33</v>
      </c>
      <c r="S58" s="14" t="s">
        <v>11</v>
      </c>
      <c r="T58" s="14" t="s">
        <v>17</v>
      </c>
      <c r="U58" s="14" t="s">
        <v>31</v>
      </c>
      <c r="V58" s="14">
        <v>1</v>
      </c>
      <c r="W58" s="44">
        <v>192.9013044516515</v>
      </c>
      <c r="X58" s="44">
        <v>216.0986955483485</v>
      </c>
      <c r="Y58" s="44">
        <f t="shared" si="3"/>
        <v>409</v>
      </c>
    </row>
    <row r="59" spans="1:255" x14ac:dyDescent="0.2">
      <c r="A59" s="14" t="s">
        <v>11</v>
      </c>
      <c r="B59" s="14" t="s">
        <v>17</v>
      </c>
      <c r="C59" s="14" t="s">
        <v>80</v>
      </c>
      <c r="D59" s="5">
        <v>2</v>
      </c>
      <c r="E59" s="51">
        <f t="shared" si="0"/>
        <v>220.88929029613362</v>
      </c>
      <c r="F59" s="51">
        <f t="shared" si="1"/>
        <v>1003.3607097038664</v>
      </c>
      <c r="G59" s="51">
        <f t="shared" si="2"/>
        <v>1224.25</v>
      </c>
      <c r="I59" s="14" t="s">
        <v>11</v>
      </c>
      <c r="J59" s="14" t="s">
        <v>17</v>
      </c>
      <c r="K59" s="14" t="s">
        <v>80</v>
      </c>
      <c r="L59" s="14">
        <v>2</v>
      </c>
      <c r="M59" s="27">
        <v>215.32365581887905</v>
      </c>
      <c r="N59" s="27">
        <v>986.13634418112099</v>
      </c>
      <c r="O59" s="27">
        <v>5.56563447725458</v>
      </c>
      <c r="P59" s="27">
        <v>17.224365522745419</v>
      </c>
      <c r="Q59" s="27">
        <f t="shared" si="4"/>
        <v>1224.2500000000002</v>
      </c>
      <c r="S59" s="14" t="s">
        <v>11</v>
      </c>
      <c r="T59" s="14" t="s">
        <v>17</v>
      </c>
      <c r="U59" s="14" t="s">
        <v>31</v>
      </c>
      <c r="V59" s="14">
        <v>2</v>
      </c>
      <c r="W59" s="44">
        <v>54.276456716628218</v>
      </c>
      <c r="X59" s="44">
        <v>943.72354328337178</v>
      </c>
      <c r="Y59" s="44">
        <f t="shared" si="3"/>
        <v>998</v>
      </c>
    </row>
    <row r="60" spans="1:255" x14ac:dyDescent="0.2">
      <c r="A60" s="14" t="s">
        <v>11</v>
      </c>
      <c r="B60" s="14" t="s">
        <v>17</v>
      </c>
      <c r="C60" s="14" t="s">
        <v>80</v>
      </c>
      <c r="D60" s="5">
        <v>3</v>
      </c>
      <c r="E60" s="51">
        <f t="shared" si="0"/>
        <v>847.4302587141633</v>
      </c>
      <c r="F60" s="51">
        <f t="shared" si="1"/>
        <v>4248.1297412858376</v>
      </c>
      <c r="G60" s="51">
        <f t="shared" si="2"/>
        <v>5095.5600000000013</v>
      </c>
      <c r="I60" s="14" t="s">
        <v>11</v>
      </c>
      <c r="J60" s="14" t="s">
        <v>17</v>
      </c>
      <c r="K60" s="14" t="s">
        <v>80</v>
      </c>
      <c r="L60" s="14">
        <v>3</v>
      </c>
      <c r="M60" s="27">
        <v>838.12963835592836</v>
      </c>
      <c r="N60" s="27">
        <v>4221.7103616440727</v>
      </c>
      <c r="O60" s="27">
        <v>9.3006203582348981</v>
      </c>
      <c r="P60" s="27">
        <v>26.419379641765115</v>
      </c>
      <c r="Q60" s="27">
        <f t="shared" si="4"/>
        <v>5095.5600000000004</v>
      </c>
      <c r="S60" s="14" t="s">
        <v>11</v>
      </c>
      <c r="T60" s="14" t="s">
        <v>17</v>
      </c>
      <c r="U60" s="14" t="s">
        <v>31</v>
      </c>
      <c r="V60" s="14">
        <v>3</v>
      </c>
      <c r="W60" s="44">
        <v>192.73446412757221</v>
      </c>
      <c r="X60" s="44">
        <v>2520.2655358724278</v>
      </c>
      <c r="Y60" s="44">
        <f t="shared" si="3"/>
        <v>2713</v>
      </c>
    </row>
    <row r="61" spans="1:255" x14ac:dyDescent="0.2">
      <c r="A61" s="14" t="s">
        <v>13</v>
      </c>
      <c r="B61" s="14" t="s">
        <v>23</v>
      </c>
      <c r="C61" s="14" t="s">
        <v>28</v>
      </c>
      <c r="D61" s="5">
        <v>0</v>
      </c>
      <c r="E61" s="51">
        <f t="shared" si="0"/>
        <v>24.075200583515681</v>
      </c>
      <c r="F61" s="51">
        <f t="shared" si="1"/>
        <v>14.57479941648432</v>
      </c>
      <c r="G61" s="51">
        <f t="shared" si="2"/>
        <v>38.65</v>
      </c>
      <c r="I61" s="14" t="s">
        <v>13</v>
      </c>
      <c r="J61" s="14" t="s">
        <v>23</v>
      </c>
      <c r="K61" s="14" t="s">
        <v>28</v>
      </c>
      <c r="L61" s="14">
        <v>0</v>
      </c>
      <c r="M61" s="27">
        <v>24.075200583515681</v>
      </c>
      <c r="N61" s="27">
        <v>14.57479941648432</v>
      </c>
      <c r="O61" s="27">
        <v>0</v>
      </c>
      <c r="P61" s="27">
        <v>0</v>
      </c>
      <c r="Q61" s="27">
        <f t="shared" si="4"/>
        <v>38.65</v>
      </c>
      <c r="S61" s="14" t="s">
        <v>13</v>
      </c>
      <c r="T61" s="14" t="s">
        <v>23</v>
      </c>
      <c r="U61" s="14" t="s">
        <v>28</v>
      </c>
      <c r="V61" s="14">
        <v>0</v>
      </c>
      <c r="W61" s="44">
        <v>35.521605741825596</v>
      </c>
      <c r="X61" s="44">
        <v>21.478394258174401</v>
      </c>
      <c r="Y61" s="44">
        <f t="shared" si="3"/>
        <v>57</v>
      </c>
    </row>
    <row r="62" spans="1:255" x14ac:dyDescent="0.2">
      <c r="A62" s="14" t="s">
        <v>13</v>
      </c>
      <c r="B62" s="14" t="s">
        <v>23</v>
      </c>
      <c r="C62" s="14" t="s">
        <v>28</v>
      </c>
      <c r="D62" s="5">
        <v>1</v>
      </c>
      <c r="E62" s="51">
        <f t="shared" si="0"/>
        <v>44.080548257559997</v>
      </c>
      <c r="F62" s="51">
        <f t="shared" si="1"/>
        <v>57.649451742440029</v>
      </c>
      <c r="G62" s="51">
        <f t="shared" si="2"/>
        <v>101.73000000000002</v>
      </c>
      <c r="I62" s="14" t="s">
        <v>13</v>
      </c>
      <c r="J62" s="14" t="s">
        <v>23</v>
      </c>
      <c r="K62" s="14" t="s">
        <v>28</v>
      </c>
      <c r="L62" s="14">
        <v>1</v>
      </c>
      <c r="M62" s="27">
        <v>40.942742185082032</v>
      </c>
      <c r="N62" s="27">
        <v>53.547257814917991</v>
      </c>
      <c r="O62" s="27">
        <v>3.1378060724779635</v>
      </c>
      <c r="P62" s="27">
        <v>4.1021939275220376</v>
      </c>
      <c r="Q62" s="27">
        <f t="shared" si="4"/>
        <v>101.73000000000002</v>
      </c>
      <c r="S62" s="14" t="s">
        <v>13</v>
      </c>
      <c r="T62" s="14" t="s">
        <v>23</v>
      </c>
      <c r="U62" s="14" t="s">
        <v>28</v>
      </c>
      <c r="V62" s="14">
        <v>1</v>
      </c>
      <c r="W62" s="44">
        <v>85.237714288543586</v>
      </c>
      <c r="X62" s="44">
        <v>96.762285711456414</v>
      </c>
      <c r="Y62" s="44">
        <f t="shared" si="3"/>
        <v>182</v>
      </c>
    </row>
    <row r="63" spans="1:255" x14ac:dyDescent="0.2">
      <c r="A63" s="14" t="s">
        <v>13</v>
      </c>
      <c r="B63" s="14" t="s">
        <v>23</v>
      </c>
      <c r="C63" s="14" t="s">
        <v>28</v>
      </c>
      <c r="D63" s="5">
        <v>2</v>
      </c>
      <c r="E63" s="51">
        <f t="shared" si="0"/>
        <v>10.703017578674418</v>
      </c>
      <c r="F63" s="51">
        <f t="shared" si="1"/>
        <v>17.256982421325588</v>
      </c>
      <c r="G63" s="51">
        <f t="shared" si="2"/>
        <v>27.960000000000008</v>
      </c>
      <c r="I63" s="14" t="s">
        <v>13</v>
      </c>
      <c r="J63" s="14" t="s">
        <v>23</v>
      </c>
      <c r="K63" s="14" t="s">
        <v>28</v>
      </c>
      <c r="L63" s="14">
        <v>2</v>
      </c>
      <c r="M63" s="27">
        <v>10.386738508906976</v>
      </c>
      <c r="N63" s="27">
        <v>16.893261491093028</v>
      </c>
      <c r="O63" s="27">
        <v>0.31627906976744141</v>
      </c>
      <c r="P63" s="27">
        <v>0.36372093023255864</v>
      </c>
      <c r="Q63" s="27">
        <f t="shared" si="4"/>
        <v>27.960000000000008</v>
      </c>
      <c r="S63" s="14" t="s">
        <v>13</v>
      </c>
      <c r="T63" s="14" t="s">
        <v>23</v>
      </c>
      <c r="U63" s="14" t="s">
        <v>28</v>
      </c>
      <c r="V63" s="14">
        <v>2</v>
      </c>
      <c r="W63" s="44">
        <v>17.836444916627528</v>
      </c>
      <c r="X63" s="44">
        <v>34.163555083372472</v>
      </c>
      <c r="Y63" s="44">
        <f t="shared" si="3"/>
        <v>52</v>
      </c>
    </row>
    <row r="64" spans="1:255" x14ac:dyDescent="0.2">
      <c r="A64" s="14" t="s">
        <v>13</v>
      </c>
      <c r="B64" s="14" t="s">
        <v>23</v>
      </c>
      <c r="C64" s="14" t="s">
        <v>28</v>
      </c>
      <c r="D64" s="5">
        <v>3</v>
      </c>
      <c r="E64" s="51">
        <f t="shared" si="0"/>
        <v>441.9456495722722</v>
      </c>
      <c r="F64" s="51">
        <f t="shared" si="1"/>
        <v>43.974350427727892</v>
      </c>
      <c r="G64" s="51">
        <f t="shared" si="2"/>
        <v>485.92000000000007</v>
      </c>
      <c r="I64" s="14" t="s">
        <v>13</v>
      </c>
      <c r="J64" s="14" t="s">
        <v>23</v>
      </c>
      <c r="K64" s="14" t="s">
        <v>28</v>
      </c>
      <c r="L64" s="14">
        <v>3</v>
      </c>
      <c r="M64" s="27">
        <v>439.65648593590856</v>
      </c>
      <c r="N64" s="27">
        <v>43.683514064091526</v>
      </c>
      <c r="O64" s="27">
        <v>2.2891636363636341</v>
      </c>
      <c r="P64" s="27">
        <v>0.29083636363636578</v>
      </c>
      <c r="Q64" s="27">
        <f t="shared" si="4"/>
        <v>485.92000000000007</v>
      </c>
      <c r="S64" s="14" t="s">
        <v>13</v>
      </c>
      <c r="T64" s="14" t="s">
        <v>23</v>
      </c>
      <c r="U64" s="14" t="s">
        <v>28</v>
      </c>
      <c r="V64" s="14">
        <v>3</v>
      </c>
      <c r="W64" s="44">
        <v>1049.6905504613239</v>
      </c>
      <c r="X64" s="44">
        <v>88.309449538675992</v>
      </c>
      <c r="Y64" s="44">
        <f t="shared" si="3"/>
        <v>1138</v>
      </c>
    </row>
    <row r="65" spans="1:25" x14ac:dyDescent="0.2">
      <c r="A65" s="14" t="s">
        <v>13</v>
      </c>
      <c r="B65" s="14" t="s">
        <v>23</v>
      </c>
      <c r="C65" s="14" t="s">
        <v>31</v>
      </c>
      <c r="D65" s="5">
        <v>0</v>
      </c>
      <c r="E65" s="51">
        <f t="shared" si="0"/>
        <v>21.305328453091889</v>
      </c>
      <c r="F65" s="51">
        <f t="shared" si="1"/>
        <v>11.184671546908111</v>
      </c>
      <c r="G65" s="51">
        <f t="shared" si="2"/>
        <v>32.49</v>
      </c>
      <c r="I65" s="14" t="s">
        <v>13</v>
      </c>
      <c r="J65" s="14" t="s">
        <v>23</v>
      </c>
      <c r="K65" s="14" t="s">
        <v>31</v>
      </c>
      <c r="L65" s="14">
        <v>0</v>
      </c>
      <c r="M65" s="27">
        <v>21.305328453091889</v>
      </c>
      <c r="N65" s="27">
        <v>11.184671546908111</v>
      </c>
      <c r="O65" s="27">
        <v>0</v>
      </c>
      <c r="P65" s="27">
        <v>0</v>
      </c>
      <c r="Q65" s="27">
        <f t="shared" si="4"/>
        <v>32.49</v>
      </c>
      <c r="S65" s="14" t="s">
        <v>13</v>
      </c>
      <c r="T65" s="14" t="s">
        <v>23</v>
      </c>
      <c r="U65" s="14" t="s">
        <v>29</v>
      </c>
      <c r="V65" s="14">
        <v>0</v>
      </c>
      <c r="W65" s="44">
        <v>4</v>
      </c>
      <c r="X65" s="44">
        <v>0</v>
      </c>
      <c r="Y65" s="44">
        <f t="shared" si="3"/>
        <v>4</v>
      </c>
    </row>
    <row r="66" spans="1:25" x14ac:dyDescent="0.2">
      <c r="A66" s="14" t="s">
        <v>13</v>
      </c>
      <c r="B66" s="14" t="s">
        <v>23</v>
      </c>
      <c r="C66" s="14" t="s">
        <v>31</v>
      </c>
      <c r="D66" s="5">
        <v>1</v>
      </c>
      <c r="E66" s="51">
        <f t="shared" si="0"/>
        <v>63.680892656033109</v>
      </c>
      <c r="F66" s="51">
        <f t="shared" si="1"/>
        <v>12.859107343966889</v>
      </c>
      <c r="G66" s="51">
        <f t="shared" si="2"/>
        <v>76.539999999999992</v>
      </c>
      <c r="I66" s="14" t="s">
        <v>13</v>
      </c>
      <c r="J66" s="14" t="s">
        <v>23</v>
      </c>
      <c r="K66" s="14" t="s">
        <v>31</v>
      </c>
      <c r="L66" s="14">
        <v>1</v>
      </c>
      <c r="M66" s="27">
        <v>60.981574474214923</v>
      </c>
      <c r="N66" s="27">
        <v>12.348425525785075</v>
      </c>
      <c r="O66" s="27">
        <v>2.6993181818181853</v>
      </c>
      <c r="P66" s="27">
        <v>0.51068181818181457</v>
      </c>
      <c r="Q66" s="27">
        <f t="shared" si="4"/>
        <v>76.539999999999992</v>
      </c>
      <c r="S66" s="14" t="s">
        <v>13</v>
      </c>
      <c r="T66" s="14" t="s">
        <v>23</v>
      </c>
      <c r="U66" s="14" t="s">
        <v>29</v>
      </c>
      <c r="V66" s="14">
        <v>1</v>
      </c>
      <c r="W66" s="44">
        <v>14.005967543339915</v>
      </c>
      <c r="X66" s="44">
        <v>2.9940324566600851</v>
      </c>
      <c r="Y66" s="44">
        <f t="shared" si="3"/>
        <v>17</v>
      </c>
    </row>
    <row r="67" spans="1:25" x14ac:dyDescent="0.2">
      <c r="A67" s="14" t="s">
        <v>13</v>
      </c>
      <c r="B67" s="14" t="s">
        <v>23</v>
      </c>
      <c r="C67" s="14" t="s">
        <v>31</v>
      </c>
      <c r="D67" s="5">
        <v>2</v>
      </c>
      <c r="E67" s="51">
        <f t="shared" ref="E67:E130" si="5">M67+O67</f>
        <v>29.869899255156618</v>
      </c>
      <c r="F67" s="51">
        <f t="shared" ref="F67:F130" si="6">N67+P67</f>
        <v>12.980100744843394</v>
      </c>
      <c r="G67" s="51">
        <f t="shared" ref="G67:G130" si="7">SUM(E67:F67)</f>
        <v>42.850000000000009</v>
      </c>
      <c r="I67" s="14" t="s">
        <v>13</v>
      </c>
      <c r="J67" s="14" t="s">
        <v>23</v>
      </c>
      <c r="K67" s="14" t="s">
        <v>31</v>
      </c>
      <c r="L67" s="14">
        <v>2</v>
      </c>
      <c r="M67" s="27">
        <v>29.842042112299474</v>
      </c>
      <c r="N67" s="27">
        <v>12.967957887700537</v>
      </c>
      <c r="O67" s="27">
        <v>2.7857142857142903E-2</v>
      </c>
      <c r="P67" s="27">
        <v>1.2142857142857098E-2</v>
      </c>
      <c r="Q67" s="27">
        <f t="shared" ref="Q67:Q130" si="8">SUM(M67:P67)</f>
        <v>42.850000000000009</v>
      </c>
      <c r="S67" s="14" t="s">
        <v>13</v>
      </c>
      <c r="T67" s="14" t="s">
        <v>23</v>
      </c>
      <c r="U67" s="14" t="s">
        <v>29</v>
      </c>
      <c r="V67" s="14">
        <v>2</v>
      </c>
      <c r="W67" s="44">
        <v>33.955772731294246</v>
      </c>
      <c r="X67" s="44">
        <v>158.04422726870575</v>
      </c>
      <c r="Y67" s="44">
        <f t="shared" ref="Y67:Y130" si="9">SUM(W67:X67)</f>
        <v>192</v>
      </c>
    </row>
    <row r="68" spans="1:25" x14ac:dyDescent="0.2">
      <c r="A68" s="14" t="s">
        <v>13</v>
      </c>
      <c r="B68" s="14" t="s">
        <v>23</v>
      </c>
      <c r="C68" s="14" t="s">
        <v>31</v>
      </c>
      <c r="D68" s="5">
        <v>3</v>
      </c>
      <c r="E68" s="51">
        <f t="shared" si="5"/>
        <v>272.13890202702709</v>
      </c>
      <c r="F68" s="51">
        <f t="shared" si="6"/>
        <v>9.8110979729729735</v>
      </c>
      <c r="G68" s="51">
        <f t="shared" si="7"/>
        <v>281.95000000000005</v>
      </c>
      <c r="I68" s="14" t="s">
        <v>13</v>
      </c>
      <c r="J68" s="14" t="s">
        <v>23</v>
      </c>
      <c r="K68" s="14" t="s">
        <v>31</v>
      </c>
      <c r="L68" s="14">
        <v>3</v>
      </c>
      <c r="M68" s="27">
        <v>272.13890202702709</v>
      </c>
      <c r="N68" s="27">
        <v>9.8110979729729735</v>
      </c>
      <c r="O68" s="27">
        <v>0</v>
      </c>
      <c r="P68" s="27">
        <v>0</v>
      </c>
      <c r="Q68" s="27">
        <f t="shared" si="8"/>
        <v>281.95000000000005</v>
      </c>
      <c r="S68" s="14" t="s">
        <v>13</v>
      </c>
      <c r="T68" s="14" t="s">
        <v>23</v>
      </c>
      <c r="U68" s="14" t="s">
        <v>29</v>
      </c>
      <c r="V68" s="14">
        <v>3</v>
      </c>
      <c r="W68" s="44">
        <v>343.24465539381276</v>
      </c>
      <c r="X68" s="44">
        <v>7.7553446061872311</v>
      </c>
      <c r="Y68" s="44">
        <f t="shared" si="9"/>
        <v>351</v>
      </c>
    </row>
    <row r="69" spans="1:25" x14ac:dyDescent="0.2">
      <c r="A69" s="14" t="s">
        <v>13</v>
      </c>
      <c r="B69" s="14" t="s">
        <v>23</v>
      </c>
      <c r="C69" s="14" t="s">
        <v>29</v>
      </c>
      <c r="D69" s="5">
        <v>0</v>
      </c>
      <c r="E69" s="51">
        <f t="shared" si="5"/>
        <v>2.5999999999999996</v>
      </c>
      <c r="F69" s="51">
        <f t="shared" si="6"/>
        <v>0</v>
      </c>
      <c r="G69" s="51">
        <f t="shared" si="7"/>
        <v>2.5999999999999996</v>
      </c>
      <c r="I69" s="14" t="s">
        <v>13</v>
      </c>
      <c r="J69" s="14" t="s">
        <v>23</v>
      </c>
      <c r="K69" s="14" t="s">
        <v>29</v>
      </c>
      <c r="L69" s="14">
        <v>0</v>
      </c>
      <c r="M69" s="27">
        <v>2.5999999999999996</v>
      </c>
      <c r="N69" s="27">
        <v>0</v>
      </c>
      <c r="O69" s="27">
        <v>0</v>
      </c>
      <c r="P69" s="27">
        <v>0</v>
      </c>
      <c r="Q69" s="27">
        <f t="shared" si="8"/>
        <v>2.5999999999999996</v>
      </c>
      <c r="S69" s="14" t="s">
        <v>13</v>
      </c>
      <c r="T69" s="14" t="s">
        <v>23</v>
      </c>
      <c r="U69" s="14" t="s">
        <v>30</v>
      </c>
      <c r="V69" s="14">
        <v>0</v>
      </c>
      <c r="W69" s="44">
        <v>483.70777128012617</v>
      </c>
      <c r="X69" s="44">
        <v>152.29222871987386</v>
      </c>
      <c r="Y69" s="44">
        <f t="shared" si="9"/>
        <v>636</v>
      </c>
    </row>
    <row r="70" spans="1:25" x14ac:dyDescent="0.2">
      <c r="A70" s="14" t="s">
        <v>13</v>
      </c>
      <c r="B70" s="14" t="s">
        <v>23</v>
      </c>
      <c r="C70" s="14" t="s">
        <v>29</v>
      </c>
      <c r="D70" s="5">
        <v>1</v>
      </c>
      <c r="E70" s="51">
        <f t="shared" si="5"/>
        <v>7.9267625648812725</v>
      </c>
      <c r="F70" s="51">
        <f t="shared" si="6"/>
        <v>1.6032374351187288</v>
      </c>
      <c r="G70" s="51">
        <f t="shared" si="7"/>
        <v>9.5300000000000011</v>
      </c>
      <c r="I70" s="14" t="s">
        <v>13</v>
      </c>
      <c r="J70" s="14" t="s">
        <v>23</v>
      </c>
      <c r="K70" s="14" t="s">
        <v>29</v>
      </c>
      <c r="L70" s="14">
        <v>1</v>
      </c>
      <c r="M70" s="27">
        <v>6.9719880290722536</v>
      </c>
      <c r="N70" s="27">
        <v>1.4080119709277472</v>
      </c>
      <c r="O70" s="27">
        <v>0.95477453580901861</v>
      </c>
      <c r="P70" s="27">
        <v>0.19522546419098155</v>
      </c>
      <c r="Q70" s="27">
        <f t="shared" si="8"/>
        <v>9.5300000000000011</v>
      </c>
      <c r="S70" s="14" t="s">
        <v>13</v>
      </c>
      <c r="T70" s="14" t="s">
        <v>23</v>
      </c>
      <c r="U70" s="14" t="s">
        <v>30</v>
      </c>
      <c r="V70" s="14">
        <v>1</v>
      </c>
      <c r="W70" s="44">
        <v>322.84328811948274</v>
      </c>
      <c r="X70" s="44">
        <v>240.15671188051726</v>
      </c>
      <c r="Y70" s="44">
        <f t="shared" si="9"/>
        <v>563</v>
      </c>
    </row>
    <row r="71" spans="1:25" x14ac:dyDescent="0.2">
      <c r="A71" s="14" t="s">
        <v>13</v>
      </c>
      <c r="B71" s="14" t="s">
        <v>23</v>
      </c>
      <c r="C71" s="14" t="s">
        <v>29</v>
      </c>
      <c r="D71" s="5">
        <v>2</v>
      </c>
      <c r="E71" s="51">
        <f t="shared" si="5"/>
        <v>22.691152282663527</v>
      </c>
      <c r="F71" s="51">
        <f t="shared" si="6"/>
        <v>107.05884771733648</v>
      </c>
      <c r="G71" s="51">
        <f t="shared" si="7"/>
        <v>129.75</v>
      </c>
      <c r="I71" s="14" t="s">
        <v>13</v>
      </c>
      <c r="J71" s="14" t="s">
        <v>23</v>
      </c>
      <c r="K71" s="14" t="s">
        <v>29</v>
      </c>
      <c r="L71" s="14">
        <v>2</v>
      </c>
      <c r="M71" s="27">
        <v>20.941731230031948</v>
      </c>
      <c r="N71" s="27">
        <v>101.07826876996805</v>
      </c>
      <c r="O71" s="27">
        <v>1.749421052631579</v>
      </c>
      <c r="P71" s="27">
        <v>5.9805789473684214</v>
      </c>
      <c r="Q71" s="27">
        <f t="shared" si="8"/>
        <v>129.75</v>
      </c>
      <c r="S71" s="14" t="s">
        <v>13</v>
      </c>
      <c r="T71" s="14" t="s">
        <v>23</v>
      </c>
      <c r="U71" s="14" t="s">
        <v>30</v>
      </c>
      <c r="V71" s="14">
        <v>2</v>
      </c>
      <c r="W71" s="44">
        <v>299.14467975078071</v>
      </c>
      <c r="X71" s="44">
        <v>1021.8553202492193</v>
      </c>
      <c r="Y71" s="44">
        <f t="shared" si="9"/>
        <v>1321</v>
      </c>
    </row>
    <row r="72" spans="1:25" x14ac:dyDescent="0.2">
      <c r="A72" s="14" t="s">
        <v>13</v>
      </c>
      <c r="B72" s="14" t="s">
        <v>23</v>
      </c>
      <c r="C72" s="14" t="s">
        <v>29</v>
      </c>
      <c r="D72" s="5">
        <v>3</v>
      </c>
      <c r="E72" s="51">
        <f t="shared" si="5"/>
        <v>130.1611111111111</v>
      </c>
      <c r="F72" s="51">
        <f t="shared" si="6"/>
        <v>3.7188888888888885</v>
      </c>
      <c r="G72" s="51">
        <f t="shared" si="7"/>
        <v>133.88</v>
      </c>
      <c r="I72" s="14" t="s">
        <v>13</v>
      </c>
      <c r="J72" s="14" t="s">
        <v>23</v>
      </c>
      <c r="K72" s="14" t="s">
        <v>29</v>
      </c>
      <c r="L72" s="14">
        <v>3</v>
      </c>
      <c r="M72" s="27">
        <v>130.1611111111111</v>
      </c>
      <c r="N72" s="27">
        <v>3.7188888888888885</v>
      </c>
      <c r="O72" s="27">
        <v>0</v>
      </c>
      <c r="P72" s="27">
        <v>0</v>
      </c>
      <c r="Q72" s="27">
        <f t="shared" si="8"/>
        <v>133.88</v>
      </c>
      <c r="S72" s="14" t="s">
        <v>13</v>
      </c>
      <c r="T72" s="14" t="s">
        <v>23</v>
      </c>
      <c r="U72" s="14" t="s">
        <v>30</v>
      </c>
      <c r="V72" s="14">
        <v>3</v>
      </c>
      <c r="W72" s="44">
        <v>1382.7604288119308</v>
      </c>
      <c r="X72" s="44">
        <v>182.23957118806931</v>
      </c>
      <c r="Y72" s="44">
        <f t="shared" si="9"/>
        <v>1565</v>
      </c>
    </row>
    <row r="73" spans="1:25" x14ac:dyDescent="0.2">
      <c r="A73" s="14" t="s">
        <v>13</v>
      </c>
      <c r="B73" s="14" t="s">
        <v>23</v>
      </c>
      <c r="C73" s="14" t="s">
        <v>30</v>
      </c>
      <c r="D73" s="5">
        <v>0</v>
      </c>
      <c r="E73" s="51">
        <f t="shared" si="5"/>
        <v>262.99448735348551</v>
      </c>
      <c r="F73" s="51">
        <f t="shared" si="6"/>
        <v>83.865512646514489</v>
      </c>
      <c r="G73" s="51">
        <f t="shared" si="7"/>
        <v>346.86</v>
      </c>
      <c r="I73" s="14" t="s">
        <v>13</v>
      </c>
      <c r="J73" s="14" t="s">
        <v>23</v>
      </c>
      <c r="K73" s="14" t="s">
        <v>30</v>
      </c>
      <c r="L73" s="14">
        <v>0</v>
      </c>
      <c r="M73" s="27">
        <v>262.99448735348551</v>
      </c>
      <c r="N73" s="27">
        <v>83.865512646514489</v>
      </c>
      <c r="O73" s="27">
        <v>0</v>
      </c>
      <c r="P73" s="27">
        <v>0</v>
      </c>
      <c r="Q73" s="27">
        <f t="shared" si="8"/>
        <v>346.86</v>
      </c>
      <c r="S73" s="14" t="s">
        <v>13</v>
      </c>
      <c r="T73" s="14" t="s">
        <v>23</v>
      </c>
      <c r="U73" s="14" t="s">
        <v>80</v>
      </c>
      <c r="V73" s="14">
        <v>0</v>
      </c>
      <c r="W73" s="44">
        <v>595.39108930732016</v>
      </c>
      <c r="X73" s="44">
        <v>51.608910692679828</v>
      </c>
      <c r="Y73" s="44">
        <f t="shared" si="9"/>
        <v>647</v>
      </c>
    </row>
    <row r="74" spans="1:25" x14ac:dyDescent="0.2">
      <c r="A74" s="14" t="s">
        <v>13</v>
      </c>
      <c r="B74" s="14" t="s">
        <v>23</v>
      </c>
      <c r="C74" s="14" t="s">
        <v>30</v>
      </c>
      <c r="D74" s="5">
        <v>1</v>
      </c>
      <c r="E74" s="51">
        <f t="shared" si="5"/>
        <v>187.34185038735222</v>
      </c>
      <c r="F74" s="51">
        <f t="shared" si="6"/>
        <v>137.33814961264778</v>
      </c>
      <c r="G74" s="51">
        <f t="shared" si="7"/>
        <v>324.68</v>
      </c>
      <c r="I74" s="14" t="s">
        <v>13</v>
      </c>
      <c r="J74" s="14" t="s">
        <v>23</v>
      </c>
      <c r="K74" s="14" t="s">
        <v>30</v>
      </c>
      <c r="L74" s="14">
        <v>1</v>
      </c>
      <c r="M74" s="27">
        <v>164.69902901036619</v>
      </c>
      <c r="N74" s="27">
        <v>120.74097098963382</v>
      </c>
      <c r="O74" s="27">
        <v>22.642821376986035</v>
      </c>
      <c r="P74" s="27">
        <v>16.597178623013967</v>
      </c>
      <c r="Q74" s="27">
        <f t="shared" si="8"/>
        <v>324.68</v>
      </c>
      <c r="S74" s="14" t="s">
        <v>13</v>
      </c>
      <c r="T74" s="14" t="s">
        <v>23</v>
      </c>
      <c r="U74" s="14" t="s">
        <v>80</v>
      </c>
      <c r="V74" s="14">
        <v>1</v>
      </c>
      <c r="W74" s="44">
        <v>108.00700934315421</v>
      </c>
      <c r="X74" s="44">
        <v>13.992990656845798</v>
      </c>
      <c r="Y74" s="44">
        <f t="shared" si="9"/>
        <v>122</v>
      </c>
    </row>
    <row r="75" spans="1:25" x14ac:dyDescent="0.2">
      <c r="A75" s="14" t="s">
        <v>13</v>
      </c>
      <c r="B75" s="14" t="s">
        <v>23</v>
      </c>
      <c r="C75" s="14" t="s">
        <v>30</v>
      </c>
      <c r="D75" s="5">
        <v>2</v>
      </c>
      <c r="E75" s="51">
        <f t="shared" si="5"/>
        <v>179.09027123613708</v>
      </c>
      <c r="F75" s="51">
        <f t="shared" si="6"/>
        <v>613.86972876386289</v>
      </c>
      <c r="G75" s="51">
        <f t="shared" si="7"/>
        <v>792.96</v>
      </c>
      <c r="I75" s="14" t="s">
        <v>13</v>
      </c>
      <c r="J75" s="14" t="s">
        <v>23</v>
      </c>
      <c r="K75" s="14" t="s">
        <v>30</v>
      </c>
      <c r="L75" s="14">
        <v>2</v>
      </c>
      <c r="M75" s="27">
        <v>175.44135557348648</v>
      </c>
      <c r="N75" s="27">
        <v>609.54864442651353</v>
      </c>
      <c r="O75" s="27">
        <v>3.6489156626505945</v>
      </c>
      <c r="P75" s="27">
        <v>4.3210843373494061</v>
      </c>
      <c r="Q75" s="27">
        <f t="shared" si="8"/>
        <v>792.95999999999992</v>
      </c>
      <c r="S75" s="14" t="s">
        <v>13</v>
      </c>
      <c r="T75" s="14" t="s">
        <v>23</v>
      </c>
      <c r="U75" s="14" t="s">
        <v>80</v>
      </c>
      <c r="V75" s="14">
        <v>2</v>
      </c>
      <c r="W75" s="44">
        <v>103.07670551283607</v>
      </c>
      <c r="X75" s="44">
        <v>199.92329448716393</v>
      </c>
      <c r="Y75" s="44">
        <f t="shared" si="9"/>
        <v>303</v>
      </c>
    </row>
    <row r="76" spans="1:25" x14ac:dyDescent="0.2">
      <c r="A76" s="14" t="s">
        <v>13</v>
      </c>
      <c r="B76" s="14" t="s">
        <v>23</v>
      </c>
      <c r="C76" s="14" t="s">
        <v>30</v>
      </c>
      <c r="D76" s="5">
        <v>3</v>
      </c>
      <c r="E76" s="51">
        <f t="shared" si="5"/>
        <v>638.7117130829713</v>
      </c>
      <c r="F76" s="51">
        <f t="shared" si="6"/>
        <v>87.408286917028562</v>
      </c>
      <c r="G76" s="51">
        <f t="shared" si="7"/>
        <v>726.11999999999989</v>
      </c>
      <c r="I76" s="14" t="s">
        <v>13</v>
      </c>
      <c r="J76" s="14" t="s">
        <v>23</v>
      </c>
      <c r="K76" s="14" t="s">
        <v>30</v>
      </c>
      <c r="L76" s="14">
        <v>3</v>
      </c>
      <c r="M76" s="27">
        <v>637.79279416405234</v>
      </c>
      <c r="N76" s="27">
        <v>87.327205835947467</v>
      </c>
      <c r="O76" s="27">
        <v>0.91891891891891064</v>
      </c>
      <c r="P76" s="27">
        <v>8.1081081081089384E-2</v>
      </c>
      <c r="Q76" s="27">
        <f t="shared" si="8"/>
        <v>726.11999999999978</v>
      </c>
      <c r="S76" s="14" t="s">
        <v>13</v>
      </c>
      <c r="T76" s="14" t="s">
        <v>23</v>
      </c>
      <c r="U76" s="14" t="s">
        <v>80</v>
      </c>
      <c r="V76" s="14">
        <v>3</v>
      </c>
      <c r="W76" s="44">
        <v>3199.0283196475893</v>
      </c>
      <c r="X76" s="44">
        <v>215.97168035241052</v>
      </c>
      <c r="Y76" s="44">
        <f t="shared" si="9"/>
        <v>3415</v>
      </c>
    </row>
    <row r="77" spans="1:25" x14ac:dyDescent="0.2">
      <c r="A77" s="14" t="s">
        <v>13</v>
      </c>
      <c r="B77" s="14" t="s">
        <v>23</v>
      </c>
      <c r="C77" s="14" t="s">
        <v>80</v>
      </c>
      <c r="D77" s="5">
        <v>0</v>
      </c>
      <c r="E77" s="51">
        <f t="shared" si="5"/>
        <v>392.47259126821137</v>
      </c>
      <c r="F77" s="51">
        <f t="shared" si="6"/>
        <v>34.867408731788643</v>
      </c>
      <c r="G77" s="51">
        <f t="shared" si="7"/>
        <v>427.34000000000003</v>
      </c>
      <c r="I77" s="14" t="s">
        <v>13</v>
      </c>
      <c r="J77" s="14" t="s">
        <v>23</v>
      </c>
      <c r="K77" s="14" t="s">
        <v>80</v>
      </c>
      <c r="L77" s="14">
        <v>0</v>
      </c>
      <c r="M77" s="27">
        <v>392.47259126821137</v>
      </c>
      <c r="N77" s="27">
        <v>34.867408731788643</v>
      </c>
      <c r="O77" s="27">
        <v>0</v>
      </c>
      <c r="P77" s="27">
        <v>0</v>
      </c>
      <c r="Q77" s="27">
        <f t="shared" si="8"/>
        <v>427.34000000000003</v>
      </c>
      <c r="S77" s="14" t="s">
        <v>13</v>
      </c>
      <c r="T77" s="14" t="s">
        <v>23</v>
      </c>
      <c r="U77" s="14" t="s">
        <v>31</v>
      </c>
      <c r="V77" s="14">
        <v>0</v>
      </c>
      <c r="W77" s="44">
        <v>28.332021797464648</v>
      </c>
      <c r="X77" s="44">
        <v>14.667978202535352</v>
      </c>
      <c r="Y77" s="44">
        <f t="shared" si="9"/>
        <v>43</v>
      </c>
    </row>
    <row r="78" spans="1:25" x14ac:dyDescent="0.2">
      <c r="A78" s="14" t="s">
        <v>13</v>
      </c>
      <c r="B78" s="14" t="s">
        <v>23</v>
      </c>
      <c r="C78" s="14" t="s">
        <v>80</v>
      </c>
      <c r="D78" s="5">
        <v>1</v>
      </c>
      <c r="E78" s="51">
        <f t="shared" si="5"/>
        <v>57.74507688091213</v>
      </c>
      <c r="F78" s="51">
        <f t="shared" si="6"/>
        <v>7.4949231190878614</v>
      </c>
      <c r="G78" s="51">
        <f t="shared" si="7"/>
        <v>65.239999999999995</v>
      </c>
      <c r="I78" s="14" t="s">
        <v>13</v>
      </c>
      <c r="J78" s="14" t="s">
        <v>23</v>
      </c>
      <c r="K78" s="14" t="s">
        <v>80</v>
      </c>
      <c r="L78" s="14">
        <v>1</v>
      </c>
      <c r="M78" s="27">
        <v>42.707703999556216</v>
      </c>
      <c r="N78" s="27">
        <v>5.5522960004437767</v>
      </c>
      <c r="O78" s="27">
        <v>15.037372881355916</v>
      </c>
      <c r="P78" s="27">
        <v>1.9426271186440851</v>
      </c>
      <c r="Q78" s="27">
        <f t="shared" si="8"/>
        <v>65.239999999999995</v>
      </c>
      <c r="S78" s="14" t="s">
        <v>13</v>
      </c>
      <c r="T78" s="14" t="s">
        <v>23</v>
      </c>
      <c r="U78" s="14" t="s">
        <v>31</v>
      </c>
      <c r="V78" s="14">
        <v>1</v>
      </c>
      <c r="W78" s="15">
        <v>140.70162854244165</v>
      </c>
      <c r="X78" s="15">
        <v>31.298371457558346</v>
      </c>
      <c r="Y78" s="15">
        <f t="shared" si="9"/>
        <v>172</v>
      </c>
    </row>
    <row r="79" spans="1:25" x14ac:dyDescent="0.2">
      <c r="A79" s="14" t="s">
        <v>13</v>
      </c>
      <c r="B79" s="14" t="s">
        <v>23</v>
      </c>
      <c r="C79" s="14" t="s">
        <v>80</v>
      </c>
      <c r="D79" s="5">
        <v>2</v>
      </c>
      <c r="E79" s="51">
        <f t="shared" si="5"/>
        <v>68.22632481805195</v>
      </c>
      <c r="F79" s="51">
        <f t="shared" si="6"/>
        <v>145.83367518194808</v>
      </c>
      <c r="G79" s="51">
        <f t="shared" si="7"/>
        <v>214.06000000000003</v>
      </c>
      <c r="I79" s="14" t="s">
        <v>13</v>
      </c>
      <c r="J79" s="14" t="s">
        <v>23</v>
      </c>
      <c r="K79" s="14" t="s">
        <v>80</v>
      </c>
      <c r="L79" s="14">
        <v>2</v>
      </c>
      <c r="M79" s="27">
        <v>63.611022804629016</v>
      </c>
      <c r="N79" s="27">
        <v>128.95897719537101</v>
      </c>
      <c r="O79" s="27">
        <v>4.6153020134229408</v>
      </c>
      <c r="P79" s="27">
        <v>16.874697986577061</v>
      </c>
      <c r="Q79" s="27">
        <f t="shared" si="8"/>
        <v>214.06</v>
      </c>
      <c r="S79" s="14" t="s">
        <v>13</v>
      </c>
      <c r="T79" s="14" t="s">
        <v>23</v>
      </c>
      <c r="U79" s="14" t="s">
        <v>31</v>
      </c>
      <c r="V79" s="14">
        <v>2</v>
      </c>
      <c r="W79" s="15">
        <v>54.632092846759051</v>
      </c>
      <c r="X79" s="15">
        <v>28.367907153240953</v>
      </c>
      <c r="Y79" s="15">
        <f t="shared" si="9"/>
        <v>83</v>
      </c>
    </row>
    <row r="80" spans="1:25" x14ac:dyDescent="0.2">
      <c r="A80" s="14" t="s">
        <v>13</v>
      </c>
      <c r="B80" s="14" t="s">
        <v>23</v>
      </c>
      <c r="C80" s="14" t="s">
        <v>80</v>
      </c>
      <c r="D80" s="5">
        <v>3</v>
      </c>
      <c r="E80" s="51">
        <f t="shared" si="5"/>
        <v>1436.8922017514763</v>
      </c>
      <c r="F80" s="51">
        <f t="shared" si="6"/>
        <v>111.46779824852351</v>
      </c>
      <c r="G80" s="51">
        <f t="shared" si="7"/>
        <v>1548.3599999999997</v>
      </c>
      <c r="I80" s="14" t="s">
        <v>13</v>
      </c>
      <c r="J80" s="14" t="s">
        <v>23</v>
      </c>
      <c r="K80" s="14" t="s">
        <v>80</v>
      </c>
      <c r="L80" s="14">
        <v>3</v>
      </c>
      <c r="M80" s="27">
        <v>1436.060553399828</v>
      </c>
      <c r="N80" s="27">
        <v>111.41944660017187</v>
      </c>
      <c r="O80" s="27">
        <v>0.83164835164835194</v>
      </c>
      <c r="P80" s="27">
        <v>4.8351648351648083E-2</v>
      </c>
      <c r="Q80" s="27">
        <f t="shared" si="8"/>
        <v>1548.3599999999997</v>
      </c>
      <c r="S80" s="14" t="s">
        <v>13</v>
      </c>
      <c r="T80" s="14" t="s">
        <v>23</v>
      </c>
      <c r="U80" s="14" t="s">
        <v>31</v>
      </c>
      <c r="V80" s="14">
        <v>3</v>
      </c>
      <c r="W80" s="15">
        <v>684.68931929864834</v>
      </c>
      <c r="X80" s="15">
        <v>22.310680701351693</v>
      </c>
      <c r="Y80" s="15">
        <f t="shared" si="9"/>
        <v>707</v>
      </c>
    </row>
    <row r="81" spans="1:25" x14ac:dyDescent="0.2">
      <c r="A81" s="14" t="s">
        <v>13</v>
      </c>
      <c r="B81" s="14" t="s">
        <v>22</v>
      </c>
      <c r="C81" s="14" t="s">
        <v>28</v>
      </c>
      <c r="D81" s="5">
        <v>0</v>
      </c>
      <c r="E81" s="51">
        <f t="shared" si="5"/>
        <v>423.31254570977973</v>
      </c>
      <c r="F81" s="51">
        <f t="shared" si="6"/>
        <v>10.087454290220274</v>
      </c>
      <c r="G81" s="51">
        <f t="shared" si="7"/>
        <v>433.4</v>
      </c>
      <c r="I81" s="14" t="s">
        <v>13</v>
      </c>
      <c r="J81" s="14" t="s">
        <v>22</v>
      </c>
      <c r="K81" s="14" t="s">
        <v>28</v>
      </c>
      <c r="L81" s="14">
        <v>0</v>
      </c>
      <c r="M81" s="27">
        <v>423.31254570977973</v>
      </c>
      <c r="N81" s="27">
        <v>10.087454290220274</v>
      </c>
      <c r="O81" s="27">
        <v>0</v>
      </c>
      <c r="P81" s="27">
        <v>0</v>
      </c>
      <c r="Q81" s="27">
        <f t="shared" si="8"/>
        <v>433.4</v>
      </c>
      <c r="S81" s="14" t="s">
        <v>13</v>
      </c>
      <c r="T81" s="14" t="s">
        <v>22</v>
      </c>
      <c r="U81" s="14" t="s">
        <v>28</v>
      </c>
      <c r="V81" s="14">
        <v>0</v>
      </c>
      <c r="W81" s="15">
        <v>611.26259191219719</v>
      </c>
      <c r="X81" s="15">
        <v>12.737408087802843</v>
      </c>
      <c r="Y81" s="15">
        <f t="shared" si="9"/>
        <v>624</v>
      </c>
    </row>
    <row r="82" spans="1:25" x14ac:dyDescent="0.2">
      <c r="A82" s="14" t="s">
        <v>13</v>
      </c>
      <c r="B82" s="14" t="s">
        <v>22</v>
      </c>
      <c r="C82" s="14" t="s">
        <v>28</v>
      </c>
      <c r="D82" s="5">
        <v>1</v>
      </c>
      <c r="E82" s="51">
        <f t="shared" si="5"/>
        <v>749.25297719975788</v>
      </c>
      <c r="F82" s="51">
        <f t="shared" si="6"/>
        <v>169.79702280024216</v>
      </c>
      <c r="G82" s="51">
        <f t="shared" si="7"/>
        <v>919.05000000000007</v>
      </c>
      <c r="I82" s="14" t="s">
        <v>13</v>
      </c>
      <c r="J82" s="14" t="s">
        <v>22</v>
      </c>
      <c r="K82" s="14" t="s">
        <v>28</v>
      </c>
      <c r="L82" s="14">
        <v>1</v>
      </c>
      <c r="M82" s="27">
        <v>717.3155146102979</v>
      </c>
      <c r="N82" s="27">
        <v>163.42448538970217</v>
      </c>
      <c r="O82" s="27">
        <v>31.937462589460004</v>
      </c>
      <c r="P82" s="27">
        <v>6.372537410539997</v>
      </c>
      <c r="Q82" s="27">
        <f t="shared" si="8"/>
        <v>919.05</v>
      </c>
      <c r="S82" s="14" t="s">
        <v>13</v>
      </c>
      <c r="T82" s="14" t="s">
        <v>22</v>
      </c>
      <c r="U82" s="14" t="s">
        <v>28</v>
      </c>
      <c r="V82" s="14">
        <v>1</v>
      </c>
      <c r="W82" s="15">
        <v>1279.8791849352376</v>
      </c>
      <c r="X82" s="15">
        <v>267.12081506476233</v>
      </c>
      <c r="Y82" s="15">
        <f t="shared" si="9"/>
        <v>1547</v>
      </c>
    </row>
    <row r="83" spans="1:25" x14ac:dyDescent="0.2">
      <c r="A83" s="14" t="s">
        <v>13</v>
      </c>
      <c r="B83" s="14" t="s">
        <v>22</v>
      </c>
      <c r="C83" s="14" t="s">
        <v>28</v>
      </c>
      <c r="D83" s="5">
        <v>2</v>
      </c>
      <c r="E83" s="51">
        <f t="shared" si="5"/>
        <v>446.9061487207307</v>
      </c>
      <c r="F83" s="51">
        <f t="shared" si="6"/>
        <v>220.35385127926898</v>
      </c>
      <c r="G83" s="51">
        <f t="shared" si="7"/>
        <v>667.25999999999965</v>
      </c>
      <c r="I83" s="14" t="s">
        <v>13</v>
      </c>
      <c r="J83" s="14" t="s">
        <v>22</v>
      </c>
      <c r="K83" s="14" t="s">
        <v>28</v>
      </c>
      <c r="L83" s="14">
        <v>2</v>
      </c>
      <c r="M83" s="27">
        <v>435.0475462362586</v>
      </c>
      <c r="N83" s="27">
        <v>214.07245376374107</v>
      </c>
      <c r="O83" s="27">
        <v>11.858602484472074</v>
      </c>
      <c r="P83" s="27">
        <v>6.2813975155279227</v>
      </c>
      <c r="Q83" s="27">
        <f t="shared" si="8"/>
        <v>667.25999999999965</v>
      </c>
      <c r="S83" s="14" t="s">
        <v>13</v>
      </c>
      <c r="T83" s="14" t="s">
        <v>22</v>
      </c>
      <c r="U83" s="14" t="s">
        <v>28</v>
      </c>
      <c r="V83" s="14">
        <v>2</v>
      </c>
      <c r="W83" s="15">
        <v>714.61235779504909</v>
      </c>
      <c r="X83" s="15">
        <v>347.38764220495085</v>
      </c>
      <c r="Y83" s="15">
        <f t="shared" si="9"/>
        <v>1062</v>
      </c>
    </row>
    <row r="84" spans="1:25" x14ac:dyDescent="0.2">
      <c r="A84" s="14" t="s">
        <v>13</v>
      </c>
      <c r="B84" s="14" t="s">
        <v>22</v>
      </c>
      <c r="C84" s="14" t="s">
        <v>28</v>
      </c>
      <c r="D84" s="5">
        <v>3</v>
      </c>
      <c r="E84" s="51">
        <f t="shared" si="5"/>
        <v>1947.7586386614212</v>
      </c>
      <c r="F84" s="51">
        <f t="shared" si="6"/>
        <v>259.00136133857836</v>
      </c>
      <c r="G84" s="51">
        <f t="shared" si="7"/>
        <v>2206.7599999999993</v>
      </c>
      <c r="I84" s="14" t="s">
        <v>13</v>
      </c>
      <c r="J84" s="14" t="s">
        <v>22</v>
      </c>
      <c r="K84" s="14" t="s">
        <v>28</v>
      </c>
      <c r="L84" s="14">
        <v>3</v>
      </c>
      <c r="M84" s="27">
        <v>1942.4598604187433</v>
      </c>
      <c r="N84" s="27">
        <v>258.58013958125616</v>
      </c>
      <c r="O84" s="27">
        <v>5.2987782426778214</v>
      </c>
      <c r="P84" s="27">
        <v>0.42122175732217576</v>
      </c>
      <c r="Q84" s="27">
        <f t="shared" si="8"/>
        <v>2206.7599999999993</v>
      </c>
      <c r="S84" s="14" t="s">
        <v>13</v>
      </c>
      <c r="T84" s="14" t="s">
        <v>22</v>
      </c>
      <c r="U84" s="14" t="s">
        <v>28</v>
      </c>
      <c r="V84" s="14">
        <v>3</v>
      </c>
      <c r="W84" s="15">
        <v>4322.6878363368569</v>
      </c>
      <c r="X84" s="15">
        <v>781.31216366314334</v>
      </c>
      <c r="Y84" s="15">
        <f t="shared" si="9"/>
        <v>5104</v>
      </c>
    </row>
    <row r="85" spans="1:25" x14ac:dyDescent="0.2">
      <c r="A85" s="14" t="s">
        <v>13</v>
      </c>
      <c r="B85" s="14" t="s">
        <v>22</v>
      </c>
      <c r="C85" s="14" t="s">
        <v>31</v>
      </c>
      <c r="D85" s="5">
        <v>0</v>
      </c>
      <c r="E85" s="51">
        <f t="shared" si="5"/>
        <v>118.47000000000001</v>
      </c>
      <c r="F85" s="51">
        <f t="shared" si="6"/>
        <v>0</v>
      </c>
      <c r="G85" s="51">
        <f t="shared" si="7"/>
        <v>118.47000000000001</v>
      </c>
      <c r="I85" s="14" t="s">
        <v>13</v>
      </c>
      <c r="J85" s="14" t="s">
        <v>22</v>
      </c>
      <c r="K85" s="14" t="s">
        <v>31</v>
      </c>
      <c r="L85" s="14">
        <v>0</v>
      </c>
      <c r="M85" s="27">
        <v>118.47000000000001</v>
      </c>
      <c r="N85" s="27">
        <v>0</v>
      </c>
      <c r="O85" s="27">
        <v>0</v>
      </c>
      <c r="P85" s="27">
        <v>0</v>
      </c>
      <c r="Q85" s="27">
        <f t="shared" si="8"/>
        <v>118.47000000000001</v>
      </c>
      <c r="S85" s="14" t="s">
        <v>13</v>
      </c>
      <c r="T85" s="14" t="s">
        <v>22</v>
      </c>
      <c r="U85" s="14" t="s">
        <v>29</v>
      </c>
      <c r="V85" s="14">
        <v>0</v>
      </c>
      <c r="W85" s="15">
        <v>861.76181438266906</v>
      </c>
      <c r="X85" s="15">
        <v>41.238185617330927</v>
      </c>
      <c r="Y85" s="15">
        <f t="shared" si="9"/>
        <v>903</v>
      </c>
    </row>
    <row r="86" spans="1:25" x14ac:dyDescent="0.2">
      <c r="A86" s="14" t="s">
        <v>13</v>
      </c>
      <c r="B86" s="14" t="s">
        <v>22</v>
      </c>
      <c r="C86" s="14" t="s">
        <v>31</v>
      </c>
      <c r="D86" s="5">
        <v>1</v>
      </c>
      <c r="E86" s="51">
        <f t="shared" si="5"/>
        <v>325.64901782768806</v>
      </c>
      <c r="F86" s="51">
        <f t="shared" si="6"/>
        <v>98.340982172311882</v>
      </c>
      <c r="G86" s="51">
        <f t="shared" si="7"/>
        <v>423.98999999999995</v>
      </c>
      <c r="I86" s="14" t="s">
        <v>13</v>
      </c>
      <c r="J86" s="14" t="s">
        <v>22</v>
      </c>
      <c r="K86" s="14" t="s">
        <v>31</v>
      </c>
      <c r="L86" s="14">
        <v>1</v>
      </c>
      <c r="M86" s="27">
        <v>321.37006887177159</v>
      </c>
      <c r="N86" s="27">
        <v>97.049931128228351</v>
      </c>
      <c r="O86" s="27">
        <v>4.2789489559164728</v>
      </c>
      <c r="P86" s="27">
        <v>1.291051044083527</v>
      </c>
      <c r="Q86" s="27">
        <f t="shared" si="8"/>
        <v>423.98999999999995</v>
      </c>
      <c r="S86" s="14" t="s">
        <v>13</v>
      </c>
      <c r="T86" s="14" t="s">
        <v>22</v>
      </c>
      <c r="U86" s="14" t="s">
        <v>29</v>
      </c>
      <c r="V86" s="14">
        <v>1</v>
      </c>
      <c r="W86" s="15">
        <v>469.49813740888919</v>
      </c>
      <c r="X86" s="15">
        <v>303.50186259111081</v>
      </c>
      <c r="Y86" s="15">
        <f t="shared" si="9"/>
        <v>773</v>
      </c>
    </row>
    <row r="87" spans="1:25" x14ac:dyDescent="0.2">
      <c r="A87" s="14" t="s">
        <v>13</v>
      </c>
      <c r="B87" s="14" t="s">
        <v>22</v>
      </c>
      <c r="C87" s="14" t="s">
        <v>31</v>
      </c>
      <c r="D87" s="5">
        <v>2</v>
      </c>
      <c r="E87" s="51">
        <f t="shared" si="5"/>
        <v>491.09763463088188</v>
      </c>
      <c r="F87" s="51">
        <f t="shared" si="6"/>
        <v>126.49236536911813</v>
      </c>
      <c r="G87" s="51">
        <f t="shared" si="7"/>
        <v>617.59</v>
      </c>
      <c r="I87" s="14" t="s">
        <v>13</v>
      </c>
      <c r="J87" s="14" t="s">
        <v>22</v>
      </c>
      <c r="K87" s="14" t="s">
        <v>31</v>
      </c>
      <c r="L87" s="14">
        <v>2</v>
      </c>
      <c r="M87" s="27">
        <v>435.33612896799048</v>
      </c>
      <c r="N87" s="27">
        <v>105.18387103200953</v>
      </c>
      <c r="O87" s="27">
        <v>55.761505662891409</v>
      </c>
      <c r="P87" s="27">
        <v>21.308494337108598</v>
      </c>
      <c r="Q87" s="27">
        <f t="shared" si="8"/>
        <v>617.59</v>
      </c>
      <c r="S87" s="14" t="s">
        <v>13</v>
      </c>
      <c r="T87" s="14" t="s">
        <v>22</v>
      </c>
      <c r="U87" s="14" t="s">
        <v>29</v>
      </c>
      <c r="V87" s="14">
        <v>2</v>
      </c>
      <c r="W87" s="15">
        <v>579.66824391832483</v>
      </c>
      <c r="X87" s="15">
        <v>362.33175608167517</v>
      </c>
      <c r="Y87" s="15">
        <f t="shared" si="9"/>
        <v>942</v>
      </c>
    </row>
    <row r="88" spans="1:25" x14ac:dyDescent="0.2">
      <c r="A88" s="14" t="s">
        <v>13</v>
      </c>
      <c r="B88" s="14" t="s">
        <v>22</v>
      </c>
      <c r="C88" s="14" t="s">
        <v>31</v>
      </c>
      <c r="D88" s="5">
        <v>3</v>
      </c>
      <c r="E88" s="51">
        <f t="shared" si="5"/>
        <v>1386.7884588410334</v>
      </c>
      <c r="F88" s="51">
        <f t="shared" si="6"/>
        <v>417.27154115896661</v>
      </c>
      <c r="G88" s="51">
        <f t="shared" si="7"/>
        <v>1804.06</v>
      </c>
      <c r="I88" s="14" t="s">
        <v>13</v>
      </c>
      <c r="J88" s="14" t="s">
        <v>22</v>
      </c>
      <c r="K88" s="14" t="s">
        <v>31</v>
      </c>
      <c r="L88" s="14">
        <v>3</v>
      </c>
      <c r="M88" s="27">
        <v>1375.7458501453814</v>
      </c>
      <c r="N88" s="27">
        <v>416.07414985461861</v>
      </c>
      <c r="O88" s="27">
        <v>11.042608695652021</v>
      </c>
      <c r="P88" s="27">
        <v>1.1973913043479765</v>
      </c>
      <c r="Q88" s="27">
        <f t="shared" si="8"/>
        <v>1804.06</v>
      </c>
      <c r="S88" s="14" t="s">
        <v>13</v>
      </c>
      <c r="T88" s="14" t="s">
        <v>22</v>
      </c>
      <c r="U88" s="14" t="s">
        <v>29</v>
      </c>
      <c r="V88" s="14">
        <v>3</v>
      </c>
      <c r="W88" s="15">
        <v>1120.6545755654242</v>
      </c>
      <c r="X88" s="15">
        <v>172.34542443457582</v>
      </c>
      <c r="Y88" s="15">
        <f t="shared" si="9"/>
        <v>1293</v>
      </c>
    </row>
    <row r="89" spans="1:25" x14ac:dyDescent="0.2">
      <c r="A89" s="14" t="s">
        <v>13</v>
      </c>
      <c r="B89" s="14" t="s">
        <v>22</v>
      </c>
      <c r="C89" s="14" t="s">
        <v>29</v>
      </c>
      <c r="D89" s="5">
        <v>0</v>
      </c>
      <c r="E89" s="51">
        <f t="shared" si="5"/>
        <v>554.81150971647537</v>
      </c>
      <c r="F89" s="51">
        <f t="shared" si="6"/>
        <v>29.928490283524656</v>
      </c>
      <c r="G89" s="51">
        <f t="shared" si="7"/>
        <v>584.74</v>
      </c>
      <c r="I89" s="14" t="s">
        <v>13</v>
      </c>
      <c r="J89" s="14" t="s">
        <v>22</v>
      </c>
      <c r="K89" s="14" t="s">
        <v>29</v>
      </c>
      <c r="L89" s="14">
        <v>0</v>
      </c>
      <c r="M89" s="27">
        <v>554.81150971647537</v>
      </c>
      <c r="N89" s="27">
        <v>29.928490283524656</v>
      </c>
      <c r="O89" s="27">
        <v>0</v>
      </c>
      <c r="P89" s="27">
        <v>0</v>
      </c>
      <c r="Q89" s="27">
        <f t="shared" si="8"/>
        <v>584.74</v>
      </c>
      <c r="S89" s="14" t="s">
        <v>13</v>
      </c>
      <c r="T89" s="14" t="s">
        <v>22</v>
      </c>
      <c r="U89" s="14" t="s">
        <v>30</v>
      </c>
      <c r="V89" s="14">
        <v>0</v>
      </c>
      <c r="W89" s="15">
        <v>2461.7096211361168</v>
      </c>
      <c r="X89" s="15">
        <v>241.29037886388346</v>
      </c>
      <c r="Y89" s="15">
        <f t="shared" si="9"/>
        <v>2703</v>
      </c>
    </row>
    <row r="90" spans="1:25" x14ac:dyDescent="0.2">
      <c r="A90" s="14" t="s">
        <v>13</v>
      </c>
      <c r="B90" s="14" t="s">
        <v>22</v>
      </c>
      <c r="C90" s="14" t="s">
        <v>29</v>
      </c>
      <c r="D90" s="5">
        <v>1</v>
      </c>
      <c r="E90" s="51">
        <f t="shared" si="5"/>
        <v>270.40299112223443</v>
      </c>
      <c r="F90" s="51">
        <f t="shared" si="6"/>
        <v>209.98700887776553</v>
      </c>
      <c r="G90" s="51">
        <f t="shared" si="7"/>
        <v>480.39</v>
      </c>
      <c r="I90" s="14" t="s">
        <v>13</v>
      </c>
      <c r="J90" s="14" t="s">
        <v>22</v>
      </c>
      <c r="K90" s="14" t="s">
        <v>29</v>
      </c>
      <c r="L90" s="14">
        <v>1</v>
      </c>
      <c r="M90" s="27">
        <v>240.85250743269566</v>
      </c>
      <c r="N90" s="27">
        <v>194.70749256730434</v>
      </c>
      <c r="O90" s="27">
        <v>29.55048368953879</v>
      </c>
      <c r="P90" s="27">
        <v>15.279516310461201</v>
      </c>
      <c r="Q90" s="27">
        <f t="shared" si="8"/>
        <v>480.39</v>
      </c>
      <c r="S90" s="14" t="s">
        <v>13</v>
      </c>
      <c r="T90" s="14" t="s">
        <v>22</v>
      </c>
      <c r="U90" s="14" t="s">
        <v>30</v>
      </c>
      <c r="V90" s="14">
        <v>1</v>
      </c>
      <c r="W90" s="15">
        <v>4425.1708748343644</v>
      </c>
      <c r="X90" s="15">
        <v>676.8291251656359</v>
      </c>
      <c r="Y90" s="15">
        <f t="shared" si="9"/>
        <v>5102</v>
      </c>
    </row>
    <row r="91" spans="1:25" x14ac:dyDescent="0.2">
      <c r="A91" s="14" t="s">
        <v>13</v>
      </c>
      <c r="B91" s="14" t="s">
        <v>22</v>
      </c>
      <c r="C91" s="14" t="s">
        <v>29</v>
      </c>
      <c r="D91" s="5">
        <v>2</v>
      </c>
      <c r="E91" s="51">
        <f t="shared" si="5"/>
        <v>338.77500867284584</v>
      </c>
      <c r="F91" s="51">
        <f t="shared" si="6"/>
        <v>196.49499132715414</v>
      </c>
      <c r="G91" s="51">
        <f t="shared" si="7"/>
        <v>535.27</v>
      </c>
      <c r="I91" s="14" t="s">
        <v>13</v>
      </c>
      <c r="J91" s="14" t="s">
        <v>22</v>
      </c>
      <c r="K91" s="14" t="s">
        <v>29</v>
      </c>
      <c r="L91" s="14">
        <v>2</v>
      </c>
      <c r="M91" s="27">
        <v>327.98803279158426</v>
      </c>
      <c r="N91" s="27">
        <v>177.31196720841572</v>
      </c>
      <c r="O91" s="27">
        <v>10.786975881261579</v>
      </c>
      <c r="P91" s="27">
        <v>19.18302411873842</v>
      </c>
      <c r="Q91" s="27">
        <f t="shared" si="8"/>
        <v>535.27</v>
      </c>
      <c r="S91" s="14" t="s">
        <v>13</v>
      </c>
      <c r="T91" s="14" t="s">
        <v>22</v>
      </c>
      <c r="U91" s="14" t="s">
        <v>30</v>
      </c>
      <c r="V91" s="14">
        <v>2</v>
      </c>
      <c r="W91" s="15">
        <v>3113.2274289820484</v>
      </c>
      <c r="X91" s="15">
        <v>1034.7725710179516</v>
      </c>
      <c r="Y91" s="15">
        <f t="shared" si="9"/>
        <v>4148</v>
      </c>
    </row>
    <row r="92" spans="1:25" x14ac:dyDescent="0.2">
      <c r="A92" s="14" t="s">
        <v>13</v>
      </c>
      <c r="B92" s="14" t="s">
        <v>22</v>
      </c>
      <c r="C92" s="14" t="s">
        <v>29</v>
      </c>
      <c r="D92" s="5">
        <v>3</v>
      </c>
      <c r="E92" s="51">
        <f t="shared" si="5"/>
        <v>555.83842866358839</v>
      </c>
      <c r="F92" s="51">
        <f t="shared" si="6"/>
        <v>72.001571336411658</v>
      </c>
      <c r="G92" s="51">
        <f t="shared" si="7"/>
        <v>627.84</v>
      </c>
      <c r="I92" s="14" t="s">
        <v>13</v>
      </c>
      <c r="J92" s="14" t="s">
        <v>22</v>
      </c>
      <c r="K92" s="14" t="s">
        <v>29</v>
      </c>
      <c r="L92" s="14">
        <v>3</v>
      </c>
      <c r="M92" s="27">
        <v>555.69114156516923</v>
      </c>
      <c r="N92" s="27">
        <v>71.978858434830826</v>
      </c>
      <c r="O92" s="27">
        <v>0.14728709841917387</v>
      </c>
      <c r="P92" s="27">
        <v>2.2712901580826131E-2</v>
      </c>
      <c r="Q92" s="27">
        <f t="shared" si="8"/>
        <v>627.84</v>
      </c>
      <c r="S92" s="14" t="s">
        <v>13</v>
      </c>
      <c r="T92" s="14" t="s">
        <v>22</v>
      </c>
      <c r="U92" s="14" t="s">
        <v>30</v>
      </c>
      <c r="V92" s="14">
        <v>3</v>
      </c>
      <c r="W92" s="15">
        <v>8702.2731206899825</v>
      </c>
      <c r="X92" s="15">
        <v>1205.7268793100172</v>
      </c>
      <c r="Y92" s="15">
        <f t="shared" si="9"/>
        <v>9908</v>
      </c>
    </row>
    <row r="93" spans="1:25" x14ac:dyDescent="0.2">
      <c r="A93" s="14" t="s">
        <v>13</v>
      </c>
      <c r="B93" s="14" t="s">
        <v>22</v>
      </c>
      <c r="C93" s="14" t="s">
        <v>30</v>
      </c>
      <c r="D93" s="5">
        <v>0</v>
      </c>
      <c r="E93" s="51">
        <f t="shared" si="5"/>
        <v>1327.4496766684074</v>
      </c>
      <c r="F93" s="51">
        <f t="shared" si="6"/>
        <v>118.99032333159263</v>
      </c>
      <c r="G93" s="51">
        <f t="shared" si="7"/>
        <v>1446.44</v>
      </c>
      <c r="I93" s="14" t="s">
        <v>13</v>
      </c>
      <c r="J93" s="14" t="s">
        <v>22</v>
      </c>
      <c r="K93" s="14" t="s">
        <v>30</v>
      </c>
      <c r="L93" s="14">
        <v>0</v>
      </c>
      <c r="M93" s="27">
        <v>1327.4496766684074</v>
      </c>
      <c r="N93" s="27">
        <v>118.99032333159263</v>
      </c>
      <c r="O93" s="27">
        <v>0</v>
      </c>
      <c r="P93" s="27">
        <v>0</v>
      </c>
      <c r="Q93" s="27">
        <f t="shared" si="8"/>
        <v>1446.44</v>
      </c>
      <c r="S93" s="14" t="s">
        <v>13</v>
      </c>
      <c r="T93" s="14" t="s">
        <v>22</v>
      </c>
      <c r="U93" s="14" t="s">
        <v>80</v>
      </c>
      <c r="V93" s="14">
        <v>0</v>
      </c>
      <c r="W93" s="15">
        <v>3420.6281819151727</v>
      </c>
      <c r="X93" s="15">
        <v>40.371818084827332</v>
      </c>
      <c r="Y93" s="15">
        <f t="shared" si="9"/>
        <v>3461</v>
      </c>
    </row>
    <row r="94" spans="1:25" x14ac:dyDescent="0.2">
      <c r="A94" s="14" t="s">
        <v>13</v>
      </c>
      <c r="B94" s="14" t="s">
        <v>22</v>
      </c>
      <c r="C94" s="14" t="s">
        <v>30</v>
      </c>
      <c r="D94" s="5">
        <v>1</v>
      </c>
      <c r="E94" s="51">
        <f t="shared" si="5"/>
        <v>2806.8484559337799</v>
      </c>
      <c r="F94" s="51">
        <f t="shared" si="6"/>
        <v>399.35154406622024</v>
      </c>
      <c r="G94" s="51">
        <f t="shared" si="7"/>
        <v>3206.2000000000003</v>
      </c>
      <c r="I94" s="14" t="s">
        <v>13</v>
      </c>
      <c r="J94" s="14" t="s">
        <v>22</v>
      </c>
      <c r="K94" s="14" t="s">
        <v>30</v>
      </c>
      <c r="L94" s="14">
        <v>1</v>
      </c>
      <c r="M94" s="27">
        <v>2642.2991638983817</v>
      </c>
      <c r="N94" s="27">
        <v>375.9408361016184</v>
      </c>
      <c r="O94" s="27">
        <v>164.5492920353982</v>
      </c>
      <c r="P94" s="27">
        <v>23.410707964601837</v>
      </c>
      <c r="Q94" s="27">
        <f t="shared" si="8"/>
        <v>3206.2000000000003</v>
      </c>
      <c r="S94" s="14" t="s">
        <v>13</v>
      </c>
      <c r="T94" s="14" t="s">
        <v>22</v>
      </c>
      <c r="U94" s="14" t="s">
        <v>80</v>
      </c>
      <c r="V94" s="14">
        <v>1</v>
      </c>
      <c r="W94" s="15">
        <v>3599.0208521003442</v>
      </c>
      <c r="X94" s="15">
        <v>1009.979147899656</v>
      </c>
      <c r="Y94" s="15">
        <f t="shared" si="9"/>
        <v>4609</v>
      </c>
    </row>
    <row r="95" spans="1:25" x14ac:dyDescent="0.2">
      <c r="A95" s="14" t="s">
        <v>13</v>
      </c>
      <c r="B95" s="14" t="s">
        <v>22</v>
      </c>
      <c r="C95" s="14" t="s">
        <v>30</v>
      </c>
      <c r="D95" s="5">
        <v>2</v>
      </c>
      <c r="E95" s="51">
        <f t="shared" si="5"/>
        <v>1947.1180529426904</v>
      </c>
      <c r="F95" s="51">
        <f t="shared" si="6"/>
        <v>647.04194705730913</v>
      </c>
      <c r="G95" s="51">
        <f t="shared" si="7"/>
        <v>2594.1599999999994</v>
      </c>
      <c r="I95" s="14" t="s">
        <v>13</v>
      </c>
      <c r="J95" s="14" t="s">
        <v>22</v>
      </c>
      <c r="K95" s="14" t="s">
        <v>30</v>
      </c>
      <c r="L95" s="14">
        <v>2</v>
      </c>
      <c r="M95" s="27">
        <v>1843.9312343998354</v>
      </c>
      <c r="N95" s="27">
        <v>610.87876560016412</v>
      </c>
      <c r="O95" s="27">
        <v>103.18681854285501</v>
      </c>
      <c r="P95" s="27">
        <v>36.163181457144965</v>
      </c>
      <c r="Q95" s="27">
        <f t="shared" si="8"/>
        <v>2594.1599999999994</v>
      </c>
      <c r="S95" s="14" t="s">
        <v>13</v>
      </c>
      <c r="T95" s="14" t="s">
        <v>22</v>
      </c>
      <c r="U95" s="14" t="s">
        <v>80</v>
      </c>
      <c r="V95" s="14">
        <v>2</v>
      </c>
      <c r="W95" s="15">
        <v>1802.0265682684594</v>
      </c>
      <c r="X95" s="15">
        <v>1009.9734317315406</v>
      </c>
      <c r="Y95" s="15">
        <f t="shared" si="9"/>
        <v>2812</v>
      </c>
    </row>
    <row r="96" spans="1:25" x14ac:dyDescent="0.2">
      <c r="A96" s="14" t="s">
        <v>13</v>
      </c>
      <c r="B96" s="14" t="s">
        <v>22</v>
      </c>
      <c r="C96" s="14" t="s">
        <v>30</v>
      </c>
      <c r="D96" s="5">
        <v>3</v>
      </c>
      <c r="E96" s="51">
        <f t="shared" si="5"/>
        <v>4203.066154136337</v>
      </c>
      <c r="F96" s="51">
        <f t="shared" si="6"/>
        <v>550.44384586366164</v>
      </c>
      <c r="G96" s="51">
        <f t="shared" si="7"/>
        <v>4753.5099999999984</v>
      </c>
      <c r="I96" s="14" t="s">
        <v>13</v>
      </c>
      <c r="J96" s="14" t="s">
        <v>22</v>
      </c>
      <c r="K96" s="14" t="s">
        <v>30</v>
      </c>
      <c r="L96" s="14">
        <v>3</v>
      </c>
      <c r="M96" s="27">
        <v>4162.0403322488755</v>
      </c>
      <c r="N96" s="27">
        <v>548.75966775112295</v>
      </c>
      <c r="O96" s="27">
        <v>41.025821887461277</v>
      </c>
      <c r="P96" s="27">
        <v>1.6841781125387216</v>
      </c>
      <c r="Q96" s="27">
        <f t="shared" si="8"/>
        <v>4753.5099999999984</v>
      </c>
      <c r="S96" s="14" t="s">
        <v>13</v>
      </c>
      <c r="T96" s="14" t="s">
        <v>22</v>
      </c>
      <c r="U96" s="14" t="s">
        <v>80</v>
      </c>
      <c r="V96" s="14">
        <v>3</v>
      </c>
      <c r="W96" s="15">
        <v>7860.4465866651408</v>
      </c>
      <c r="X96" s="15">
        <v>1428.5534133348594</v>
      </c>
      <c r="Y96" s="15">
        <f t="shared" si="9"/>
        <v>9289</v>
      </c>
    </row>
    <row r="97" spans="1:25" x14ac:dyDescent="0.2">
      <c r="A97" s="14" t="s">
        <v>13</v>
      </c>
      <c r="B97" s="14" t="s">
        <v>22</v>
      </c>
      <c r="C97" s="14" t="s">
        <v>80</v>
      </c>
      <c r="D97" s="5">
        <v>0</v>
      </c>
      <c r="E97" s="51">
        <f t="shared" si="5"/>
        <v>2050.0672803349166</v>
      </c>
      <c r="F97" s="51">
        <f t="shared" si="6"/>
        <v>24.842719665083205</v>
      </c>
      <c r="G97" s="51">
        <f t="shared" si="7"/>
        <v>2074.91</v>
      </c>
      <c r="I97" s="14" t="s">
        <v>13</v>
      </c>
      <c r="J97" s="14" t="s">
        <v>22</v>
      </c>
      <c r="K97" s="14" t="s">
        <v>80</v>
      </c>
      <c r="L97" s="14">
        <v>0</v>
      </c>
      <c r="M97" s="27">
        <v>2050.0672803349166</v>
      </c>
      <c r="N97" s="27">
        <v>24.842719665083205</v>
      </c>
      <c r="O97" s="27">
        <v>0</v>
      </c>
      <c r="P97" s="27">
        <v>0</v>
      </c>
      <c r="Q97" s="27">
        <f t="shared" si="8"/>
        <v>2074.91</v>
      </c>
      <c r="S97" s="14" t="s">
        <v>13</v>
      </c>
      <c r="T97" s="14" t="s">
        <v>22</v>
      </c>
      <c r="U97" s="14" t="s">
        <v>31</v>
      </c>
      <c r="V97" s="14">
        <v>0</v>
      </c>
      <c r="W97" s="15">
        <v>164</v>
      </c>
      <c r="X97" s="15">
        <v>0</v>
      </c>
      <c r="Y97" s="15">
        <f t="shared" si="9"/>
        <v>164</v>
      </c>
    </row>
    <row r="98" spans="1:25" x14ac:dyDescent="0.2">
      <c r="A98" s="14" t="s">
        <v>13</v>
      </c>
      <c r="B98" s="14" t="s">
        <v>22</v>
      </c>
      <c r="C98" s="14" t="s">
        <v>80</v>
      </c>
      <c r="D98" s="5">
        <v>1</v>
      </c>
      <c r="E98" s="51">
        <f t="shared" si="5"/>
        <v>2408.5396025081031</v>
      </c>
      <c r="F98" s="51">
        <f t="shared" si="6"/>
        <v>583.2403974918966</v>
      </c>
      <c r="G98" s="51">
        <f t="shared" si="7"/>
        <v>2991.7799999999997</v>
      </c>
      <c r="I98" s="14" t="s">
        <v>13</v>
      </c>
      <c r="J98" s="14" t="s">
        <v>22</v>
      </c>
      <c r="K98" s="14" t="s">
        <v>80</v>
      </c>
      <c r="L98" s="14">
        <v>1</v>
      </c>
      <c r="M98" s="27">
        <v>2308.1004398198916</v>
      </c>
      <c r="N98" s="27">
        <v>558.90956018010809</v>
      </c>
      <c r="O98" s="27">
        <v>100.43916268821148</v>
      </c>
      <c r="P98" s="27">
        <v>24.33083731178851</v>
      </c>
      <c r="Q98" s="27">
        <f t="shared" si="8"/>
        <v>2991.7799999999997</v>
      </c>
      <c r="S98" s="14" t="s">
        <v>13</v>
      </c>
      <c r="T98" s="14" t="s">
        <v>22</v>
      </c>
      <c r="U98" s="14" t="s">
        <v>31</v>
      </c>
      <c r="V98" s="14">
        <v>1</v>
      </c>
      <c r="W98" s="15">
        <v>562.85005190000572</v>
      </c>
      <c r="X98" s="15">
        <v>149.1499480999943</v>
      </c>
      <c r="Y98" s="15">
        <f t="shared" si="9"/>
        <v>712</v>
      </c>
    </row>
    <row r="99" spans="1:25" x14ac:dyDescent="0.2">
      <c r="A99" s="14" t="s">
        <v>13</v>
      </c>
      <c r="B99" s="14" t="s">
        <v>22</v>
      </c>
      <c r="C99" s="14" t="s">
        <v>80</v>
      </c>
      <c r="D99" s="5">
        <v>2</v>
      </c>
      <c r="E99" s="51">
        <f t="shared" si="5"/>
        <v>1150.043590047909</v>
      </c>
      <c r="F99" s="51">
        <f t="shared" si="6"/>
        <v>585.47640995209042</v>
      </c>
      <c r="G99" s="51">
        <f t="shared" si="7"/>
        <v>1735.5199999999995</v>
      </c>
      <c r="I99" s="14" t="s">
        <v>13</v>
      </c>
      <c r="J99" s="14" t="s">
        <v>22</v>
      </c>
      <c r="K99" s="14" t="s">
        <v>80</v>
      </c>
      <c r="L99" s="14">
        <v>2</v>
      </c>
      <c r="M99" s="27">
        <v>1130.2683774317445</v>
      </c>
      <c r="N99" s="27">
        <v>573.36162256825492</v>
      </c>
      <c r="O99" s="27">
        <v>19.775212616164453</v>
      </c>
      <c r="P99" s="27">
        <v>12.114787383835553</v>
      </c>
      <c r="Q99" s="27">
        <f t="shared" si="8"/>
        <v>1735.5199999999995</v>
      </c>
      <c r="S99" s="14" t="s">
        <v>13</v>
      </c>
      <c r="T99" s="14" t="s">
        <v>22</v>
      </c>
      <c r="U99" s="14" t="s">
        <v>31</v>
      </c>
      <c r="V99" s="14">
        <v>2</v>
      </c>
      <c r="W99" s="15">
        <v>987.32924186140667</v>
      </c>
      <c r="X99" s="15">
        <v>255.6707581385933</v>
      </c>
      <c r="Y99" s="15">
        <f t="shared" si="9"/>
        <v>1243</v>
      </c>
    </row>
    <row r="100" spans="1:25" x14ac:dyDescent="0.2">
      <c r="A100" s="14" t="s">
        <v>13</v>
      </c>
      <c r="B100" s="14" t="s">
        <v>22</v>
      </c>
      <c r="C100" s="14" t="s">
        <v>80</v>
      </c>
      <c r="D100" s="5">
        <v>3</v>
      </c>
      <c r="E100" s="51">
        <f t="shared" si="5"/>
        <v>3770.4464466831782</v>
      </c>
      <c r="F100" s="51">
        <f t="shared" si="6"/>
        <v>528.70355331682367</v>
      </c>
      <c r="G100" s="51">
        <f t="shared" si="7"/>
        <v>4299.1500000000015</v>
      </c>
      <c r="I100" s="14" t="s">
        <v>13</v>
      </c>
      <c r="J100" s="14" t="s">
        <v>22</v>
      </c>
      <c r="K100" s="14" t="s">
        <v>80</v>
      </c>
      <c r="L100" s="14">
        <v>3</v>
      </c>
      <c r="M100" s="27">
        <v>3746.3160934223088</v>
      </c>
      <c r="N100" s="27">
        <v>525.1439065776932</v>
      </c>
      <c r="O100" s="27">
        <v>24.130353260869583</v>
      </c>
      <c r="P100" s="27">
        <v>3.559646739130419</v>
      </c>
      <c r="Q100" s="27">
        <f t="shared" si="8"/>
        <v>4299.1500000000024</v>
      </c>
      <c r="S100" s="14" t="s">
        <v>13</v>
      </c>
      <c r="T100" s="14" t="s">
        <v>22</v>
      </c>
      <c r="U100" s="14" t="s">
        <v>31</v>
      </c>
      <c r="V100" s="14">
        <v>3</v>
      </c>
      <c r="W100" s="15">
        <v>2968.9700634508717</v>
      </c>
      <c r="X100" s="15">
        <v>1078.029936549128</v>
      </c>
      <c r="Y100" s="15">
        <f t="shared" si="9"/>
        <v>4047</v>
      </c>
    </row>
    <row r="101" spans="1:25" x14ac:dyDescent="0.2">
      <c r="A101" s="14" t="s">
        <v>15</v>
      </c>
      <c r="B101" s="14" t="s">
        <v>27</v>
      </c>
      <c r="C101" s="14" t="s">
        <v>28</v>
      </c>
      <c r="D101" s="5">
        <v>0</v>
      </c>
      <c r="E101" s="51">
        <f t="shared" si="5"/>
        <v>355.53999999999996</v>
      </c>
      <c r="F101" s="51">
        <f t="shared" si="6"/>
        <v>0</v>
      </c>
      <c r="G101" s="51">
        <f t="shared" si="7"/>
        <v>355.53999999999996</v>
      </c>
      <c r="I101" s="14" t="s">
        <v>15</v>
      </c>
      <c r="J101" s="14" t="s">
        <v>27</v>
      </c>
      <c r="K101" s="14" t="s">
        <v>28</v>
      </c>
      <c r="L101" s="14">
        <v>0</v>
      </c>
      <c r="M101" s="27">
        <v>355.53999999999996</v>
      </c>
      <c r="N101" s="27">
        <v>0</v>
      </c>
      <c r="O101" s="27">
        <v>0</v>
      </c>
      <c r="P101" s="27">
        <v>0</v>
      </c>
      <c r="Q101" s="27">
        <f t="shared" si="8"/>
        <v>355.53999999999996</v>
      </c>
      <c r="S101" s="14" t="s">
        <v>15</v>
      </c>
      <c r="T101" s="14" t="s">
        <v>27</v>
      </c>
      <c r="U101" s="14" t="s">
        <v>28</v>
      </c>
      <c r="V101" s="14">
        <v>0</v>
      </c>
      <c r="W101" s="15">
        <v>605</v>
      </c>
      <c r="X101" s="15">
        <v>0</v>
      </c>
      <c r="Y101" s="15">
        <f t="shared" si="9"/>
        <v>605</v>
      </c>
    </row>
    <row r="102" spans="1:25" x14ac:dyDescent="0.2">
      <c r="A102" s="14" t="s">
        <v>15</v>
      </c>
      <c r="B102" s="14" t="s">
        <v>27</v>
      </c>
      <c r="C102" s="14" t="s">
        <v>28</v>
      </c>
      <c r="D102" s="5">
        <v>1</v>
      </c>
      <c r="E102" s="51">
        <f t="shared" si="5"/>
        <v>468.56658499830428</v>
      </c>
      <c r="F102" s="51">
        <f t="shared" si="6"/>
        <v>1.6234150016957329</v>
      </c>
      <c r="G102" s="51">
        <f t="shared" si="7"/>
        <v>470.19</v>
      </c>
      <c r="I102" s="14" t="s">
        <v>15</v>
      </c>
      <c r="J102" s="14" t="s">
        <v>27</v>
      </c>
      <c r="K102" s="14" t="s">
        <v>28</v>
      </c>
      <c r="L102" s="14">
        <v>1</v>
      </c>
      <c r="M102" s="27">
        <v>382.76261805615553</v>
      </c>
      <c r="N102" s="27">
        <v>1.2673819438444924</v>
      </c>
      <c r="O102" s="27">
        <v>85.803966942148747</v>
      </c>
      <c r="P102" s="27">
        <v>0.35603305785124045</v>
      </c>
      <c r="Q102" s="27">
        <f t="shared" si="8"/>
        <v>470.19</v>
      </c>
      <c r="S102" s="14" t="s">
        <v>15</v>
      </c>
      <c r="T102" s="14" t="s">
        <v>27</v>
      </c>
      <c r="U102" s="14" t="s">
        <v>28</v>
      </c>
      <c r="V102" s="14">
        <v>1</v>
      </c>
      <c r="W102" s="15">
        <v>721.16497988641459</v>
      </c>
      <c r="X102" s="15">
        <v>1.8350201135854547</v>
      </c>
      <c r="Y102" s="15">
        <f t="shared" si="9"/>
        <v>723</v>
      </c>
    </row>
    <row r="103" spans="1:25" x14ac:dyDescent="0.2">
      <c r="A103" s="14" t="s">
        <v>15</v>
      </c>
      <c r="B103" s="14" t="s">
        <v>27</v>
      </c>
      <c r="C103" s="14" t="s">
        <v>28</v>
      </c>
      <c r="D103" s="5">
        <v>2</v>
      </c>
      <c r="E103" s="51">
        <f t="shared" si="5"/>
        <v>447.90709261668565</v>
      </c>
      <c r="F103" s="51">
        <f t="shared" si="6"/>
        <v>8.1629073833143604</v>
      </c>
      <c r="G103" s="51">
        <f t="shared" si="7"/>
        <v>456.07</v>
      </c>
      <c r="I103" s="14" t="s">
        <v>15</v>
      </c>
      <c r="J103" s="14" t="s">
        <v>27</v>
      </c>
      <c r="K103" s="14" t="s">
        <v>28</v>
      </c>
      <c r="L103" s="14">
        <v>2</v>
      </c>
      <c r="M103" s="27">
        <v>430.51954016913322</v>
      </c>
      <c r="N103" s="27">
        <v>8.0404598308668067</v>
      </c>
      <c r="O103" s="27">
        <v>17.387552447552444</v>
      </c>
      <c r="P103" s="27">
        <v>0.12244755244755369</v>
      </c>
      <c r="Q103" s="27">
        <f t="shared" si="8"/>
        <v>456.07</v>
      </c>
      <c r="S103" s="14" t="s">
        <v>15</v>
      </c>
      <c r="T103" s="14" t="s">
        <v>27</v>
      </c>
      <c r="U103" s="14" t="s">
        <v>28</v>
      </c>
      <c r="V103" s="14">
        <v>2</v>
      </c>
      <c r="W103" s="15">
        <v>588.88950873026079</v>
      </c>
      <c r="X103" s="15">
        <v>13.110491269739262</v>
      </c>
      <c r="Y103" s="15">
        <f t="shared" si="9"/>
        <v>602</v>
      </c>
    </row>
    <row r="104" spans="1:25" x14ac:dyDescent="0.2">
      <c r="A104" s="14" t="s">
        <v>15</v>
      </c>
      <c r="B104" s="14" t="s">
        <v>27</v>
      </c>
      <c r="C104" s="14" t="s">
        <v>28</v>
      </c>
      <c r="D104" s="5">
        <v>3</v>
      </c>
      <c r="E104" s="51">
        <f t="shared" si="5"/>
        <v>641.78053071926649</v>
      </c>
      <c r="F104" s="51">
        <f t="shared" si="6"/>
        <v>6.7694692807335901</v>
      </c>
      <c r="G104" s="51">
        <f t="shared" si="7"/>
        <v>648.55000000000007</v>
      </c>
      <c r="I104" s="14" t="s">
        <v>15</v>
      </c>
      <c r="J104" s="14" t="s">
        <v>27</v>
      </c>
      <c r="K104" s="14" t="s">
        <v>28</v>
      </c>
      <c r="L104" s="14">
        <v>3</v>
      </c>
      <c r="M104" s="27">
        <v>641.52509472245811</v>
      </c>
      <c r="N104" s="27">
        <v>6.7649052775419793</v>
      </c>
      <c r="O104" s="27">
        <v>0.25543599680838941</v>
      </c>
      <c r="P104" s="27">
        <v>4.5640031916106228E-3</v>
      </c>
      <c r="Q104" s="27">
        <f t="shared" si="8"/>
        <v>648.55000000000007</v>
      </c>
      <c r="S104" s="14" t="s">
        <v>15</v>
      </c>
      <c r="T104" s="14" t="s">
        <v>27</v>
      </c>
      <c r="U104" s="14" t="s">
        <v>28</v>
      </c>
      <c r="V104" s="14">
        <v>3</v>
      </c>
      <c r="W104" s="15">
        <v>1508.8234767540152</v>
      </c>
      <c r="X104" s="15">
        <v>15.176523245984706</v>
      </c>
      <c r="Y104" s="15">
        <f t="shared" si="9"/>
        <v>1524</v>
      </c>
    </row>
    <row r="105" spans="1:25" x14ac:dyDescent="0.2">
      <c r="A105" s="14" t="s">
        <v>15</v>
      </c>
      <c r="B105" s="14" t="s">
        <v>27</v>
      </c>
      <c r="C105" s="14" t="s">
        <v>31</v>
      </c>
      <c r="D105" s="5">
        <v>0</v>
      </c>
      <c r="E105" s="51">
        <f t="shared" si="5"/>
        <v>105.43999999999998</v>
      </c>
      <c r="F105" s="51">
        <f t="shared" si="6"/>
        <v>0</v>
      </c>
      <c r="G105" s="51">
        <f t="shared" si="7"/>
        <v>105.43999999999998</v>
      </c>
      <c r="I105" s="14" t="s">
        <v>15</v>
      </c>
      <c r="J105" s="14" t="s">
        <v>27</v>
      </c>
      <c r="K105" s="14" t="s">
        <v>31</v>
      </c>
      <c r="L105" s="14">
        <v>0</v>
      </c>
      <c r="M105" s="27">
        <v>105.43999999999998</v>
      </c>
      <c r="N105" s="27">
        <v>0</v>
      </c>
      <c r="O105" s="27">
        <v>0</v>
      </c>
      <c r="P105" s="27">
        <v>0</v>
      </c>
      <c r="Q105" s="27">
        <f t="shared" si="8"/>
        <v>105.43999999999998</v>
      </c>
      <c r="S105" s="14" t="s">
        <v>15</v>
      </c>
      <c r="T105" s="14" t="s">
        <v>27</v>
      </c>
      <c r="U105" s="14" t="s">
        <v>29</v>
      </c>
      <c r="V105" s="14">
        <v>0</v>
      </c>
      <c r="W105" s="15">
        <v>151</v>
      </c>
      <c r="X105" s="15">
        <v>0</v>
      </c>
      <c r="Y105" s="15">
        <f t="shared" si="9"/>
        <v>151</v>
      </c>
    </row>
    <row r="106" spans="1:25" x14ac:dyDescent="0.2">
      <c r="A106" s="14" t="s">
        <v>15</v>
      </c>
      <c r="B106" s="14" t="s">
        <v>27</v>
      </c>
      <c r="C106" s="14" t="s">
        <v>31</v>
      </c>
      <c r="D106" s="5">
        <v>1</v>
      </c>
      <c r="E106" s="51">
        <f t="shared" si="5"/>
        <v>707.06</v>
      </c>
      <c r="F106" s="51">
        <f t="shared" si="6"/>
        <v>0</v>
      </c>
      <c r="G106" s="51">
        <f t="shared" si="7"/>
        <v>707.06</v>
      </c>
      <c r="I106" s="14" t="s">
        <v>15</v>
      </c>
      <c r="J106" s="14" t="s">
        <v>27</v>
      </c>
      <c r="K106" s="14" t="s">
        <v>31</v>
      </c>
      <c r="L106" s="14">
        <v>1</v>
      </c>
      <c r="M106" s="27">
        <v>625.17999999999995</v>
      </c>
      <c r="N106" s="27">
        <v>0</v>
      </c>
      <c r="O106" s="27">
        <v>81.88</v>
      </c>
      <c r="P106" s="27">
        <v>0</v>
      </c>
      <c r="Q106" s="27">
        <f t="shared" si="8"/>
        <v>707.06</v>
      </c>
      <c r="S106" s="14" t="s">
        <v>15</v>
      </c>
      <c r="T106" s="14" t="s">
        <v>27</v>
      </c>
      <c r="U106" s="14" t="s">
        <v>29</v>
      </c>
      <c r="V106" s="14">
        <v>1</v>
      </c>
      <c r="W106" s="15">
        <v>891</v>
      </c>
      <c r="X106" s="15">
        <v>0</v>
      </c>
      <c r="Y106" s="15">
        <f t="shared" si="9"/>
        <v>891</v>
      </c>
    </row>
    <row r="107" spans="1:25" x14ac:dyDescent="0.2">
      <c r="A107" s="14" t="s">
        <v>15</v>
      </c>
      <c r="B107" s="14" t="s">
        <v>27</v>
      </c>
      <c r="C107" s="14" t="s">
        <v>31</v>
      </c>
      <c r="D107" s="5">
        <v>2</v>
      </c>
      <c r="E107" s="51">
        <f t="shared" si="5"/>
        <v>327.95181631562184</v>
      </c>
      <c r="F107" s="51">
        <f t="shared" si="6"/>
        <v>53.958183684378142</v>
      </c>
      <c r="G107" s="51">
        <f t="shared" si="7"/>
        <v>381.90999999999997</v>
      </c>
      <c r="I107" s="14" t="s">
        <v>15</v>
      </c>
      <c r="J107" s="14" t="s">
        <v>27</v>
      </c>
      <c r="K107" s="14" t="s">
        <v>31</v>
      </c>
      <c r="L107" s="14">
        <v>2</v>
      </c>
      <c r="M107" s="27">
        <v>317.21083270906439</v>
      </c>
      <c r="N107" s="27">
        <v>52.099167290935618</v>
      </c>
      <c r="O107" s="27">
        <v>10.740983606557474</v>
      </c>
      <c r="P107" s="27">
        <v>1.859016393442527</v>
      </c>
      <c r="Q107" s="27">
        <f t="shared" si="8"/>
        <v>381.90999999999997</v>
      </c>
      <c r="S107" s="14" t="s">
        <v>15</v>
      </c>
      <c r="T107" s="14" t="s">
        <v>27</v>
      </c>
      <c r="U107" s="14" t="s">
        <v>29</v>
      </c>
      <c r="V107" s="14">
        <v>2</v>
      </c>
      <c r="W107" s="15">
        <v>446</v>
      </c>
      <c r="X107" s="15">
        <v>0</v>
      </c>
      <c r="Y107" s="15">
        <f t="shared" si="9"/>
        <v>446</v>
      </c>
    </row>
    <row r="108" spans="1:25" x14ac:dyDescent="0.2">
      <c r="A108" s="14" t="s">
        <v>15</v>
      </c>
      <c r="B108" s="14" t="s">
        <v>27</v>
      </c>
      <c r="C108" s="14" t="s">
        <v>31</v>
      </c>
      <c r="D108" s="5">
        <v>3</v>
      </c>
      <c r="E108" s="51">
        <f t="shared" si="5"/>
        <v>1269.5701336633467</v>
      </c>
      <c r="F108" s="51">
        <f t="shared" si="6"/>
        <v>25.889866336653242</v>
      </c>
      <c r="G108" s="51">
        <f t="shared" si="7"/>
        <v>1295.46</v>
      </c>
      <c r="I108" s="14" t="s">
        <v>15</v>
      </c>
      <c r="J108" s="14" t="s">
        <v>27</v>
      </c>
      <c r="K108" s="14" t="s">
        <v>31</v>
      </c>
      <c r="L108" s="14">
        <v>3</v>
      </c>
      <c r="M108" s="27">
        <v>1254.2577442828158</v>
      </c>
      <c r="N108" s="27">
        <v>25.472255717184222</v>
      </c>
      <c r="O108" s="27">
        <v>15.312389380530982</v>
      </c>
      <c r="P108" s="27">
        <v>0.4176106194690189</v>
      </c>
      <c r="Q108" s="27">
        <f t="shared" si="8"/>
        <v>1295.46</v>
      </c>
      <c r="S108" s="14" t="s">
        <v>15</v>
      </c>
      <c r="T108" s="14" t="s">
        <v>27</v>
      </c>
      <c r="U108" s="14" t="s">
        <v>29</v>
      </c>
      <c r="V108" s="14">
        <v>3</v>
      </c>
      <c r="W108" s="15">
        <v>576</v>
      </c>
      <c r="X108" s="15">
        <v>0</v>
      </c>
      <c r="Y108" s="15">
        <f t="shared" si="9"/>
        <v>576</v>
      </c>
    </row>
    <row r="109" spans="1:25" x14ac:dyDescent="0.2">
      <c r="A109" s="14" t="s">
        <v>15</v>
      </c>
      <c r="B109" s="14" t="s">
        <v>27</v>
      </c>
      <c r="C109" s="14" t="s">
        <v>29</v>
      </c>
      <c r="D109" s="5">
        <v>0</v>
      </c>
      <c r="E109" s="51">
        <f t="shared" si="5"/>
        <v>82.729999999999976</v>
      </c>
      <c r="F109" s="51">
        <f t="shared" si="6"/>
        <v>0</v>
      </c>
      <c r="G109" s="51">
        <f t="shared" si="7"/>
        <v>82.729999999999976</v>
      </c>
      <c r="I109" s="14" t="s">
        <v>15</v>
      </c>
      <c r="J109" s="14" t="s">
        <v>27</v>
      </c>
      <c r="K109" s="14" t="s">
        <v>29</v>
      </c>
      <c r="L109" s="14">
        <v>0</v>
      </c>
      <c r="M109" s="27">
        <v>82.729999999999976</v>
      </c>
      <c r="N109" s="27">
        <v>0</v>
      </c>
      <c r="O109" s="27">
        <v>0</v>
      </c>
      <c r="P109" s="27">
        <v>0</v>
      </c>
      <c r="Q109" s="27">
        <f t="shared" si="8"/>
        <v>82.729999999999976</v>
      </c>
      <c r="S109" s="14" t="s">
        <v>15</v>
      </c>
      <c r="T109" s="14" t="s">
        <v>27</v>
      </c>
      <c r="U109" s="14" t="s">
        <v>30</v>
      </c>
      <c r="V109" s="14">
        <v>0</v>
      </c>
      <c r="W109" s="15">
        <v>754</v>
      </c>
      <c r="X109" s="15">
        <v>0</v>
      </c>
      <c r="Y109" s="15">
        <f t="shared" si="9"/>
        <v>754</v>
      </c>
    </row>
    <row r="110" spans="1:25" x14ac:dyDescent="0.2">
      <c r="A110" s="14" t="s">
        <v>15</v>
      </c>
      <c r="B110" s="14" t="s">
        <v>27</v>
      </c>
      <c r="C110" s="14" t="s">
        <v>29</v>
      </c>
      <c r="D110" s="5">
        <v>1</v>
      </c>
      <c r="E110" s="51">
        <f t="shared" si="5"/>
        <v>630.33999999999992</v>
      </c>
      <c r="F110" s="51">
        <f t="shared" si="6"/>
        <v>0</v>
      </c>
      <c r="G110" s="51">
        <f t="shared" si="7"/>
        <v>630.33999999999992</v>
      </c>
      <c r="I110" s="14" t="s">
        <v>15</v>
      </c>
      <c r="J110" s="14" t="s">
        <v>27</v>
      </c>
      <c r="K110" s="14" t="s">
        <v>29</v>
      </c>
      <c r="L110" s="14">
        <v>1</v>
      </c>
      <c r="M110" s="27">
        <v>496.34999999999991</v>
      </c>
      <c r="N110" s="27">
        <v>0</v>
      </c>
      <c r="O110" s="27">
        <v>133.99</v>
      </c>
      <c r="P110" s="27">
        <v>0</v>
      </c>
      <c r="Q110" s="27">
        <f t="shared" si="8"/>
        <v>630.33999999999992</v>
      </c>
      <c r="S110" s="14" t="s">
        <v>15</v>
      </c>
      <c r="T110" s="14" t="s">
        <v>27</v>
      </c>
      <c r="U110" s="14" t="s">
        <v>30</v>
      </c>
      <c r="V110" s="14">
        <v>1</v>
      </c>
      <c r="W110" s="15">
        <v>2095.7052082264945</v>
      </c>
      <c r="X110" s="15">
        <v>36.294791773505402</v>
      </c>
      <c r="Y110" s="15">
        <f t="shared" si="9"/>
        <v>2132</v>
      </c>
    </row>
    <row r="111" spans="1:25" x14ac:dyDescent="0.2">
      <c r="A111" s="14" t="s">
        <v>15</v>
      </c>
      <c r="B111" s="14" t="s">
        <v>27</v>
      </c>
      <c r="C111" s="14" t="s">
        <v>29</v>
      </c>
      <c r="D111" s="5">
        <v>2</v>
      </c>
      <c r="E111" s="51">
        <f t="shared" si="5"/>
        <v>321.77</v>
      </c>
      <c r="F111" s="51">
        <f t="shared" si="6"/>
        <v>0</v>
      </c>
      <c r="G111" s="51">
        <f t="shared" si="7"/>
        <v>321.77</v>
      </c>
      <c r="I111" s="14" t="s">
        <v>15</v>
      </c>
      <c r="J111" s="14" t="s">
        <v>27</v>
      </c>
      <c r="K111" s="14" t="s">
        <v>29</v>
      </c>
      <c r="L111" s="14">
        <v>2</v>
      </c>
      <c r="M111" s="27">
        <v>318.16999999999996</v>
      </c>
      <c r="N111" s="27">
        <v>0</v>
      </c>
      <c r="O111" s="27">
        <v>3.6</v>
      </c>
      <c r="P111" s="27">
        <v>0</v>
      </c>
      <c r="Q111" s="27">
        <f t="shared" si="8"/>
        <v>321.77</v>
      </c>
      <c r="S111" s="14" t="s">
        <v>15</v>
      </c>
      <c r="T111" s="14" t="s">
        <v>27</v>
      </c>
      <c r="U111" s="14" t="s">
        <v>30</v>
      </c>
      <c r="V111" s="14">
        <v>2</v>
      </c>
      <c r="W111" s="15">
        <v>1821.9293711397479</v>
      </c>
      <c r="X111" s="15">
        <v>87.070628860252185</v>
      </c>
      <c r="Y111" s="15">
        <f t="shared" si="9"/>
        <v>1909</v>
      </c>
    </row>
    <row r="112" spans="1:25" x14ac:dyDescent="0.2">
      <c r="A112" s="14" t="s">
        <v>15</v>
      </c>
      <c r="B112" s="14" t="s">
        <v>27</v>
      </c>
      <c r="C112" s="14" t="s">
        <v>29</v>
      </c>
      <c r="D112" s="5">
        <v>3</v>
      </c>
      <c r="E112" s="51">
        <f t="shared" si="5"/>
        <v>352.2</v>
      </c>
      <c r="F112" s="51">
        <f t="shared" si="6"/>
        <v>0</v>
      </c>
      <c r="G112" s="51">
        <f t="shared" si="7"/>
        <v>352.2</v>
      </c>
      <c r="I112" s="14" t="s">
        <v>15</v>
      </c>
      <c r="J112" s="14" t="s">
        <v>27</v>
      </c>
      <c r="K112" s="14" t="s">
        <v>29</v>
      </c>
      <c r="L112" s="14">
        <v>3</v>
      </c>
      <c r="M112" s="27">
        <v>350.52</v>
      </c>
      <c r="N112" s="27">
        <v>0</v>
      </c>
      <c r="O112" s="27">
        <v>1.68</v>
      </c>
      <c r="P112" s="27">
        <v>0</v>
      </c>
      <c r="Q112" s="27">
        <f t="shared" si="8"/>
        <v>352.2</v>
      </c>
      <c r="S112" s="14" t="s">
        <v>15</v>
      </c>
      <c r="T112" s="14" t="s">
        <v>27</v>
      </c>
      <c r="U112" s="14" t="s">
        <v>30</v>
      </c>
      <c r="V112" s="14">
        <v>3</v>
      </c>
      <c r="W112" s="15">
        <v>2843.0352861125425</v>
      </c>
      <c r="X112" s="15">
        <v>45.9647138874573</v>
      </c>
      <c r="Y112" s="15">
        <f t="shared" si="9"/>
        <v>2889</v>
      </c>
    </row>
    <row r="113" spans="1:25" x14ac:dyDescent="0.2">
      <c r="A113" s="14" t="s">
        <v>15</v>
      </c>
      <c r="B113" s="14" t="s">
        <v>27</v>
      </c>
      <c r="C113" s="14" t="s">
        <v>30</v>
      </c>
      <c r="D113" s="5">
        <v>0</v>
      </c>
      <c r="E113" s="51">
        <f t="shared" si="5"/>
        <v>475.53999999999996</v>
      </c>
      <c r="F113" s="51">
        <f t="shared" si="6"/>
        <v>0</v>
      </c>
      <c r="G113" s="51">
        <f t="shared" si="7"/>
        <v>475.53999999999996</v>
      </c>
      <c r="I113" s="14" t="s">
        <v>15</v>
      </c>
      <c r="J113" s="14" t="s">
        <v>27</v>
      </c>
      <c r="K113" s="14" t="s">
        <v>30</v>
      </c>
      <c r="L113" s="14">
        <v>0</v>
      </c>
      <c r="M113" s="27">
        <v>475.53999999999996</v>
      </c>
      <c r="N113" s="27">
        <v>0</v>
      </c>
      <c r="O113" s="27">
        <v>0</v>
      </c>
      <c r="P113" s="27">
        <v>0</v>
      </c>
      <c r="Q113" s="27">
        <f t="shared" si="8"/>
        <v>475.53999999999996</v>
      </c>
      <c r="S113" s="14" t="s">
        <v>15</v>
      </c>
      <c r="T113" s="14" t="s">
        <v>27</v>
      </c>
      <c r="U113" s="14" t="s">
        <v>80</v>
      </c>
      <c r="V113" s="14">
        <v>0</v>
      </c>
      <c r="W113" s="15">
        <v>1251.9608105441871</v>
      </c>
      <c r="X113" s="15">
        <v>36.039189455812924</v>
      </c>
      <c r="Y113" s="15">
        <f t="shared" si="9"/>
        <v>1288</v>
      </c>
    </row>
    <row r="114" spans="1:25" x14ac:dyDescent="0.2">
      <c r="A114" s="14" t="s">
        <v>15</v>
      </c>
      <c r="B114" s="14" t="s">
        <v>27</v>
      </c>
      <c r="C114" s="14" t="s">
        <v>30</v>
      </c>
      <c r="D114" s="5">
        <v>1</v>
      </c>
      <c r="E114" s="51">
        <f t="shared" si="5"/>
        <v>1424.0309297622023</v>
      </c>
      <c r="F114" s="51">
        <f t="shared" si="6"/>
        <v>22.42907023779776</v>
      </c>
      <c r="G114" s="51">
        <f t="shared" si="7"/>
        <v>1446.46</v>
      </c>
      <c r="I114" s="14" t="s">
        <v>15</v>
      </c>
      <c r="J114" s="14" t="s">
        <v>27</v>
      </c>
      <c r="K114" s="14" t="s">
        <v>30</v>
      </c>
      <c r="L114" s="14">
        <v>1</v>
      </c>
      <c r="M114" s="27">
        <v>1190.682778319373</v>
      </c>
      <c r="N114" s="27">
        <v>18.307221680626999</v>
      </c>
      <c r="O114" s="27">
        <v>233.34815144282925</v>
      </c>
      <c r="P114" s="27">
        <v>4.1218485571707602</v>
      </c>
      <c r="Q114" s="27">
        <f t="shared" si="8"/>
        <v>1446.46</v>
      </c>
      <c r="S114" s="14" t="s">
        <v>15</v>
      </c>
      <c r="T114" s="14" t="s">
        <v>27</v>
      </c>
      <c r="U114" s="14" t="s">
        <v>80</v>
      </c>
      <c r="V114" s="14">
        <v>1</v>
      </c>
      <c r="W114" s="15">
        <v>946.55858712784402</v>
      </c>
      <c r="X114" s="15">
        <v>23.441412872156025</v>
      </c>
      <c r="Y114" s="15">
        <f t="shared" si="9"/>
        <v>970</v>
      </c>
    </row>
    <row r="115" spans="1:25" x14ac:dyDescent="0.2">
      <c r="A115" s="14" t="s">
        <v>15</v>
      </c>
      <c r="B115" s="14" t="s">
        <v>27</v>
      </c>
      <c r="C115" s="14" t="s">
        <v>30</v>
      </c>
      <c r="D115" s="5">
        <v>2</v>
      </c>
      <c r="E115" s="51">
        <f t="shared" si="5"/>
        <v>1278.0081671066657</v>
      </c>
      <c r="F115" s="51">
        <f t="shared" si="6"/>
        <v>59.771832893334036</v>
      </c>
      <c r="G115" s="51">
        <f t="shared" si="7"/>
        <v>1337.7799999999997</v>
      </c>
      <c r="I115" s="14" t="s">
        <v>15</v>
      </c>
      <c r="J115" s="14" t="s">
        <v>27</v>
      </c>
      <c r="K115" s="14" t="s">
        <v>30</v>
      </c>
      <c r="L115" s="14">
        <v>2</v>
      </c>
      <c r="M115" s="27">
        <v>1259.830432967693</v>
      </c>
      <c r="N115" s="27">
        <v>58.299567032306847</v>
      </c>
      <c r="O115" s="27">
        <v>18.177734138972813</v>
      </c>
      <c r="P115" s="27">
        <v>1.4722658610271897</v>
      </c>
      <c r="Q115" s="27">
        <f t="shared" si="8"/>
        <v>1337.7799999999997</v>
      </c>
      <c r="S115" s="14" t="s">
        <v>15</v>
      </c>
      <c r="T115" s="14" t="s">
        <v>27</v>
      </c>
      <c r="U115" s="14" t="s">
        <v>80</v>
      </c>
      <c r="V115" s="14">
        <v>2</v>
      </c>
      <c r="W115" s="15">
        <v>723.01678031504184</v>
      </c>
      <c r="X115" s="15">
        <v>38.983219684958115</v>
      </c>
      <c r="Y115" s="15">
        <f t="shared" si="9"/>
        <v>762</v>
      </c>
    </row>
    <row r="116" spans="1:25" x14ac:dyDescent="0.2">
      <c r="A116" s="14" t="s">
        <v>15</v>
      </c>
      <c r="B116" s="14" t="s">
        <v>27</v>
      </c>
      <c r="C116" s="14" t="s">
        <v>30</v>
      </c>
      <c r="D116" s="5">
        <v>3</v>
      </c>
      <c r="E116" s="51">
        <f t="shared" si="5"/>
        <v>1578.0935791079428</v>
      </c>
      <c r="F116" s="51">
        <f t="shared" si="6"/>
        <v>24.586420892057387</v>
      </c>
      <c r="G116" s="51">
        <f t="shared" si="7"/>
        <v>1602.68</v>
      </c>
      <c r="I116" s="14" t="s">
        <v>15</v>
      </c>
      <c r="J116" s="14" t="s">
        <v>27</v>
      </c>
      <c r="K116" s="14" t="s">
        <v>30</v>
      </c>
      <c r="L116" s="14">
        <v>3</v>
      </c>
      <c r="M116" s="27">
        <v>1556.201523013013</v>
      </c>
      <c r="N116" s="27">
        <v>24.118476986987268</v>
      </c>
      <c r="O116" s="27">
        <v>21.892056094929888</v>
      </c>
      <c r="P116" s="27">
        <v>0.46794390507011713</v>
      </c>
      <c r="Q116" s="27">
        <f t="shared" si="8"/>
        <v>1602.68</v>
      </c>
      <c r="S116" s="14" t="s">
        <v>15</v>
      </c>
      <c r="T116" s="14" t="s">
        <v>27</v>
      </c>
      <c r="U116" s="14" t="s">
        <v>80</v>
      </c>
      <c r="V116" s="14">
        <v>3</v>
      </c>
      <c r="W116" s="15">
        <v>4513.1968783111179</v>
      </c>
      <c r="X116" s="15">
        <v>37.803121688882321</v>
      </c>
      <c r="Y116" s="15">
        <f t="shared" si="9"/>
        <v>4551</v>
      </c>
    </row>
    <row r="117" spans="1:25" x14ac:dyDescent="0.2">
      <c r="A117" s="14" t="s">
        <v>15</v>
      </c>
      <c r="B117" s="14" t="s">
        <v>27</v>
      </c>
      <c r="C117" s="14" t="s">
        <v>80</v>
      </c>
      <c r="D117" s="5">
        <v>0</v>
      </c>
      <c r="E117" s="51">
        <f t="shared" si="5"/>
        <v>824.26654507173282</v>
      </c>
      <c r="F117" s="51">
        <f t="shared" si="6"/>
        <v>35.883454928267149</v>
      </c>
      <c r="G117" s="51">
        <f t="shared" si="7"/>
        <v>860.15</v>
      </c>
      <c r="I117" s="14" t="s">
        <v>15</v>
      </c>
      <c r="J117" s="14" t="s">
        <v>27</v>
      </c>
      <c r="K117" s="14" t="s">
        <v>80</v>
      </c>
      <c r="L117" s="14">
        <v>0</v>
      </c>
      <c r="M117" s="27">
        <v>824.26654507173282</v>
      </c>
      <c r="N117" s="27">
        <v>35.883454928267149</v>
      </c>
      <c r="O117" s="27">
        <v>0</v>
      </c>
      <c r="P117" s="27">
        <v>0</v>
      </c>
      <c r="Q117" s="27">
        <f t="shared" si="8"/>
        <v>860.15</v>
      </c>
      <c r="S117" s="14" t="s">
        <v>15</v>
      </c>
      <c r="T117" s="14" t="s">
        <v>27</v>
      </c>
      <c r="U117" s="14" t="s">
        <v>31</v>
      </c>
      <c r="V117" s="14">
        <v>0</v>
      </c>
      <c r="W117" s="15">
        <v>146</v>
      </c>
      <c r="X117" s="15">
        <v>0</v>
      </c>
      <c r="Y117" s="15">
        <f t="shared" si="9"/>
        <v>146</v>
      </c>
    </row>
    <row r="118" spans="1:25" x14ac:dyDescent="0.2">
      <c r="A118" s="14" t="s">
        <v>15</v>
      </c>
      <c r="B118" s="14" t="s">
        <v>27</v>
      </c>
      <c r="C118" s="14" t="s">
        <v>80</v>
      </c>
      <c r="D118" s="5">
        <v>1</v>
      </c>
      <c r="E118" s="51">
        <f t="shared" si="5"/>
        <v>598.71592201060821</v>
      </c>
      <c r="F118" s="51">
        <f t="shared" si="6"/>
        <v>16.344077989391785</v>
      </c>
      <c r="G118" s="51">
        <f t="shared" si="7"/>
        <v>615.05999999999995</v>
      </c>
      <c r="I118" s="14" t="s">
        <v>15</v>
      </c>
      <c r="J118" s="14" t="s">
        <v>27</v>
      </c>
      <c r="K118" s="14" t="s">
        <v>80</v>
      </c>
      <c r="L118" s="14">
        <v>1</v>
      </c>
      <c r="M118" s="27">
        <v>567.62352985374548</v>
      </c>
      <c r="N118" s="27">
        <v>15.466470146254522</v>
      </c>
      <c r="O118" s="27">
        <v>31.092392156862736</v>
      </c>
      <c r="P118" s="27">
        <v>0.87760784313726181</v>
      </c>
      <c r="Q118" s="27">
        <f t="shared" si="8"/>
        <v>615.06000000000006</v>
      </c>
      <c r="S118" s="14" t="s">
        <v>15</v>
      </c>
      <c r="T118" s="14" t="s">
        <v>27</v>
      </c>
      <c r="U118" s="14" t="s">
        <v>31</v>
      </c>
      <c r="V118" s="14">
        <v>1</v>
      </c>
      <c r="W118" s="15">
        <v>996</v>
      </c>
      <c r="X118" s="15">
        <v>0</v>
      </c>
      <c r="Y118" s="15">
        <f t="shared" si="9"/>
        <v>996</v>
      </c>
    </row>
    <row r="119" spans="1:25" x14ac:dyDescent="0.2">
      <c r="A119" s="14" t="s">
        <v>15</v>
      </c>
      <c r="B119" s="14" t="s">
        <v>27</v>
      </c>
      <c r="C119" s="14" t="s">
        <v>80</v>
      </c>
      <c r="D119" s="5">
        <v>2</v>
      </c>
      <c r="E119" s="51">
        <f t="shared" si="5"/>
        <v>550.67020511387182</v>
      </c>
      <c r="F119" s="51">
        <f t="shared" si="6"/>
        <v>23.329794886128195</v>
      </c>
      <c r="G119" s="51">
        <f t="shared" si="7"/>
        <v>574</v>
      </c>
      <c r="I119" s="14" t="s">
        <v>15</v>
      </c>
      <c r="J119" s="14" t="s">
        <v>27</v>
      </c>
      <c r="K119" s="14" t="s">
        <v>80</v>
      </c>
      <c r="L119" s="14">
        <v>2</v>
      </c>
      <c r="M119" s="27">
        <v>543.15369250882975</v>
      </c>
      <c r="N119" s="27">
        <v>22.506307491170215</v>
      </c>
      <c r="O119" s="27">
        <v>7.5165126050420223</v>
      </c>
      <c r="P119" s="27">
        <v>0.82348739495797785</v>
      </c>
      <c r="Q119" s="27">
        <f t="shared" si="8"/>
        <v>574</v>
      </c>
      <c r="S119" s="14" t="s">
        <v>15</v>
      </c>
      <c r="T119" s="14" t="s">
        <v>27</v>
      </c>
      <c r="U119" s="14" t="s">
        <v>31</v>
      </c>
      <c r="V119" s="14">
        <v>2</v>
      </c>
      <c r="W119" s="15">
        <v>488.468257560214</v>
      </c>
      <c r="X119" s="15">
        <v>77.531742439785987</v>
      </c>
      <c r="Y119" s="15">
        <f t="shared" si="9"/>
        <v>566</v>
      </c>
    </row>
    <row r="120" spans="1:25" x14ac:dyDescent="0.2">
      <c r="A120" s="14" t="s">
        <v>15</v>
      </c>
      <c r="B120" s="14" t="s">
        <v>27</v>
      </c>
      <c r="C120" s="14" t="s">
        <v>80</v>
      </c>
      <c r="D120" s="5">
        <v>3</v>
      </c>
      <c r="E120" s="51">
        <f t="shared" si="5"/>
        <v>2741.9072442729876</v>
      </c>
      <c r="F120" s="51">
        <f t="shared" si="6"/>
        <v>23.242755727012167</v>
      </c>
      <c r="G120" s="51">
        <f t="shared" si="7"/>
        <v>2765.1499999999996</v>
      </c>
      <c r="I120" s="14" t="s">
        <v>15</v>
      </c>
      <c r="J120" s="14" t="s">
        <v>27</v>
      </c>
      <c r="K120" s="14" t="s">
        <v>80</v>
      </c>
      <c r="L120" s="14">
        <v>3</v>
      </c>
      <c r="M120" s="27">
        <v>2724.9230218613984</v>
      </c>
      <c r="N120" s="27">
        <v>22.96697813860143</v>
      </c>
      <c r="O120" s="27">
        <v>16.984222411589258</v>
      </c>
      <c r="P120" s="27">
        <v>0.27577758841073668</v>
      </c>
      <c r="Q120" s="27">
        <f t="shared" si="8"/>
        <v>2765.1499999999996</v>
      </c>
      <c r="S120" s="14" t="s">
        <v>15</v>
      </c>
      <c r="T120" s="14" t="s">
        <v>27</v>
      </c>
      <c r="U120" s="14" t="s">
        <v>31</v>
      </c>
      <c r="V120" s="14">
        <v>3</v>
      </c>
      <c r="W120" s="15">
        <v>2407.4519288308657</v>
      </c>
      <c r="X120" s="15">
        <v>39.548071169134168</v>
      </c>
      <c r="Y120" s="15">
        <f t="shared" si="9"/>
        <v>2447</v>
      </c>
    </row>
    <row r="121" spans="1:25" x14ac:dyDescent="0.2">
      <c r="A121" s="14" t="s">
        <v>14</v>
      </c>
      <c r="B121" s="14" t="s">
        <v>25</v>
      </c>
      <c r="C121" s="14" t="s">
        <v>28</v>
      </c>
      <c r="D121" s="5">
        <v>0</v>
      </c>
      <c r="E121" s="51">
        <f t="shared" si="5"/>
        <v>176.47274167604954</v>
      </c>
      <c r="F121" s="51">
        <f t="shared" si="6"/>
        <v>36.987258323950464</v>
      </c>
      <c r="G121" s="51">
        <f t="shared" si="7"/>
        <v>213.46</v>
      </c>
      <c r="I121" s="14" t="s">
        <v>14</v>
      </c>
      <c r="J121" s="14" t="s">
        <v>25</v>
      </c>
      <c r="K121" s="14" t="s">
        <v>28</v>
      </c>
      <c r="L121" s="14">
        <v>0</v>
      </c>
      <c r="M121" s="27">
        <v>176.47274167604954</v>
      </c>
      <c r="N121" s="27">
        <v>36.987258323950464</v>
      </c>
      <c r="O121" s="27">
        <v>0</v>
      </c>
      <c r="P121" s="27">
        <v>0</v>
      </c>
      <c r="Q121" s="27">
        <f t="shared" si="8"/>
        <v>213.46</v>
      </c>
      <c r="S121" s="14" t="s">
        <v>14</v>
      </c>
      <c r="T121" s="14" t="s">
        <v>25</v>
      </c>
      <c r="U121" s="14" t="s">
        <v>28</v>
      </c>
      <c r="V121" s="14">
        <v>0</v>
      </c>
      <c r="W121" s="15">
        <v>273.25653962419176</v>
      </c>
      <c r="X121" s="15">
        <v>67.743460375808255</v>
      </c>
      <c r="Y121" s="15">
        <f t="shared" si="9"/>
        <v>341</v>
      </c>
    </row>
    <row r="122" spans="1:25" x14ac:dyDescent="0.2">
      <c r="A122" s="14" t="s">
        <v>14</v>
      </c>
      <c r="B122" s="14" t="s">
        <v>25</v>
      </c>
      <c r="C122" s="14" t="s">
        <v>28</v>
      </c>
      <c r="D122" s="5">
        <v>1</v>
      </c>
      <c r="E122" s="51">
        <f t="shared" si="5"/>
        <v>307.22605518908853</v>
      </c>
      <c r="F122" s="51">
        <f t="shared" si="6"/>
        <v>113.00394481091153</v>
      </c>
      <c r="G122" s="51">
        <f t="shared" si="7"/>
        <v>420.23000000000008</v>
      </c>
      <c r="I122" s="14" t="s">
        <v>14</v>
      </c>
      <c r="J122" s="14" t="s">
        <v>25</v>
      </c>
      <c r="K122" s="14" t="s">
        <v>28</v>
      </c>
      <c r="L122" s="14">
        <v>1</v>
      </c>
      <c r="M122" s="27">
        <v>296.87202293102399</v>
      </c>
      <c r="N122" s="27">
        <v>110.40797706897605</v>
      </c>
      <c r="O122" s="27">
        <v>10.354032258064517</v>
      </c>
      <c r="P122" s="27">
        <v>2.595967741935481</v>
      </c>
      <c r="Q122" s="27">
        <f t="shared" si="8"/>
        <v>420.23</v>
      </c>
      <c r="S122" s="14" t="s">
        <v>14</v>
      </c>
      <c r="T122" s="14" t="s">
        <v>25</v>
      </c>
      <c r="U122" s="14" t="s">
        <v>28</v>
      </c>
      <c r="V122" s="14">
        <v>1</v>
      </c>
      <c r="W122" s="15">
        <v>450.39477551128721</v>
      </c>
      <c r="X122" s="15">
        <v>230.60522448871276</v>
      </c>
      <c r="Y122" s="15">
        <f t="shared" si="9"/>
        <v>681</v>
      </c>
    </row>
    <row r="123" spans="1:25" x14ac:dyDescent="0.2">
      <c r="A123" s="14" t="s">
        <v>14</v>
      </c>
      <c r="B123" s="14" t="s">
        <v>25</v>
      </c>
      <c r="C123" s="14" t="s">
        <v>28</v>
      </c>
      <c r="D123" s="5">
        <v>2</v>
      </c>
      <c r="E123" s="51">
        <f t="shared" si="5"/>
        <v>228.55611209162402</v>
      </c>
      <c r="F123" s="51">
        <f t="shared" si="6"/>
        <v>86.323887908375966</v>
      </c>
      <c r="G123" s="51">
        <f t="shared" si="7"/>
        <v>314.88</v>
      </c>
      <c r="I123" s="14" t="s">
        <v>14</v>
      </c>
      <c r="J123" s="14" t="s">
        <v>25</v>
      </c>
      <c r="K123" s="14" t="s">
        <v>28</v>
      </c>
      <c r="L123" s="14">
        <v>2</v>
      </c>
      <c r="M123" s="27">
        <v>224.01446522337346</v>
      </c>
      <c r="N123" s="27">
        <v>85.335534776626503</v>
      </c>
      <c r="O123" s="27">
        <v>4.5416468682505418</v>
      </c>
      <c r="P123" s="27">
        <v>0.98835313174945871</v>
      </c>
      <c r="Q123" s="27">
        <f t="shared" si="8"/>
        <v>314.88</v>
      </c>
      <c r="S123" s="14" t="s">
        <v>14</v>
      </c>
      <c r="T123" s="14" t="s">
        <v>25</v>
      </c>
      <c r="U123" s="14" t="s">
        <v>28</v>
      </c>
      <c r="V123" s="14">
        <v>2</v>
      </c>
      <c r="W123" s="15">
        <v>494.27219855611588</v>
      </c>
      <c r="X123" s="15">
        <v>217.72780144388415</v>
      </c>
      <c r="Y123" s="15">
        <f t="shared" si="9"/>
        <v>712</v>
      </c>
    </row>
    <row r="124" spans="1:25" x14ac:dyDescent="0.2">
      <c r="A124" s="14" t="s">
        <v>14</v>
      </c>
      <c r="B124" s="14" t="s">
        <v>25</v>
      </c>
      <c r="C124" s="14" t="s">
        <v>28</v>
      </c>
      <c r="D124" s="5">
        <v>3</v>
      </c>
      <c r="E124" s="51">
        <f t="shared" si="5"/>
        <v>978.00302027800217</v>
      </c>
      <c r="F124" s="51">
        <f t="shared" si="6"/>
        <v>699.58697972199639</v>
      </c>
      <c r="G124" s="51">
        <f t="shared" si="7"/>
        <v>1677.5899999999986</v>
      </c>
      <c r="I124" s="14" t="s">
        <v>14</v>
      </c>
      <c r="J124" s="14" t="s">
        <v>25</v>
      </c>
      <c r="K124" s="14" t="s">
        <v>28</v>
      </c>
      <c r="L124" s="14">
        <v>3</v>
      </c>
      <c r="M124" s="27">
        <v>970.30713845168168</v>
      </c>
      <c r="N124" s="27">
        <v>695.48286154831692</v>
      </c>
      <c r="O124" s="27">
        <v>7.6958818263205186</v>
      </c>
      <c r="P124" s="27">
        <v>4.1041181736794838</v>
      </c>
      <c r="Q124" s="27">
        <f t="shared" si="8"/>
        <v>1677.5899999999988</v>
      </c>
      <c r="S124" s="14" t="s">
        <v>14</v>
      </c>
      <c r="T124" s="14" t="s">
        <v>25</v>
      </c>
      <c r="U124" s="14" t="s">
        <v>28</v>
      </c>
      <c r="V124" s="14">
        <v>3</v>
      </c>
      <c r="W124" s="15">
        <v>2264.8225179402471</v>
      </c>
      <c r="X124" s="15">
        <v>1637.1774820597529</v>
      </c>
      <c r="Y124" s="15">
        <f t="shared" si="9"/>
        <v>3902</v>
      </c>
    </row>
    <row r="125" spans="1:25" x14ac:dyDescent="0.2">
      <c r="A125" s="14" t="s">
        <v>14</v>
      </c>
      <c r="B125" s="14" t="s">
        <v>25</v>
      </c>
      <c r="C125" s="14" t="s">
        <v>31</v>
      </c>
      <c r="D125" s="5">
        <v>0</v>
      </c>
      <c r="E125" s="51">
        <f t="shared" si="5"/>
        <v>137.79438345473466</v>
      </c>
      <c r="F125" s="51">
        <f t="shared" si="6"/>
        <v>0.96561654526534879</v>
      </c>
      <c r="G125" s="51">
        <f t="shared" si="7"/>
        <v>138.76000000000002</v>
      </c>
      <c r="I125" s="14" t="s">
        <v>14</v>
      </c>
      <c r="J125" s="14" t="s">
        <v>25</v>
      </c>
      <c r="K125" s="14" t="s">
        <v>31</v>
      </c>
      <c r="L125" s="14">
        <v>0</v>
      </c>
      <c r="M125" s="27">
        <v>137.79438345473466</v>
      </c>
      <c r="N125" s="27">
        <v>0.96561654526534879</v>
      </c>
      <c r="O125" s="27">
        <v>0</v>
      </c>
      <c r="P125" s="27">
        <v>0</v>
      </c>
      <c r="Q125" s="27">
        <f t="shared" si="8"/>
        <v>138.76000000000002</v>
      </c>
      <c r="S125" s="14" t="s">
        <v>14</v>
      </c>
      <c r="T125" s="14" t="s">
        <v>25</v>
      </c>
      <c r="U125" s="14" t="s">
        <v>29</v>
      </c>
      <c r="V125" s="14">
        <v>0</v>
      </c>
      <c r="W125" s="15">
        <v>150</v>
      </c>
      <c r="X125" s="15">
        <v>0</v>
      </c>
      <c r="Y125" s="15">
        <f t="shared" si="9"/>
        <v>150</v>
      </c>
    </row>
    <row r="126" spans="1:25" x14ac:dyDescent="0.2">
      <c r="A126" s="14" t="s">
        <v>14</v>
      </c>
      <c r="B126" s="14" t="s">
        <v>25</v>
      </c>
      <c r="C126" s="14" t="s">
        <v>31</v>
      </c>
      <c r="D126" s="5">
        <v>1</v>
      </c>
      <c r="E126" s="51">
        <f t="shared" si="5"/>
        <v>178.09953924607612</v>
      </c>
      <c r="F126" s="51">
        <f t="shared" si="6"/>
        <v>28.190460753923919</v>
      </c>
      <c r="G126" s="51">
        <f t="shared" si="7"/>
        <v>206.29000000000005</v>
      </c>
      <c r="I126" s="14" t="s">
        <v>14</v>
      </c>
      <c r="J126" s="14" t="s">
        <v>25</v>
      </c>
      <c r="K126" s="14" t="s">
        <v>31</v>
      </c>
      <c r="L126" s="14">
        <v>1</v>
      </c>
      <c r="M126" s="27">
        <v>156.31175799607615</v>
      </c>
      <c r="N126" s="27">
        <v>24.808242003923901</v>
      </c>
      <c r="O126" s="27">
        <v>21.787781249999981</v>
      </c>
      <c r="P126" s="27">
        <v>3.3822187500000171</v>
      </c>
      <c r="Q126" s="27">
        <f t="shared" si="8"/>
        <v>206.29000000000005</v>
      </c>
      <c r="S126" s="14" t="s">
        <v>14</v>
      </c>
      <c r="T126" s="14" t="s">
        <v>25</v>
      </c>
      <c r="U126" s="14" t="s">
        <v>29</v>
      </c>
      <c r="V126" s="14">
        <v>1</v>
      </c>
      <c r="W126" s="15">
        <v>40</v>
      </c>
      <c r="X126" s="15">
        <v>0</v>
      </c>
      <c r="Y126" s="15">
        <f t="shared" si="9"/>
        <v>40</v>
      </c>
    </row>
    <row r="127" spans="1:25" x14ac:dyDescent="0.2">
      <c r="A127" s="14" t="s">
        <v>14</v>
      </c>
      <c r="B127" s="14" t="s">
        <v>25</v>
      </c>
      <c r="C127" s="14" t="s">
        <v>31</v>
      </c>
      <c r="D127" s="5">
        <v>2</v>
      </c>
      <c r="E127" s="51">
        <f t="shared" si="5"/>
        <v>186.58462641208487</v>
      </c>
      <c r="F127" s="51">
        <f t="shared" si="6"/>
        <v>18.435373587915159</v>
      </c>
      <c r="G127" s="51">
        <f t="shared" si="7"/>
        <v>205.02000000000004</v>
      </c>
      <c r="I127" s="14" t="s">
        <v>14</v>
      </c>
      <c r="J127" s="14" t="s">
        <v>25</v>
      </c>
      <c r="K127" s="14" t="s">
        <v>31</v>
      </c>
      <c r="L127" s="14">
        <v>2</v>
      </c>
      <c r="M127" s="27">
        <v>185.19185321620859</v>
      </c>
      <c r="N127" s="27">
        <v>18.298146783791445</v>
      </c>
      <c r="O127" s="27">
        <v>1.3927731958762883</v>
      </c>
      <c r="P127" s="27">
        <v>0.13722680412371172</v>
      </c>
      <c r="Q127" s="27">
        <f t="shared" si="8"/>
        <v>205.02000000000004</v>
      </c>
      <c r="S127" s="14" t="s">
        <v>14</v>
      </c>
      <c r="T127" s="14" t="s">
        <v>25</v>
      </c>
      <c r="U127" s="14" t="s">
        <v>29</v>
      </c>
      <c r="V127" s="14">
        <v>2</v>
      </c>
      <c r="W127" s="15">
        <v>17.20242206783923</v>
      </c>
      <c r="X127" s="15">
        <v>3.7975779321607699</v>
      </c>
      <c r="Y127" s="15">
        <f t="shared" si="9"/>
        <v>21</v>
      </c>
    </row>
    <row r="128" spans="1:25" x14ac:dyDescent="0.2">
      <c r="A128" s="14" t="s">
        <v>14</v>
      </c>
      <c r="B128" s="14" t="s">
        <v>25</v>
      </c>
      <c r="C128" s="14" t="s">
        <v>31</v>
      </c>
      <c r="D128" s="5">
        <v>3</v>
      </c>
      <c r="E128" s="51">
        <f t="shared" si="5"/>
        <v>424.60274477973655</v>
      </c>
      <c r="F128" s="51">
        <f t="shared" si="6"/>
        <v>188.74725522026341</v>
      </c>
      <c r="G128" s="51">
        <f t="shared" si="7"/>
        <v>613.34999999999991</v>
      </c>
      <c r="I128" s="14" t="s">
        <v>14</v>
      </c>
      <c r="J128" s="14" t="s">
        <v>25</v>
      </c>
      <c r="K128" s="14" t="s">
        <v>31</v>
      </c>
      <c r="L128" s="14">
        <v>3</v>
      </c>
      <c r="M128" s="27">
        <v>409.09552255751419</v>
      </c>
      <c r="N128" s="27">
        <v>182.5744774424858</v>
      </c>
      <c r="O128" s="27">
        <v>15.507222222222396</v>
      </c>
      <c r="P128" s="27">
        <v>6.1727777777776174</v>
      </c>
      <c r="Q128" s="27">
        <f t="shared" si="8"/>
        <v>613.34999999999991</v>
      </c>
      <c r="S128" s="14" t="s">
        <v>14</v>
      </c>
      <c r="T128" s="14" t="s">
        <v>25</v>
      </c>
      <c r="U128" s="14" t="s">
        <v>29</v>
      </c>
      <c r="V128" s="14">
        <v>3</v>
      </c>
      <c r="W128" s="15">
        <v>358</v>
      </c>
      <c r="X128" s="15">
        <v>0</v>
      </c>
      <c r="Y128" s="15">
        <f t="shared" si="9"/>
        <v>358</v>
      </c>
    </row>
    <row r="129" spans="1:25" x14ac:dyDescent="0.2">
      <c r="A129" s="14" t="s">
        <v>14</v>
      </c>
      <c r="B129" s="14" t="s">
        <v>25</v>
      </c>
      <c r="C129" s="14" t="s">
        <v>29</v>
      </c>
      <c r="D129" s="5">
        <v>0</v>
      </c>
      <c r="E129" s="51">
        <f t="shared" si="5"/>
        <v>90.37</v>
      </c>
      <c r="F129" s="51">
        <f t="shared" si="6"/>
        <v>0</v>
      </c>
      <c r="G129" s="51">
        <f t="shared" si="7"/>
        <v>90.37</v>
      </c>
      <c r="I129" s="14" t="s">
        <v>14</v>
      </c>
      <c r="J129" s="14" t="s">
        <v>25</v>
      </c>
      <c r="K129" s="14" t="s">
        <v>29</v>
      </c>
      <c r="L129" s="14">
        <v>0</v>
      </c>
      <c r="M129" s="27">
        <v>90.37</v>
      </c>
      <c r="N129" s="27">
        <v>0</v>
      </c>
      <c r="O129" s="27">
        <v>0</v>
      </c>
      <c r="P129" s="27">
        <v>0</v>
      </c>
      <c r="Q129" s="27">
        <f t="shared" si="8"/>
        <v>90.37</v>
      </c>
      <c r="S129" s="14" t="s">
        <v>14</v>
      </c>
      <c r="T129" s="14" t="s">
        <v>25</v>
      </c>
      <c r="U129" s="14" t="s">
        <v>30</v>
      </c>
      <c r="V129" s="14">
        <v>0</v>
      </c>
      <c r="W129" s="15">
        <v>1756.5329745118024</v>
      </c>
      <c r="X129" s="15">
        <v>113.46702548819755</v>
      </c>
      <c r="Y129" s="15">
        <f t="shared" si="9"/>
        <v>1870</v>
      </c>
    </row>
    <row r="130" spans="1:25" x14ac:dyDescent="0.2">
      <c r="A130" s="14" t="s">
        <v>14</v>
      </c>
      <c r="B130" s="14" t="s">
        <v>25</v>
      </c>
      <c r="C130" s="14" t="s">
        <v>29</v>
      </c>
      <c r="D130" s="5">
        <v>1</v>
      </c>
      <c r="E130" s="51">
        <f t="shared" si="5"/>
        <v>22.939999999999998</v>
      </c>
      <c r="F130" s="51">
        <f t="shared" si="6"/>
        <v>0</v>
      </c>
      <c r="G130" s="51">
        <f t="shared" si="7"/>
        <v>22.939999999999998</v>
      </c>
      <c r="I130" s="14" t="s">
        <v>14</v>
      </c>
      <c r="J130" s="14" t="s">
        <v>25</v>
      </c>
      <c r="K130" s="14" t="s">
        <v>29</v>
      </c>
      <c r="L130" s="14">
        <v>1</v>
      </c>
      <c r="M130" s="27">
        <v>22.33</v>
      </c>
      <c r="N130" s="27">
        <v>0</v>
      </c>
      <c r="O130" s="27">
        <v>0.61</v>
      </c>
      <c r="P130" s="27">
        <v>0</v>
      </c>
      <c r="Q130" s="27">
        <f t="shared" si="8"/>
        <v>22.939999999999998</v>
      </c>
      <c r="S130" s="14" t="s">
        <v>14</v>
      </c>
      <c r="T130" s="14" t="s">
        <v>25</v>
      </c>
      <c r="U130" s="14" t="s">
        <v>30</v>
      </c>
      <c r="V130" s="14">
        <v>1</v>
      </c>
      <c r="W130" s="15">
        <v>2022.954497062223</v>
      </c>
      <c r="X130" s="15">
        <v>248.04550293777692</v>
      </c>
      <c r="Y130" s="15">
        <f t="shared" si="9"/>
        <v>2271</v>
      </c>
    </row>
    <row r="131" spans="1:25" x14ac:dyDescent="0.2">
      <c r="A131" s="14" t="s">
        <v>14</v>
      </c>
      <c r="B131" s="14" t="s">
        <v>25</v>
      </c>
      <c r="C131" s="14" t="s">
        <v>29</v>
      </c>
      <c r="D131" s="5">
        <v>2</v>
      </c>
      <c r="E131" s="51">
        <f t="shared" ref="E131:E194" si="10">M131+O131</f>
        <v>8.9344119477286874</v>
      </c>
      <c r="F131" s="51">
        <f t="shared" ref="F131:F194" si="11">N131+P131</f>
        <v>1.5455880522713132</v>
      </c>
      <c r="G131" s="51">
        <f t="shared" ref="G131:G194" si="12">SUM(E131:F131)</f>
        <v>10.48</v>
      </c>
      <c r="I131" s="14" t="s">
        <v>14</v>
      </c>
      <c r="J131" s="14" t="s">
        <v>25</v>
      </c>
      <c r="K131" s="14" t="s">
        <v>29</v>
      </c>
      <c r="L131" s="14">
        <v>2</v>
      </c>
      <c r="M131" s="27">
        <v>8.9344119477286874</v>
      </c>
      <c r="N131" s="27">
        <v>1.5455880522713132</v>
      </c>
      <c r="O131" s="27">
        <v>0</v>
      </c>
      <c r="P131" s="27">
        <v>0</v>
      </c>
      <c r="Q131" s="27">
        <f t="shared" ref="Q131:Q194" si="13">SUM(M131:P131)</f>
        <v>10.48</v>
      </c>
      <c r="S131" s="14" t="s">
        <v>14</v>
      </c>
      <c r="T131" s="14" t="s">
        <v>25</v>
      </c>
      <c r="U131" s="14" t="s">
        <v>30</v>
      </c>
      <c r="V131" s="14">
        <v>2</v>
      </c>
      <c r="W131" s="15">
        <v>1505.457947716402</v>
      </c>
      <c r="X131" s="15">
        <v>170.54205228359794</v>
      </c>
      <c r="Y131" s="15">
        <f t="shared" ref="Y131:Y194" si="14">SUM(W131:X131)</f>
        <v>1676</v>
      </c>
    </row>
    <row r="132" spans="1:25" x14ac:dyDescent="0.2">
      <c r="A132" s="14" t="s">
        <v>14</v>
      </c>
      <c r="B132" s="14" t="s">
        <v>25</v>
      </c>
      <c r="C132" s="14" t="s">
        <v>29</v>
      </c>
      <c r="D132" s="5">
        <v>3</v>
      </c>
      <c r="E132" s="51">
        <f t="shared" si="10"/>
        <v>160.74</v>
      </c>
      <c r="F132" s="51">
        <f t="shared" si="11"/>
        <v>0</v>
      </c>
      <c r="G132" s="51">
        <f t="shared" si="12"/>
        <v>160.74</v>
      </c>
      <c r="I132" s="14" t="s">
        <v>14</v>
      </c>
      <c r="J132" s="14" t="s">
        <v>25</v>
      </c>
      <c r="K132" s="14" t="s">
        <v>29</v>
      </c>
      <c r="L132" s="14">
        <v>3</v>
      </c>
      <c r="M132" s="27">
        <v>158.66</v>
      </c>
      <c r="N132" s="27">
        <v>0</v>
      </c>
      <c r="O132" s="27">
        <v>2.08</v>
      </c>
      <c r="P132" s="27">
        <v>0</v>
      </c>
      <c r="Q132" s="27">
        <f t="shared" si="13"/>
        <v>160.74</v>
      </c>
      <c r="S132" s="14" t="s">
        <v>14</v>
      </c>
      <c r="T132" s="14" t="s">
        <v>25</v>
      </c>
      <c r="U132" s="14" t="s">
        <v>30</v>
      </c>
      <c r="V132" s="14">
        <v>3</v>
      </c>
      <c r="W132" s="15">
        <v>5069.080003535807</v>
      </c>
      <c r="X132" s="15">
        <v>1127.9199964641932</v>
      </c>
      <c r="Y132" s="15">
        <f t="shared" si="14"/>
        <v>6197</v>
      </c>
    </row>
    <row r="133" spans="1:25" x14ac:dyDescent="0.2">
      <c r="A133" s="14" t="s">
        <v>14</v>
      </c>
      <c r="B133" s="14" t="s">
        <v>25</v>
      </c>
      <c r="C133" s="14" t="s">
        <v>30</v>
      </c>
      <c r="D133" s="5">
        <v>0</v>
      </c>
      <c r="E133" s="51">
        <f t="shared" si="10"/>
        <v>1004.8464740052526</v>
      </c>
      <c r="F133" s="51">
        <f t="shared" si="11"/>
        <v>63.173525994747131</v>
      </c>
      <c r="G133" s="51">
        <f t="shared" si="12"/>
        <v>1068.0199999999998</v>
      </c>
      <c r="I133" s="14" t="s">
        <v>14</v>
      </c>
      <c r="J133" s="14" t="s">
        <v>25</v>
      </c>
      <c r="K133" s="14" t="s">
        <v>30</v>
      </c>
      <c r="L133" s="14">
        <v>0</v>
      </c>
      <c r="M133" s="27">
        <v>1004.8464740052526</v>
      </c>
      <c r="N133" s="27">
        <v>63.173525994747131</v>
      </c>
      <c r="O133" s="27">
        <v>0</v>
      </c>
      <c r="P133" s="27">
        <v>0</v>
      </c>
      <c r="Q133" s="27">
        <f t="shared" si="13"/>
        <v>1068.0199999999998</v>
      </c>
      <c r="S133" s="14" t="s">
        <v>14</v>
      </c>
      <c r="T133" s="14" t="s">
        <v>25</v>
      </c>
      <c r="U133" s="14" t="s">
        <v>80</v>
      </c>
      <c r="V133" s="14">
        <v>0</v>
      </c>
      <c r="W133" s="15">
        <v>683.91777062381993</v>
      </c>
      <c r="X133" s="15">
        <v>118.08222937618008</v>
      </c>
      <c r="Y133" s="15">
        <f t="shared" si="14"/>
        <v>802</v>
      </c>
    </row>
    <row r="134" spans="1:25" x14ac:dyDescent="0.2">
      <c r="A134" s="14" t="s">
        <v>14</v>
      </c>
      <c r="B134" s="14" t="s">
        <v>25</v>
      </c>
      <c r="C134" s="14" t="s">
        <v>30</v>
      </c>
      <c r="D134" s="5">
        <v>1</v>
      </c>
      <c r="E134" s="51">
        <f t="shared" si="10"/>
        <v>1277.4736763055264</v>
      </c>
      <c r="F134" s="51">
        <f t="shared" si="11"/>
        <v>152.2363236944737</v>
      </c>
      <c r="G134" s="51">
        <f t="shared" si="12"/>
        <v>1429.71</v>
      </c>
      <c r="I134" s="14" t="s">
        <v>14</v>
      </c>
      <c r="J134" s="14" t="s">
        <v>25</v>
      </c>
      <c r="K134" s="14" t="s">
        <v>30</v>
      </c>
      <c r="L134" s="14">
        <v>1</v>
      </c>
      <c r="M134" s="27">
        <v>1151.3870567896849</v>
      </c>
      <c r="N134" s="27">
        <v>139.22294321031524</v>
      </c>
      <c r="O134" s="27">
        <v>126.08661951584155</v>
      </c>
      <c r="P134" s="27">
        <v>13.01338048415845</v>
      </c>
      <c r="Q134" s="27">
        <f t="shared" si="13"/>
        <v>1429.71</v>
      </c>
      <c r="S134" s="14" t="s">
        <v>14</v>
      </c>
      <c r="T134" s="14" t="s">
        <v>25</v>
      </c>
      <c r="U134" s="14" t="s">
        <v>80</v>
      </c>
      <c r="V134" s="14">
        <v>1</v>
      </c>
      <c r="W134" s="15">
        <v>715.76480445750133</v>
      </c>
      <c r="X134" s="15">
        <v>212.2351955424987</v>
      </c>
      <c r="Y134" s="15">
        <f t="shared" si="14"/>
        <v>928</v>
      </c>
    </row>
    <row r="135" spans="1:25" x14ac:dyDescent="0.2">
      <c r="A135" s="14" t="s">
        <v>14</v>
      </c>
      <c r="B135" s="14" t="s">
        <v>25</v>
      </c>
      <c r="C135" s="14" t="s">
        <v>30</v>
      </c>
      <c r="D135" s="5">
        <v>2</v>
      </c>
      <c r="E135" s="51">
        <f t="shared" si="10"/>
        <v>932.6971008862522</v>
      </c>
      <c r="F135" s="51">
        <f t="shared" si="11"/>
        <v>109.98289911374773</v>
      </c>
      <c r="G135" s="51">
        <f t="shared" si="12"/>
        <v>1042.6799999999998</v>
      </c>
      <c r="I135" s="14" t="s">
        <v>14</v>
      </c>
      <c r="J135" s="14" t="s">
        <v>25</v>
      </c>
      <c r="K135" s="14" t="s">
        <v>30</v>
      </c>
      <c r="L135" s="14">
        <v>2</v>
      </c>
      <c r="M135" s="27">
        <v>866.34949743284346</v>
      </c>
      <c r="N135" s="27">
        <v>104.90050256715649</v>
      </c>
      <c r="O135" s="27">
        <v>66.347603453408794</v>
      </c>
      <c r="P135" s="27">
        <v>5.0823965465912462</v>
      </c>
      <c r="Q135" s="27">
        <f t="shared" si="13"/>
        <v>1042.68</v>
      </c>
      <c r="S135" s="14" t="s">
        <v>14</v>
      </c>
      <c r="T135" s="14" t="s">
        <v>25</v>
      </c>
      <c r="U135" s="14" t="s">
        <v>80</v>
      </c>
      <c r="V135" s="14">
        <v>2</v>
      </c>
      <c r="W135" s="15">
        <v>951.998165138319</v>
      </c>
      <c r="X135" s="15">
        <v>250.00183486168103</v>
      </c>
      <c r="Y135" s="15">
        <f t="shared" si="14"/>
        <v>1202</v>
      </c>
    </row>
    <row r="136" spans="1:25" x14ac:dyDescent="0.2">
      <c r="A136" s="14" t="s">
        <v>14</v>
      </c>
      <c r="B136" s="14" t="s">
        <v>25</v>
      </c>
      <c r="C136" s="14" t="s">
        <v>30</v>
      </c>
      <c r="D136" s="5">
        <v>3</v>
      </c>
      <c r="E136" s="51">
        <f t="shared" si="10"/>
        <v>2543.2237315579459</v>
      </c>
      <c r="F136" s="51">
        <f t="shared" si="11"/>
        <v>606.24626844205579</v>
      </c>
      <c r="G136" s="51">
        <f t="shared" si="12"/>
        <v>3149.4700000000016</v>
      </c>
      <c r="I136" s="14" t="s">
        <v>14</v>
      </c>
      <c r="J136" s="14" t="s">
        <v>25</v>
      </c>
      <c r="K136" s="14" t="s">
        <v>30</v>
      </c>
      <c r="L136" s="14">
        <v>3</v>
      </c>
      <c r="M136" s="27">
        <v>2442.2716881241586</v>
      </c>
      <c r="N136" s="27">
        <v>586.63831187584287</v>
      </c>
      <c r="O136" s="27">
        <v>100.95204343378717</v>
      </c>
      <c r="P136" s="27">
        <v>19.607956566212884</v>
      </c>
      <c r="Q136" s="27">
        <f t="shared" si="13"/>
        <v>3149.4700000000021</v>
      </c>
      <c r="S136" s="14" t="s">
        <v>14</v>
      </c>
      <c r="T136" s="14" t="s">
        <v>25</v>
      </c>
      <c r="U136" s="14" t="s">
        <v>80</v>
      </c>
      <c r="V136" s="14">
        <v>3</v>
      </c>
      <c r="W136" s="15">
        <v>5784.2245939849272</v>
      </c>
      <c r="X136" s="15">
        <v>2415.7754060150728</v>
      </c>
      <c r="Y136" s="15">
        <f t="shared" si="14"/>
        <v>8200</v>
      </c>
    </row>
    <row r="137" spans="1:25" x14ac:dyDescent="0.2">
      <c r="A137" s="14" t="s">
        <v>14</v>
      </c>
      <c r="B137" s="14" t="s">
        <v>25</v>
      </c>
      <c r="C137" s="14" t="s">
        <v>80</v>
      </c>
      <c r="D137" s="5">
        <v>0</v>
      </c>
      <c r="E137" s="51">
        <f t="shared" si="10"/>
        <v>407.63398427866821</v>
      </c>
      <c r="F137" s="51">
        <f t="shared" si="11"/>
        <v>51.906015721331684</v>
      </c>
      <c r="G137" s="51">
        <f t="shared" si="12"/>
        <v>459.53999999999991</v>
      </c>
      <c r="I137" s="14" t="s">
        <v>14</v>
      </c>
      <c r="J137" s="14" t="s">
        <v>25</v>
      </c>
      <c r="K137" s="14" t="s">
        <v>80</v>
      </c>
      <c r="L137" s="14">
        <v>0</v>
      </c>
      <c r="M137" s="27">
        <v>407.63398427866821</v>
      </c>
      <c r="N137" s="27">
        <v>51.906015721331684</v>
      </c>
      <c r="O137" s="27">
        <v>0</v>
      </c>
      <c r="P137" s="27">
        <v>0</v>
      </c>
      <c r="Q137" s="27">
        <f t="shared" si="13"/>
        <v>459.53999999999991</v>
      </c>
      <c r="S137" s="14" t="s">
        <v>14</v>
      </c>
      <c r="T137" s="14" t="s">
        <v>25</v>
      </c>
      <c r="U137" s="14" t="s">
        <v>31</v>
      </c>
      <c r="V137" s="14">
        <v>0</v>
      </c>
      <c r="W137" s="15">
        <v>190.16627886776701</v>
      </c>
      <c r="X137" s="15">
        <v>0.8337211322329966</v>
      </c>
      <c r="Y137" s="15">
        <f t="shared" si="14"/>
        <v>191</v>
      </c>
    </row>
    <row r="138" spans="1:25" x14ac:dyDescent="0.2">
      <c r="A138" s="14" t="s">
        <v>14</v>
      </c>
      <c r="B138" s="14" t="s">
        <v>25</v>
      </c>
      <c r="C138" s="14" t="s">
        <v>80</v>
      </c>
      <c r="D138" s="5">
        <v>1</v>
      </c>
      <c r="E138" s="51">
        <f t="shared" si="10"/>
        <v>442.13271978035004</v>
      </c>
      <c r="F138" s="51">
        <f t="shared" si="11"/>
        <v>103.24728021965009</v>
      </c>
      <c r="G138" s="51">
        <f t="shared" si="12"/>
        <v>545.38000000000011</v>
      </c>
      <c r="I138" s="14" t="s">
        <v>14</v>
      </c>
      <c r="J138" s="14" t="s">
        <v>25</v>
      </c>
      <c r="K138" s="14" t="s">
        <v>80</v>
      </c>
      <c r="L138" s="14">
        <v>1</v>
      </c>
      <c r="M138" s="27">
        <v>359.66975919838416</v>
      </c>
      <c r="N138" s="27">
        <v>98.230240801615921</v>
      </c>
      <c r="O138" s="27">
        <v>82.462960581965859</v>
      </c>
      <c r="P138" s="27">
        <v>5.0170394180341766</v>
      </c>
      <c r="Q138" s="27">
        <f t="shared" si="13"/>
        <v>545.38000000000011</v>
      </c>
      <c r="S138" s="14" t="s">
        <v>14</v>
      </c>
      <c r="T138" s="14" t="s">
        <v>25</v>
      </c>
      <c r="U138" s="14" t="s">
        <v>31</v>
      </c>
      <c r="V138" s="14">
        <v>1</v>
      </c>
      <c r="W138" s="15">
        <v>290.59551108991769</v>
      </c>
      <c r="X138" s="15">
        <v>44.4044889100823</v>
      </c>
      <c r="Y138" s="15">
        <f t="shared" si="14"/>
        <v>335</v>
      </c>
    </row>
    <row r="139" spans="1:25" x14ac:dyDescent="0.2">
      <c r="A139" s="14" t="s">
        <v>14</v>
      </c>
      <c r="B139" s="14" t="s">
        <v>25</v>
      </c>
      <c r="C139" s="14" t="s">
        <v>80</v>
      </c>
      <c r="D139" s="5">
        <v>2</v>
      </c>
      <c r="E139" s="51">
        <f t="shared" si="10"/>
        <v>554.10449308554269</v>
      </c>
      <c r="F139" s="51">
        <f t="shared" si="11"/>
        <v>114.52550691445718</v>
      </c>
      <c r="G139" s="51">
        <f t="shared" si="12"/>
        <v>668.62999999999988</v>
      </c>
      <c r="I139" s="14" t="s">
        <v>14</v>
      </c>
      <c r="J139" s="14" t="s">
        <v>25</v>
      </c>
      <c r="K139" s="14" t="s">
        <v>80</v>
      </c>
      <c r="L139" s="14">
        <v>2</v>
      </c>
      <c r="M139" s="27">
        <v>536.81998455589201</v>
      </c>
      <c r="N139" s="27">
        <v>108.67001544410788</v>
      </c>
      <c r="O139" s="27">
        <v>17.284508529650694</v>
      </c>
      <c r="P139" s="27">
        <v>5.8554914703493059</v>
      </c>
      <c r="Q139" s="27">
        <f t="shared" si="13"/>
        <v>668.62999999999988</v>
      </c>
      <c r="S139" s="14" t="s">
        <v>14</v>
      </c>
      <c r="T139" s="14" t="s">
        <v>25</v>
      </c>
      <c r="U139" s="14" t="s">
        <v>31</v>
      </c>
      <c r="V139" s="14">
        <v>2</v>
      </c>
      <c r="W139" s="15">
        <v>284.71844415642897</v>
      </c>
      <c r="X139" s="15">
        <v>27.281555843571027</v>
      </c>
      <c r="Y139" s="15">
        <f t="shared" si="14"/>
        <v>312</v>
      </c>
    </row>
    <row r="140" spans="1:25" x14ac:dyDescent="0.2">
      <c r="A140" s="14" t="s">
        <v>14</v>
      </c>
      <c r="B140" s="14" t="s">
        <v>25</v>
      </c>
      <c r="C140" s="14" t="s">
        <v>80</v>
      </c>
      <c r="D140" s="5">
        <v>3</v>
      </c>
      <c r="E140" s="51">
        <f t="shared" si="10"/>
        <v>2470.2911622452425</v>
      </c>
      <c r="F140" s="51">
        <f t="shared" si="11"/>
        <v>1005.2688377547574</v>
      </c>
      <c r="G140" s="51">
        <f t="shared" si="12"/>
        <v>3475.56</v>
      </c>
      <c r="I140" s="14" t="s">
        <v>14</v>
      </c>
      <c r="J140" s="14" t="s">
        <v>25</v>
      </c>
      <c r="K140" s="14" t="s">
        <v>80</v>
      </c>
      <c r="L140" s="14">
        <v>3</v>
      </c>
      <c r="M140" s="27">
        <v>2433.5944244970278</v>
      </c>
      <c r="N140" s="27">
        <v>999.45557550297224</v>
      </c>
      <c r="O140" s="27">
        <v>36.696737748214801</v>
      </c>
      <c r="P140" s="27">
        <v>5.8132622517851971</v>
      </c>
      <c r="Q140" s="27">
        <f t="shared" si="13"/>
        <v>3475.56</v>
      </c>
      <c r="S140" s="14" t="s">
        <v>14</v>
      </c>
      <c r="T140" s="14" t="s">
        <v>25</v>
      </c>
      <c r="U140" s="14" t="s">
        <v>31</v>
      </c>
      <c r="V140" s="14">
        <v>3</v>
      </c>
      <c r="W140" s="15">
        <v>958.05181090464066</v>
      </c>
      <c r="X140" s="15">
        <v>435.9481890953594</v>
      </c>
      <c r="Y140" s="15">
        <f t="shared" si="14"/>
        <v>1394</v>
      </c>
    </row>
    <row r="141" spans="1:25" x14ac:dyDescent="0.2">
      <c r="A141" s="14" t="s">
        <v>13</v>
      </c>
      <c r="B141" s="14" t="s">
        <v>21</v>
      </c>
      <c r="C141" s="14" t="s">
        <v>28</v>
      </c>
      <c r="D141" s="5">
        <v>0</v>
      </c>
      <c r="E141" s="51">
        <f t="shared" si="10"/>
        <v>1000.3558056568445</v>
      </c>
      <c r="F141" s="51">
        <f t="shared" si="11"/>
        <v>39.204194343155621</v>
      </c>
      <c r="G141" s="51">
        <f t="shared" si="12"/>
        <v>1039.5600000000002</v>
      </c>
      <c r="I141" s="14" t="s">
        <v>13</v>
      </c>
      <c r="J141" s="14" t="s">
        <v>21</v>
      </c>
      <c r="K141" s="14" t="s">
        <v>28</v>
      </c>
      <c r="L141" s="14">
        <v>0</v>
      </c>
      <c r="M141" s="27">
        <v>1000.3558056568445</v>
      </c>
      <c r="N141" s="27">
        <v>39.204194343155621</v>
      </c>
      <c r="O141" s="27">
        <v>0</v>
      </c>
      <c r="P141" s="27">
        <v>0</v>
      </c>
      <c r="Q141" s="27">
        <f t="shared" si="13"/>
        <v>1039.5600000000002</v>
      </c>
      <c r="S141" s="14" t="s">
        <v>13</v>
      </c>
      <c r="T141" s="14" t="s">
        <v>21</v>
      </c>
      <c r="U141" s="14" t="s">
        <v>28</v>
      </c>
      <c r="V141" s="14">
        <v>0</v>
      </c>
      <c r="W141" s="15">
        <v>1458.3363800642912</v>
      </c>
      <c r="X141" s="15">
        <v>52.66361993570866</v>
      </c>
      <c r="Y141" s="15">
        <f t="shared" si="14"/>
        <v>1511</v>
      </c>
    </row>
    <row r="142" spans="1:25" x14ac:dyDescent="0.2">
      <c r="A142" s="14" t="s">
        <v>13</v>
      </c>
      <c r="B142" s="14" t="s">
        <v>21</v>
      </c>
      <c r="C142" s="14" t="s">
        <v>28</v>
      </c>
      <c r="D142" s="5">
        <v>1</v>
      </c>
      <c r="E142" s="51">
        <f t="shared" si="10"/>
        <v>225.0752455260581</v>
      </c>
      <c r="F142" s="51">
        <f t="shared" si="11"/>
        <v>196.87475447394189</v>
      </c>
      <c r="G142" s="51">
        <f t="shared" si="12"/>
        <v>421.95</v>
      </c>
      <c r="I142" s="14" t="s">
        <v>13</v>
      </c>
      <c r="J142" s="14" t="s">
        <v>21</v>
      </c>
      <c r="K142" s="14" t="s">
        <v>28</v>
      </c>
      <c r="L142" s="14">
        <v>1</v>
      </c>
      <c r="M142" s="27">
        <v>223.05418504552784</v>
      </c>
      <c r="N142" s="27">
        <v>196.71581495447214</v>
      </c>
      <c r="O142" s="27">
        <v>2.0210604805302412</v>
      </c>
      <c r="P142" s="27">
        <v>0.15893951946975901</v>
      </c>
      <c r="Q142" s="27">
        <f t="shared" si="13"/>
        <v>421.95</v>
      </c>
      <c r="S142" s="14" t="s">
        <v>13</v>
      </c>
      <c r="T142" s="14" t="s">
        <v>21</v>
      </c>
      <c r="U142" s="14" t="s">
        <v>28</v>
      </c>
      <c r="V142" s="14">
        <v>1</v>
      </c>
      <c r="W142" s="15">
        <v>447.19547629566074</v>
      </c>
      <c r="X142" s="15">
        <v>293.80452370433926</v>
      </c>
      <c r="Y142" s="15">
        <f t="shared" si="14"/>
        <v>741</v>
      </c>
    </row>
    <row r="143" spans="1:25" x14ac:dyDescent="0.2">
      <c r="A143" s="14" t="s">
        <v>13</v>
      </c>
      <c r="B143" s="14" t="s">
        <v>21</v>
      </c>
      <c r="C143" s="14" t="s">
        <v>28</v>
      </c>
      <c r="D143" s="5">
        <v>2</v>
      </c>
      <c r="E143" s="51">
        <f t="shared" si="10"/>
        <v>524.52254463267889</v>
      </c>
      <c r="F143" s="51">
        <f t="shared" si="11"/>
        <v>107.48745536732116</v>
      </c>
      <c r="G143" s="51">
        <f t="shared" si="12"/>
        <v>632.01</v>
      </c>
      <c r="I143" s="14" t="s">
        <v>13</v>
      </c>
      <c r="J143" s="14" t="s">
        <v>21</v>
      </c>
      <c r="K143" s="14" t="s">
        <v>28</v>
      </c>
      <c r="L143" s="14">
        <v>2</v>
      </c>
      <c r="M143" s="27">
        <v>520.67244939458362</v>
      </c>
      <c r="N143" s="27">
        <v>106.6975506054164</v>
      </c>
      <c r="O143" s="27">
        <v>3.8500952380952378</v>
      </c>
      <c r="P143" s="27">
        <v>0.78990476190476189</v>
      </c>
      <c r="Q143" s="27">
        <f t="shared" si="13"/>
        <v>632.01</v>
      </c>
      <c r="S143" s="14" t="s">
        <v>13</v>
      </c>
      <c r="T143" s="14" t="s">
        <v>21</v>
      </c>
      <c r="U143" s="14" t="s">
        <v>28</v>
      </c>
      <c r="V143" s="14">
        <v>2</v>
      </c>
      <c r="W143" s="15">
        <v>664.93813262007143</v>
      </c>
      <c r="X143" s="15">
        <v>150.06186737992863</v>
      </c>
      <c r="Y143" s="15">
        <f t="shared" si="14"/>
        <v>815</v>
      </c>
    </row>
    <row r="144" spans="1:25" x14ac:dyDescent="0.2">
      <c r="A144" s="14" t="s">
        <v>13</v>
      </c>
      <c r="B144" s="14" t="s">
        <v>21</v>
      </c>
      <c r="C144" s="14" t="s">
        <v>28</v>
      </c>
      <c r="D144" s="5">
        <v>3</v>
      </c>
      <c r="E144" s="51">
        <f t="shared" si="10"/>
        <v>654.45578822427342</v>
      </c>
      <c r="F144" s="51">
        <f t="shared" si="11"/>
        <v>582.30421177572657</v>
      </c>
      <c r="G144" s="51">
        <f t="shared" si="12"/>
        <v>1236.76</v>
      </c>
      <c r="I144" s="14" t="s">
        <v>13</v>
      </c>
      <c r="J144" s="14" t="s">
        <v>21</v>
      </c>
      <c r="K144" s="14" t="s">
        <v>28</v>
      </c>
      <c r="L144" s="14">
        <v>3</v>
      </c>
      <c r="M144" s="27">
        <v>647.06490623669572</v>
      </c>
      <c r="N144" s="27">
        <v>576.7750937633042</v>
      </c>
      <c r="O144" s="27">
        <v>7.3908819875776555</v>
      </c>
      <c r="P144" s="27">
        <v>5.5291180124223391</v>
      </c>
      <c r="Q144" s="27">
        <f t="shared" si="13"/>
        <v>1236.7599999999998</v>
      </c>
      <c r="S144" s="14" t="s">
        <v>13</v>
      </c>
      <c r="T144" s="14" t="s">
        <v>21</v>
      </c>
      <c r="U144" s="14" t="s">
        <v>28</v>
      </c>
      <c r="V144" s="14">
        <v>3</v>
      </c>
      <c r="W144" s="15">
        <v>1433.0068491125417</v>
      </c>
      <c r="X144" s="15">
        <v>1221.9931508874583</v>
      </c>
      <c r="Y144" s="15">
        <f t="shared" si="14"/>
        <v>2655</v>
      </c>
    </row>
    <row r="145" spans="1:25" x14ac:dyDescent="0.2">
      <c r="A145" s="14" t="s">
        <v>13</v>
      </c>
      <c r="B145" s="14" t="s">
        <v>21</v>
      </c>
      <c r="C145" s="14" t="s">
        <v>31</v>
      </c>
      <c r="D145" s="5">
        <v>0</v>
      </c>
      <c r="E145" s="51">
        <f t="shared" si="10"/>
        <v>854.76779826859934</v>
      </c>
      <c r="F145" s="51">
        <f t="shared" si="11"/>
        <v>4.1022017314007098</v>
      </c>
      <c r="G145" s="51">
        <f t="shared" si="12"/>
        <v>858.87</v>
      </c>
      <c r="I145" s="14" t="s">
        <v>13</v>
      </c>
      <c r="J145" s="14" t="s">
        <v>21</v>
      </c>
      <c r="K145" s="14" t="s">
        <v>31</v>
      </c>
      <c r="L145" s="14">
        <v>0</v>
      </c>
      <c r="M145" s="27">
        <v>854.76779826859934</v>
      </c>
      <c r="N145" s="27">
        <v>4.1022017314007098</v>
      </c>
      <c r="O145" s="27">
        <v>0</v>
      </c>
      <c r="P145" s="27">
        <v>0</v>
      </c>
      <c r="Q145" s="27">
        <f t="shared" si="13"/>
        <v>858.87</v>
      </c>
      <c r="S145" s="14" t="s">
        <v>13</v>
      </c>
      <c r="T145" s="14" t="s">
        <v>21</v>
      </c>
      <c r="U145" s="14" t="s">
        <v>29</v>
      </c>
      <c r="V145" s="14">
        <v>0</v>
      </c>
      <c r="W145" s="15">
        <v>755.06406743300249</v>
      </c>
      <c r="X145" s="15">
        <v>58.935932566997522</v>
      </c>
      <c r="Y145" s="15">
        <f t="shared" si="14"/>
        <v>814</v>
      </c>
    </row>
    <row r="146" spans="1:25" x14ac:dyDescent="0.2">
      <c r="A146" s="14" t="s">
        <v>13</v>
      </c>
      <c r="B146" s="14" t="s">
        <v>21</v>
      </c>
      <c r="C146" s="14" t="s">
        <v>31</v>
      </c>
      <c r="D146" s="5">
        <v>1</v>
      </c>
      <c r="E146" s="51">
        <f t="shared" si="10"/>
        <v>97.742763432612904</v>
      </c>
      <c r="F146" s="51">
        <f t="shared" si="11"/>
        <v>258.2072365673871</v>
      </c>
      <c r="G146" s="51">
        <f t="shared" si="12"/>
        <v>355.95</v>
      </c>
      <c r="I146" s="14" t="s">
        <v>13</v>
      </c>
      <c r="J146" s="14" t="s">
        <v>21</v>
      </c>
      <c r="K146" s="14" t="s">
        <v>31</v>
      </c>
      <c r="L146" s="14">
        <v>1</v>
      </c>
      <c r="M146" s="27">
        <v>97.336294668767096</v>
      </c>
      <c r="N146" s="27">
        <v>256.96370533123292</v>
      </c>
      <c r="O146" s="27">
        <v>0.40646876384581221</v>
      </c>
      <c r="P146" s="27">
        <v>1.2435312361541879</v>
      </c>
      <c r="Q146" s="27">
        <f t="shared" si="13"/>
        <v>355.95</v>
      </c>
      <c r="S146" s="14" t="s">
        <v>13</v>
      </c>
      <c r="T146" s="14" t="s">
        <v>21</v>
      </c>
      <c r="U146" s="14" t="s">
        <v>29</v>
      </c>
      <c r="V146" s="14">
        <v>1</v>
      </c>
      <c r="W146" s="15">
        <v>433.52177231438321</v>
      </c>
      <c r="X146" s="15">
        <v>143.47822768561679</v>
      </c>
      <c r="Y146" s="15">
        <f t="shared" si="14"/>
        <v>577</v>
      </c>
    </row>
    <row r="147" spans="1:25" x14ac:dyDescent="0.2">
      <c r="A147" s="14" t="s">
        <v>13</v>
      </c>
      <c r="B147" s="14" t="s">
        <v>21</v>
      </c>
      <c r="C147" s="14" t="s">
        <v>31</v>
      </c>
      <c r="D147" s="5">
        <v>2</v>
      </c>
      <c r="E147" s="51">
        <f t="shared" si="10"/>
        <v>33.688134155126889</v>
      </c>
      <c r="F147" s="51">
        <f t="shared" si="11"/>
        <v>648.15186584487299</v>
      </c>
      <c r="G147" s="51">
        <f t="shared" si="12"/>
        <v>681.83999999999992</v>
      </c>
      <c r="I147" s="14" t="s">
        <v>13</v>
      </c>
      <c r="J147" s="14" t="s">
        <v>21</v>
      </c>
      <c r="K147" s="14" t="s">
        <v>31</v>
      </c>
      <c r="L147" s="14">
        <v>2</v>
      </c>
      <c r="M147" s="27">
        <v>32.474585768030124</v>
      </c>
      <c r="N147" s="27">
        <v>625.42541423196974</v>
      </c>
      <c r="O147" s="27">
        <v>1.2135483870967683</v>
      </c>
      <c r="P147" s="27">
        <v>22.726451612903237</v>
      </c>
      <c r="Q147" s="27">
        <f t="shared" si="13"/>
        <v>681.83999999999992</v>
      </c>
      <c r="S147" s="14" t="s">
        <v>13</v>
      </c>
      <c r="T147" s="14" t="s">
        <v>21</v>
      </c>
      <c r="U147" s="14" t="s">
        <v>29</v>
      </c>
      <c r="V147" s="14">
        <v>2</v>
      </c>
      <c r="W147" s="15">
        <v>15.906090540676018</v>
      </c>
      <c r="X147" s="15">
        <v>719.09390945932398</v>
      </c>
      <c r="Y147" s="15">
        <f t="shared" si="14"/>
        <v>735</v>
      </c>
    </row>
    <row r="148" spans="1:25" x14ac:dyDescent="0.2">
      <c r="A148" s="14" t="s">
        <v>13</v>
      </c>
      <c r="B148" s="14" t="s">
        <v>21</v>
      </c>
      <c r="C148" s="14" t="s">
        <v>31</v>
      </c>
      <c r="D148" s="5">
        <v>3</v>
      </c>
      <c r="E148" s="51">
        <f t="shared" si="10"/>
        <v>67.74070833333333</v>
      </c>
      <c r="F148" s="51">
        <f t="shared" si="11"/>
        <v>403.26929166666656</v>
      </c>
      <c r="G148" s="51">
        <f t="shared" si="12"/>
        <v>471.00999999999988</v>
      </c>
      <c r="I148" s="14" t="s">
        <v>13</v>
      </c>
      <c r="J148" s="14" t="s">
        <v>21</v>
      </c>
      <c r="K148" s="14" t="s">
        <v>31</v>
      </c>
      <c r="L148" s="14">
        <v>3</v>
      </c>
      <c r="M148" s="27">
        <v>67.722708333333344</v>
      </c>
      <c r="N148" s="27">
        <v>403.19729166666656</v>
      </c>
      <c r="O148" s="27">
        <v>1.799999999998976E-2</v>
      </c>
      <c r="P148" s="27">
        <v>7.2000000000010236E-2</v>
      </c>
      <c r="Q148" s="27">
        <f t="shared" si="13"/>
        <v>471.00999999999988</v>
      </c>
      <c r="S148" s="14" t="s">
        <v>13</v>
      </c>
      <c r="T148" s="14" t="s">
        <v>21</v>
      </c>
      <c r="U148" s="14" t="s">
        <v>29</v>
      </c>
      <c r="V148" s="14">
        <v>3</v>
      </c>
      <c r="W148" s="15">
        <v>444.07505514728814</v>
      </c>
      <c r="X148" s="15">
        <v>1335.9249448527119</v>
      </c>
      <c r="Y148" s="15">
        <f t="shared" si="14"/>
        <v>1780</v>
      </c>
    </row>
    <row r="149" spans="1:25" x14ac:dyDescent="0.2">
      <c r="A149" s="14" t="s">
        <v>13</v>
      </c>
      <c r="B149" s="14" t="s">
        <v>21</v>
      </c>
      <c r="C149" s="14" t="s">
        <v>29</v>
      </c>
      <c r="D149" s="5">
        <v>0</v>
      </c>
      <c r="E149" s="51">
        <f t="shared" si="10"/>
        <v>492.29072756340383</v>
      </c>
      <c r="F149" s="51">
        <f t="shared" si="11"/>
        <v>23.839272436596183</v>
      </c>
      <c r="G149" s="51">
        <f t="shared" si="12"/>
        <v>516.13</v>
      </c>
      <c r="I149" s="14" t="s">
        <v>13</v>
      </c>
      <c r="J149" s="14" t="s">
        <v>21</v>
      </c>
      <c r="K149" s="14" t="s">
        <v>29</v>
      </c>
      <c r="L149" s="14">
        <v>0</v>
      </c>
      <c r="M149" s="27">
        <v>492.29072756340383</v>
      </c>
      <c r="N149" s="27">
        <v>23.839272436596183</v>
      </c>
      <c r="O149" s="27">
        <v>0</v>
      </c>
      <c r="P149" s="27">
        <v>0</v>
      </c>
      <c r="Q149" s="27">
        <f t="shared" si="13"/>
        <v>516.13</v>
      </c>
      <c r="S149" s="14" t="s">
        <v>13</v>
      </c>
      <c r="T149" s="14" t="s">
        <v>21</v>
      </c>
      <c r="U149" s="14" t="s">
        <v>30</v>
      </c>
      <c r="V149" s="14">
        <v>0</v>
      </c>
      <c r="W149" s="15">
        <v>1582.6470002955098</v>
      </c>
      <c r="X149" s="15">
        <v>545.35299970449012</v>
      </c>
      <c r="Y149" s="15">
        <f t="shared" si="14"/>
        <v>2128</v>
      </c>
    </row>
    <row r="150" spans="1:25" x14ac:dyDescent="0.2">
      <c r="A150" s="14" t="s">
        <v>13</v>
      </c>
      <c r="B150" s="14" t="s">
        <v>21</v>
      </c>
      <c r="C150" s="14" t="s">
        <v>29</v>
      </c>
      <c r="D150" s="5">
        <v>1</v>
      </c>
      <c r="E150" s="51">
        <f t="shared" si="10"/>
        <v>243.82388626437296</v>
      </c>
      <c r="F150" s="51">
        <f t="shared" si="11"/>
        <v>112.05611373562705</v>
      </c>
      <c r="G150" s="51">
        <f t="shared" si="12"/>
        <v>355.88</v>
      </c>
      <c r="I150" s="14" t="s">
        <v>13</v>
      </c>
      <c r="J150" s="14" t="s">
        <v>21</v>
      </c>
      <c r="K150" s="14" t="s">
        <v>29</v>
      </c>
      <c r="L150" s="14">
        <v>1</v>
      </c>
      <c r="M150" s="27">
        <v>243.27388626437295</v>
      </c>
      <c r="N150" s="27">
        <v>112.05611373562705</v>
      </c>
      <c r="O150" s="27">
        <v>0.55000000000000004</v>
      </c>
      <c r="P150" s="27">
        <v>0</v>
      </c>
      <c r="Q150" s="27">
        <f t="shared" si="13"/>
        <v>355.88</v>
      </c>
      <c r="S150" s="14" t="s">
        <v>13</v>
      </c>
      <c r="T150" s="14" t="s">
        <v>21</v>
      </c>
      <c r="U150" s="14" t="s">
        <v>30</v>
      </c>
      <c r="V150" s="14">
        <v>1</v>
      </c>
      <c r="W150" s="15">
        <v>730.4865955046123</v>
      </c>
      <c r="X150" s="15">
        <v>723.5134044953877</v>
      </c>
      <c r="Y150" s="15">
        <f t="shared" si="14"/>
        <v>1454</v>
      </c>
    </row>
    <row r="151" spans="1:25" x14ac:dyDescent="0.2">
      <c r="A151" s="14" t="s">
        <v>13</v>
      </c>
      <c r="B151" s="14" t="s">
        <v>21</v>
      </c>
      <c r="C151" s="14" t="s">
        <v>29</v>
      </c>
      <c r="D151" s="5">
        <v>2</v>
      </c>
      <c r="E151" s="51">
        <f t="shared" si="10"/>
        <v>15.071550809413793</v>
      </c>
      <c r="F151" s="51">
        <f t="shared" si="11"/>
        <v>545.37844919058625</v>
      </c>
      <c r="G151" s="51">
        <f t="shared" si="12"/>
        <v>560.45000000000005</v>
      </c>
      <c r="I151" s="14" t="s">
        <v>13</v>
      </c>
      <c r="J151" s="14" t="s">
        <v>21</v>
      </c>
      <c r="K151" s="14" t="s">
        <v>29</v>
      </c>
      <c r="L151" s="14">
        <v>2</v>
      </c>
      <c r="M151" s="27">
        <v>15.071550809413793</v>
      </c>
      <c r="N151" s="27">
        <v>540.96844919058628</v>
      </c>
      <c r="O151" s="27">
        <v>0</v>
      </c>
      <c r="P151" s="27">
        <v>4.41</v>
      </c>
      <c r="Q151" s="27">
        <f t="shared" si="13"/>
        <v>560.45000000000005</v>
      </c>
      <c r="S151" s="14" t="s">
        <v>13</v>
      </c>
      <c r="T151" s="14" t="s">
        <v>21</v>
      </c>
      <c r="U151" s="14" t="s">
        <v>30</v>
      </c>
      <c r="V151" s="14">
        <v>2</v>
      </c>
      <c r="W151" s="15">
        <v>666.02137966117743</v>
      </c>
      <c r="X151" s="15">
        <v>3558.9786203388226</v>
      </c>
      <c r="Y151" s="15">
        <f t="shared" si="14"/>
        <v>4225</v>
      </c>
    </row>
    <row r="152" spans="1:25" x14ac:dyDescent="0.2">
      <c r="A152" s="14" t="s">
        <v>13</v>
      </c>
      <c r="B152" s="14" t="s">
        <v>21</v>
      </c>
      <c r="C152" s="14" t="s">
        <v>29</v>
      </c>
      <c r="D152" s="5">
        <v>3</v>
      </c>
      <c r="E152" s="51">
        <f t="shared" si="10"/>
        <v>202.78729364894966</v>
      </c>
      <c r="F152" s="51">
        <f t="shared" si="11"/>
        <v>535.28270635105025</v>
      </c>
      <c r="G152" s="51">
        <f t="shared" si="12"/>
        <v>738.06999999999994</v>
      </c>
      <c r="I152" s="14" t="s">
        <v>13</v>
      </c>
      <c r="J152" s="14" t="s">
        <v>21</v>
      </c>
      <c r="K152" s="14" t="s">
        <v>29</v>
      </c>
      <c r="L152" s="14">
        <v>3</v>
      </c>
      <c r="M152" s="27">
        <v>199.61744402488955</v>
      </c>
      <c r="N152" s="27">
        <v>529.48255597511036</v>
      </c>
      <c r="O152" s="27">
        <v>3.1698496240601122</v>
      </c>
      <c r="P152" s="27">
        <v>5.8001503759398867</v>
      </c>
      <c r="Q152" s="27">
        <f t="shared" si="13"/>
        <v>738.06999999999994</v>
      </c>
      <c r="S152" s="14" t="s">
        <v>13</v>
      </c>
      <c r="T152" s="14" t="s">
        <v>21</v>
      </c>
      <c r="U152" s="14" t="s">
        <v>30</v>
      </c>
      <c r="V152" s="14">
        <v>3</v>
      </c>
      <c r="W152" s="15">
        <v>878.94574851884863</v>
      </c>
      <c r="X152" s="15">
        <v>3709.0542514811514</v>
      </c>
      <c r="Y152" s="15">
        <f t="shared" si="14"/>
        <v>4588</v>
      </c>
    </row>
    <row r="153" spans="1:25" x14ac:dyDescent="0.2">
      <c r="A153" s="14" t="s">
        <v>13</v>
      </c>
      <c r="B153" s="14" t="s">
        <v>21</v>
      </c>
      <c r="C153" s="14" t="s">
        <v>30</v>
      </c>
      <c r="D153" s="5">
        <v>0</v>
      </c>
      <c r="E153" s="51">
        <f t="shared" si="10"/>
        <v>966.43998317236469</v>
      </c>
      <c r="F153" s="51">
        <f t="shared" si="11"/>
        <v>275.10001682763522</v>
      </c>
      <c r="G153" s="51">
        <f t="shared" si="12"/>
        <v>1241.54</v>
      </c>
      <c r="I153" s="14" t="s">
        <v>13</v>
      </c>
      <c r="J153" s="14" t="s">
        <v>21</v>
      </c>
      <c r="K153" s="14" t="s">
        <v>30</v>
      </c>
      <c r="L153" s="14">
        <v>0</v>
      </c>
      <c r="M153" s="27">
        <v>966.43998317236469</v>
      </c>
      <c r="N153" s="27">
        <v>275.10001682763522</v>
      </c>
      <c r="O153" s="27">
        <v>0</v>
      </c>
      <c r="P153" s="27">
        <v>0</v>
      </c>
      <c r="Q153" s="27">
        <f t="shared" si="13"/>
        <v>1241.54</v>
      </c>
      <c r="S153" s="14" t="s">
        <v>13</v>
      </c>
      <c r="T153" s="14" t="s">
        <v>21</v>
      </c>
      <c r="U153" s="14" t="s">
        <v>80</v>
      </c>
      <c r="V153" s="14">
        <v>0</v>
      </c>
      <c r="W153" s="15">
        <v>673.6120100763452</v>
      </c>
      <c r="X153" s="15">
        <v>931.3879899236548</v>
      </c>
      <c r="Y153" s="15">
        <f t="shared" si="14"/>
        <v>1605</v>
      </c>
    </row>
    <row r="154" spans="1:25" x14ac:dyDescent="0.2">
      <c r="A154" s="14" t="s">
        <v>13</v>
      </c>
      <c r="B154" s="14" t="s">
        <v>21</v>
      </c>
      <c r="C154" s="14" t="s">
        <v>30</v>
      </c>
      <c r="D154" s="5">
        <v>1</v>
      </c>
      <c r="E154" s="51">
        <f t="shared" si="10"/>
        <v>425.00990634677919</v>
      </c>
      <c r="F154" s="51">
        <f t="shared" si="11"/>
        <v>446.75009365322069</v>
      </c>
      <c r="G154" s="51">
        <f t="shared" si="12"/>
        <v>871.75999999999988</v>
      </c>
      <c r="I154" s="14" t="s">
        <v>13</v>
      </c>
      <c r="J154" s="14" t="s">
        <v>21</v>
      </c>
      <c r="K154" s="14" t="s">
        <v>30</v>
      </c>
      <c r="L154" s="14">
        <v>1</v>
      </c>
      <c r="M154" s="27">
        <v>407.93726759312779</v>
      </c>
      <c r="N154" s="27">
        <v>428.47273240687207</v>
      </c>
      <c r="O154" s="27">
        <v>17.072638753651411</v>
      </c>
      <c r="P154" s="27">
        <v>18.27736124634859</v>
      </c>
      <c r="Q154" s="27">
        <f t="shared" si="13"/>
        <v>871.75999999999988</v>
      </c>
      <c r="S154" s="14" t="s">
        <v>13</v>
      </c>
      <c r="T154" s="14" t="s">
        <v>21</v>
      </c>
      <c r="U154" s="14" t="s">
        <v>80</v>
      </c>
      <c r="V154" s="14">
        <v>1</v>
      </c>
      <c r="W154" s="15">
        <v>319.22331430660284</v>
      </c>
      <c r="X154" s="15">
        <v>354.77668569339716</v>
      </c>
      <c r="Y154" s="15">
        <f t="shared" si="14"/>
        <v>674</v>
      </c>
    </row>
    <row r="155" spans="1:25" x14ac:dyDescent="0.2">
      <c r="A155" s="14" t="s">
        <v>13</v>
      </c>
      <c r="B155" s="14" t="s">
        <v>21</v>
      </c>
      <c r="C155" s="14" t="s">
        <v>30</v>
      </c>
      <c r="D155" s="5">
        <v>2</v>
      </c>
      <c r="E155" s="51">
        <f t="shared" si="10"/>
        <v>433.53813423108738</v>
      </c>
      <c r="F155" s="51">
        <f t="shared" si="11"/>
        <v>2517.1318657689126</v>
      </c>
      <c r="G155" s="51">
        <f t="shared" si="12"/>
        <v>2950.67</v>
      </c>
      <c r="I155" s="14" t="s">
        <v>13</v>
      </c>
      <c r="J155" s="14" t="s">
        <v>21</v>
      </c>
      <c r="K155" s="14" t="s">
        <v>30</v>
      </c>
      <c r="L155" s="14">
        <v>2</v>
      </c>
      <c r="M155" s="27">
        <v>420.22764223345848</v>
      </c>
      <c r="N155" s="27">
        <v>2468.9223577665416</v>
      </c>
      <c r="O155" s="27">
        <v>13.310491997628922</v>
      </c>
      <c r="P155" s="27">
        <v>48.209508002371088</v>
      </c>
      <c r="Q155" s="27">
        <f t="shared" si="13"/>
        <v>2950.67</v>
      </c>
      <c r="S155" s="14" t="s">
        <v>13</v>
      </c>
      <c r="T155" s="14" t="s">
        <v>21</v>
      </c>
      <c r="U155" s="14" t="s">
        <v>80</v>
      </c>
      <c r="V155" s="14">
        <v>2</v>
      </c>
      <c r="W155" s="15">
        <v>422.37383282036717</v>
      </c>
      <c r="X155" s="15">
        <v>1884.6261671796328</v>
      </c>
      <c r="Y155" s="15">
        <f t="shared" si="14"/>
        <v>2307</v>
      </c>
    </row>
    <row r="156" spans="1:25" x14ac:dyDescent="0.2">
      <c r="A156" s="14" t="s">
        <v>13</v>
      </c>
      <c r="B156" s="14" t="s">
        <v>21</v>
      </c>
      <c r="C156" s="14" t="s">
        <v>30</v>
      </c>
      <c r="D156" s="5">
        <v>3</v>
      </c>
      <c r="E156" s="51">
        <f t="shared" si="10"/>
        <v>458.13610482313879</v>
      </c>
      <c r="F156" s="51">
        <f t="shared" si="11"/>
        <v>1821.3038951768604</v>
      </c>
      <c r="G156" s="51">
        <f t="shared" si="12"/>
        <v>2279.4399999999991</v>
      </c>
      <c r="I156" s="14" t="s">
        <v>13</v>
      </c>
      <c r="J156" s="14" t="s">
        <v>21</v>
      </c>
      <c r="K156" s="14" t="s">
        <v>30</v>
      </c>
      <c r="L156" s="14">
        <v>3</v>
      </c>
      <c r="M156" s="27">
        <v>445.21225915583977</v>
      </c>
      <c r="N156" s="27">
        <v>1777.6277408441595</v>
      </c>
      <c r="O156" s="27">
        <v>12.923845667299027</v>
      </c>
      <c r="P156" s="27">
        <v>43.676154332700975</v>
      </c>
      <c r="Q156" s="27">
        <f t="shared" si="13"/>
        <v>2279.4399999999996</v>
      </c>
      <c r="S156" s="14" t="s">
        <v>13</v>
      </c>
      <c r="T156" s="14" t="s">
        <v>21</v>
      </c>
      <c r="U156" s="14" t="s">
        <v>80</v>
      </c>
      <c r="V156" s="14">
        <v>3</v>
      </c>
      <c r="W156" s="15">
        <v>2374.2057272395077</v>
      </c>
      <c r="X156" s="15">
        <v>2983.7942727604923</v>
      </c>
      <c r="Y156" s="15">
        <f t="shared" si="14"/>
        <v>5358</v>
      </c>
    </row>
    <row r="157" spans="1:25" x14ac:dyDescent="0.2">
      <c r="A157" s="14" t="s">
        <v>13</v>
      </c>
      <c r="B157" s="14" t="s">
        <v>21</v>
      </c>
      <c r="C157" s="14" t="s">
        <v>80</v>
      </c>
      <c r="D157" s="5">
        <v>0</v>
      </c>
      <c r="E157" s="51">
        <f t="shared" si="10"/>
        <v>428.46033054070278</v>
      </c>
      <c r="F157" s="51">
        <f t="shared" si="11"/>
        <v>619.84966945929693</v>
      </c>
      <c r="G157" s="51">
        <f t="shared" si="12"/>
        <v>1048.3099999999997</v>
      </c>
      <c r="I157" s="14" t="s">
        <v>13</v>
      </c>
      <c r="J157" s="14" t="s">
        <v>21</v>
      </c>
      <c r="K157" s="14" t="s">
        <v>80</v>
      </c>
      <c r="L157" s="14">
        <v>0</v>
      </c>
      <c r="M157" s="27">
        <v>428.46033054070278</v>
      </c>
      <c r="N157" s="27">
        <v>619.84966945929693</v>
      </c>
      <c r="O157" s="27">
        <v>0</v>
      </c>
      <c r="P157" s="27">
        <v>0</v>
      </c>
      <c r="Q157" s="27">
        <f t="shared" si="13"/>
        <v>1048.3099999999997</v>
      </c>
      <c r="S157" s="14" t="s">
        <v>13</v>
      </c>
      <c r="T157" s="14" t="s">
        <v>21</v>
      </c>
      <c r="U157" s="14" t="s">
        <v>31</v>
      </c>
      <c r="V157" s="14">
        <v>0</v>
      </c>
      <c r="W157" s="15">
        <v>1214.8385181587955</v>
      </c>
      <c r="X157" s="15">
        <v>7.1614818412044139</v>
      </c>
      <c r="Y157" s="15">
        <f t="shared" si="14"/>
        <v>1222</v>
      </c>
    </row>
    <row r="158" spans="1:25" x14ac:dyDescent="0.2">
      <c r="A158" s="14" t="s">
        <v>13</v>
      </c>
      <c r="B158" s="14" t="s">
        <v>21</v>
      </c>
      <c r="C158" s="14" t="s">
        <v>80</v>
      </c>
      <c r="D158" s="5">
        <v>1</v>
      </c>
      <c r="E158" s="51">
        <f t="shared" si="10"/>
        <v>234.54846013508111</v>
      </c>
      <c r="F158" s="51">
        <f t="shared" si="11"/>
        <v>282.68153986491893</v>
      </c>
      <c r="G158" s="51">
        <f t="shared" si="12"/>
        <v>517.23</v>
      </c>
      <c r="I158" s="14" t="s">
        <v>13</v>
      </c>
      <c r="J158" s="14" t="s">
        <v>21</v>
      </c>
      <c r="K158" s="14" t="s">
        <v>80</v>
      </c>
      <c r="L158" s="14">
        <v>1</v>
      </c>
      <c r="M158" s="27">
        <v>222.26918085580184</v>
      </c>
      <c r="N158" s="27">
        <v>273.21081914419818</v>
      </c>
      <c r="O158" s="27">
        <v>12.279279279279271</v>
      </c>
      <c r="P158" s="27">
        <v>9.4707207207207365</v>
      </c>
      <c r="Q158" s="27">
        <f t="shared" si="13"/>
        <v>517.23</v>
      </c>
      <c r="S158" s="14" t="s">
        <v>13</v>
      </c>
      <c r="T158" s="14" t="s">
        <v>21</v>
      </c>
      <c r="U158" s="14" t="s">
        <v>31</v>
      </c>
      <c r="V158" s="14">
        <v>1</v>
      </c>
      <c r="W158" s="15">
        <v>150.242206783923</v>
      </c>
      <c r="X158" s="15">
        <v>379.757793216077</v>
      </c>
      <c r="Y158" s="15">
        <f t="shared" si="14"/>
        <v>530</v>
      </c>
    </row>
    <row r="159" spans="1:25" x14ac:dyDescent="0.2">
      <c r="A159" s="14" t="s">
        <v>13</v>
      </c>
      <c r="B159" s="14" t="s">
        <v>21</v>
      </c>
      <c r="C159" s="14" t="s">
        <v>80</v>
      </c>
      <c r="D159" s="5">
        <v>2</v>
      </c>
      <c r="E159" s="51">
        <f t="shared" si="10"/>
        <v>254.65745943810111</v>
      </c>
      <c r="F159" s="51">
        <f t="shared" si="11"/>
        <v>1222.0025405618987</v>
      </c>
      <c r="G159" s="51">
        <f t="shared" si="12"/>
        <v>1476.6599999999999</v>
      </c>
      <c r="I159" s="14" t="s">
        <v>13</v>
      </c>
      <c r="J159" s="14" t="s">
        <v>21</v>
      </c>
      <c r="K159" s="14" t="s">
        <v>80</v>
      </c>
      <c r="L159" s="14">
        <v>2</v>
      </c>
      <c r="M159" s="27">
        <v>244.47429177739855</v>
      </c>
      <c r="N159" s="27">
        <v>1187.3857082226014</v>
      </c>
      <c r="O159" s="27">
        <v>10.183167660702566</v>
      </c>
      <c r="P159" s="27">
        <v>34.616832339297424</v>
      </c>
      <c r="Q159" s="27">
        <f t="shared" si="13"/>
        <v>1476.6599999999999</v>
      </c>
      <c r="S159" s="14" t="s">
        <v>13</v>
      </c>
      <c r="T159" s="14" t="s">
        <v>21</v>
      </c>
      <c r="U159" s="14" t="s">
        <v>31</v>
      </c>
      <c r="V159" s="14">
        <v>2</v>
      </c>
      <c r="W159" s="15">
        <v>39.422449861665427</v>
      </c>
      <c r="X159" s="15">
        <v>828.57755013833457</v>
      </c>
      <c r="Y159" s="15">
        <f t="shared" si="14"/>
        <v>868</v>
      </c>
    </row>
    <row r="160" spans="1:25" x14ac:dyDescent="0.2">
      <c r="A160" s="14" t="s">
        <v>13</v>
      </c>
      <c r="B160" s="14" t="s">
        <v>21</v>
      </c>
      <c r="C160" s="14" t="s">
        <v>80</v>
      </c>
      <c r="D160" s="5">
        <v>3</v>
      </c>
      <c r="E160" s="51">
        <f t="shared" si="10"/>
        <v>1067.996622345617</v>
      </c>
      <c r="F160" s="51">
        <f t="shared" si="11"/>
        <v>1451.0233776543832</v>
      </c>
      <c r="G160" s="51">
        <f t="shared" si="12"/>
        <v>2519.0200000000004</v>
      </c>
      <c r="I160" s="14" t="s">
        <v>13</v>
      </c>
      <c r="J160" s="14" t="s">
        <v>21</v>
      </c>
      <c r="K160" s="14" t="s">
        <v>80</v>
      </c>
      <c r="L160" s="14">
        <v>3</v>
      </c>
      <c r="M160" s="27">
        <v>1053.3808319961995</v>
      </c>
      <c r="N160" s="27">
        <v>1425.5291680038008</v>
      </c>
      <c r="O160" s="27">
        <v>14.615790349417516</v>
      </c>
      <c r="P160" s="27">
        <v>25.494209650582476</v>
      </c>
      <c r="Q160" s="27">
        <f t="shared" si="13"/>
        <v>2519.0200000000004</v>
      </c>
      <c r="S160" s="14" t="s">
        <v>13</v>
      </c>
      <c r="T160" s="14" t="s">
        <v>21</v>
      </c>
      <c r="U160" s="14" t="s">
        <v>31</v>
      </c>
      <c r="V160" s="14">
        <v>3</v>
      </c>
      <c r="W160" s="15">
        <v>177.45649926909471</v>
      </c>
      <c r="X160" s="15">
        <v>923.54350073090529</v>
      </c>
      <c r="Y160" s="15">
        <f t="shared" si="14"/>
        <v>1101</v>
      </c>
    </row>
    <row r="161" spans="1:25" x14ac:dyDescent="0.2">
      <c r="A161" s="14" t="s">
        <v>14</v>
      </c>
      <c r="B161" s="14" t="s">
        <v>24</v>
      </c>
      <c r="C161" s="14" t="s">
        <v>28</v>
      </c>
      <c r="D161" s="5">
        <v>0</v>
      </c>
      <c r="E161" s="51">
        <f t="shared" si="10"/>
        <v>570.77139277119591</v>
      </c>
      <c r="F161" s="51">
        <f t="shared" si="11"/>
        <v>56.53860722880416</v>
      </c>
      <c r="G161" s="51">
        <f t="shared" si="12"/>
        <v>627.31000000000006</v>
      </c>
      <c r="I161" s="14" t="s">
        <v>14</v>
      </c>
      <c r="J161" s="14" t="s">
        <v>24</v>
      </c>
      <c r="K161" s="14" t="s">
        <v>28</v>
      </c>
      <c r="L161" s="14">
        <v>0</v>
      </c>
      <c r="M161" s="27">
        <v>570.77139277119591</v>
      </c>
      <c r="N161" s="27">
        <v>56.53860722880416</v>
      </c>
      <c r="O161" s="27">
        <v>0</v>
      </c>
      <c r="P161" s="27">
        <v>0</v>
      </c>
      <c r="Q161" s="27">
        <f t="shared" si="13"/>
        <v>627.31000000000006</v>
      </c>
      <c r="S161" s="14" t="s">
        <v>14</v>
      </c>
      <c r="T161" s="14" t="s">
        <v>24</v>
      </c>
      <c r="U161" s="14" t="s">
        <v>28</v>
      </c>
      <c r="V161" s="14">
        <v>0</v>
      </c>
      <c r="W161" s="15">
        <v>937.86928168776262</v>
      </c>
      <c r="X161" s="15">
        <v>84.130718312237335</v>
      </c>
      <c r="Y161" s="15">
        <f t="shared" si="14"/>
        <v>1022</v>
      </c>
    </row>
    <row r="162" spans="1:25" x14ac:dyDescent="0.2">
      <c r="A162" s="14" t="s">
        <v>14</v>
      </c>
      <c r="B162" s="14" t="s">
        <v>24</v>
      </c>
      <c r="C162" s="14" t="s">
        <v>28</v>
      </c>
      <c r="D162" s="5">
        <v>1</v>
      </c>
      <c r="E162" s="51">
        <f t="shared" si="10"/>
        <v>613.42247488714941</v>
      </c>
      <c r="F162" s="51">
        <f t="shared" si="11"/>
        <v>214.97752511285088</v>
      </c>
      <c r="G162" s="51">
        <f t="shared" si="12"/>
        <v>828.40000000000032</v>
      </c>
      <c r="I162" s="14" t="s">
        <v>14</v>
      </c>
      <c r="J162" s="14" t="s">
        <v>24</v>
      </c>
      <c r="K162" s="14" t="s">
        <v>28</v>
      </c>
      <c r="L162" s="14">
        <v>1</v>
      </c>
      <c r="M162" s="27">
        <v>593.58203325353384</v>
      </c>
      <c r="N162" s="27">
        <v>212.13796674646647</v>
      </c>
      <c r="O162" s="27">
        <v>19.840441633615605</v>
      </c>
      <c r="P162" s="27">
        <v>2.8395583663843955</v>
      </c>
      <c r="Q162" s="27">
        <f t="shared" si="13"/>
        <v>828.4000000000002</v>
      </c>
      <c r="S162" s="14" t="s">
        <v>14</v>
      </c>
      <c r="T162" s="14" t="s">
        <v>24</v>
      </c>
      <c r="U162" s="14" t="s">
        <v>28</v>
      </c>
      <c r="V162" s="14">
        <v>1</v>
      </c>
      <c r="W162" s="15">
        <v>941.22496703736294</v>
      </c>
      <c r="X162" s="15">
        <v>366.77503296263706</v>
      </c>
      <c r="Y162" s="15">
        <f t="shared" si="14"/>
        <v>1308</v>
      </c>
    </row>
    <row r="163" spans="1:25" x14ac:dyDescent="0.2">
      <c r="A163" s="14" t="s">
        <v>14</v>
      </c>
      <c r="B163" s="14" t="s">
        <v>24</v>
      </c>
      <c r="C163" s="14" t="s">
        <v>28</v>
      </c>
      <c r="D163" s="5">
        <v>2</v>
      </c>
      <c r="E163" s="51">
        <f t="shared" si="10"/>
        <v>280.9195133059294</v>
      </c>
      <c r="F163" s="51">
        <f t="shared" si="11"/>
        <v>87.410486694070542</v>
      </c>
      <c r="G163" s="51">
        <f t="shared" si="12"/>
        <v>368.32999999999993</v>
      </c>
      <c r="I163" s="14" t="s">
        <v>14</v>
      </c>
      <c r="J163" s="14" t="s">
        <v>24</v>
      </c>
      <c r="K163" s="14" t="s">
        <v>28</v>
      </c>
      <c r="L163" s="14">
        <v>2</v>
      </c>
      <c r="M163" s="27">
        <v>273.29675732019325</v>
      </c>
      <c r="N163" s="27">
        <v>84.943242679806673</v>
      </c>
      <c r="O163" s="27">
        <v>7.6227559857361253</v>
      </c>
      <c r="P163" s="27">
        <v>2.4672440142638759</v>
      </c>
      <c r="Q163" s="27">
        <f t="shared" si="13"/>
        <v>368.32999999999993</v>
      </c>
      <c r="S163" s="14" t="s">
        <v>14</v>
      </c>
      <c r="T163" s="14" t="s">
        <v>24</v>
      </c>
      <c r="U163" s="14" t="s">
        <v>28</v>
      </c>
      <c r="V163" s="14">
        <v>2</v>
      </c>
      <c r="W163" s="15">
        <v>469.10210831705297</v>
      </c>
      <c r="X163" s="15">
        <v>141.89789168294701</v>
      </c>
      <c r="Y163" s="15">
        <f t="shared" si="14"/>
        <v>611</v>
      </c>
    </row>
    <row r="164" spans="1:25" x14ac:dyDescent="0.2">
      <c r="A164" s="14" t="s">
        <v>14</v>
      </c>
      <c r="B164" s="14" t="s">
        <v>24</v>
      </c>
      <c r="C164" s="14" t="s">
        <v>28</v>
      </c>
      <c r="D164" s="5">
        <v>3</v>
      </c>
      <c r="E164" s="51">
        <f t="shared" si="10"/>
        <v>1058.652223551928</v>
      </c>
      <c r="F164" s="51">
        <f t="shared" si="11"/>
        <v>412.32777644807237</v>
      </c>
      <c r="G164" s="51">
        <f t="shared" si="12"/>
        <v>1470.9800000000005</v>
      </c>
      <c r="I164" s="14" t="s">
        <v>14</v>
      </c>
      <c r="J164" s="14" t="s">
        <v>24</v>
      </c>
      <c r="K164" s="14" t="s">
        <v>28</v>
      </c>
      <c r="L164" s="14">
        <v>3</v>
      </c>
      <c r="M164" s="27">
        <v>1018.69929838186</v>
      </c>
      <c r="N164" s="27">
        <v>401.65070161814043</v>
      </c>
      <c r="O164" s="27">
        <v>39.952925170068042</v>
      </c>
      <c r="P164" s="27">
        <v>10.677074829931955</v>
      </c>
      <c r="Q164" s="27">
        <f t="shared" si="13"/>
        <v>1470.9800000000005</v>
      </c>
      <c r="S164" s="14" t="s">
        <v>14</v>
      </c>
      <c r="T164" s="14" t="s">
        <v>24</v>
      </c>
      <c r="U164" s="14" t="s">
        <v>28</v>
      </c>
      <c r="V164" s="14">
        <v>3</v>
      </c>
      <c r="W164" s="15">
        <v>2438.0067101116347</v>
      </c>
      <c r="X164" s="15">
        <v>925.99328988836521</v>
      </c>
      <c r="Y164" s="15">
        <f t="shared" si="14"/>
        <v>3364</v>
      </c>
    </row>
    <row r="165" spans="1:25" x14ac:dyDescent="0.2">
      <c r="A165" s="14" t="s">
        <v>14</v>
      </c>
      <c r="B165" s="14" t="s">
        <v>24</v>
      </c>
      <c r="C165" s="14" t="s">
        <v>31</v>
      </c>
      <c r="D165" s="5">
        <v>0</v>
      </c>
      <c r="E165" s="51">
        <f t="shared" si="10"/>
        <v>331.16474242639731</v>
      </c>
      <c r="F165" s="51">
        <f t="shared" si="11"/>
        <v>20.645257573602613</v>
      </c>
      <c r="G165" s="51">
        <f t="shared" si="12"/>
        <v>351.80999999999995</v>
      </c>
      <c r="I165" s="14" t="s">
        <v>14</v>
      </c>
      <c r="J165" s="14" t="s">
        <v>24</v>
      </c>
      <c r="K165" s="14" t="s">
        <v>31</v>
      </c>
      <c r="L165" s="14">
        <v>0</v>
      </c>
      <c r="M165" s="27">
        <v>331.16474242639731</v>
      </c>
      <c r="N165" s="27">
        <v>20.645257573602613</v>
      </c>
      <c r="O165" s="27">
        <v>0</v>
      </c>
      <c r="P165" s="27">
        <v>0</v>
      </c>
      <c r="Q165" s="27">
        <f t="shared" si="13"/>
        <v>351.80999999999995</v>
      </c>
      <c r="S165" s="14" t="s">
        <v>14</v>
      </c>
      <c r="T165" s="14" t="s">
        <v>24</v>
      </c>
      <c r="U165" s="14" t="s">
        <v>29</v>
      </c>
      <c r="V165" s="14">
        <v>0</v>
      </c>
      <c r="W165" s="15">
        <v>73.304545794537489</v>
      </c>
      <c r="X165" s="15">
        <v>6.6954542054625152</v>
      </c>
      <c r="Y165" s="15">
        <f t="shared" si="14"/>
        <v>80</v>
      </c>
    </row>
    <row r="166" spans="1:25" x14ac:dyDescent="0.2">
      <c r="A166" s="14" t="s">
        <v>14</v>
      </c>
      <c r="B166" s="14" t="s">
        <v>24</v>
      </c>
      <c r="C166" s="14" t="s">
        <v>31</v>
      </c>
      <c r="D166" s="5">
        <v>1</v>
      </c>
      <c r="E166" s="51">
        <f t="shared" si="10"/>
        <v>293.17058461701197</v>
      </c>
      <c r="F166" s="51">
        <f t="shared" si="11"/>
        <v>126.16941538298795</v>
      </c>
      <c r="G166" s="51">
        <f t="shared" si="12"/>
        <v>419.33999999999992</v>
      </c>
      <c r="I166" s="14" t="s">
        <v>14</v>
      </c>
      <c r="J166" s="14" t="s">
        <v>24</v>
      </c>
      <c r="K166" s="14" t="s">
        <v>31</v>
      </c>
      <c r="L166" s="14">
        <v>1</v>
      </c>
      <c r="M166" s="27">
        <v>284.67008590677983</v>
      </c>
      <c r="N166" s="27">
        <v>122.5099140932201</v>
      </c>
      <c r="O166" s="27">
        <v>8.5004987102321579</v>
      </c>
      <c r="P166" s="27">
        <v>3.6595012897678432</v>
      </c>
      <c r="Q166" s="27">
        <f t="shared" si="13"/>
        <v>419.33999999999992</v>
      </c>
      <c r="S166" s="14" t="s">
        <v>14</v>
      </c>
      <c r="T166" s="14" t="s">
        <v>24</v>
      </c>
      <c r="U166" s="14" t="s">
        <v>29</v>
      </c>
      <c r="V166" s="14">
        <v>1</v>
      </c>
      <c r="W166" s="15">
        <v>237</v>
      </c>
      <c r="X166" s="15">
        <v>0</v>
      </c>
      <c r="Y166" s="15">
        <f t="shared" si="14"/>
        <v>237</v>
      </c>
    </row>
    <row r="167" spans="1:25" x14ac:dyDescent="0.2">
      <c r="A167" s="14" t="s">
        <v>14</v>
      </c>
      <c r="B167" s="14" t="s">
        <v>24</v>
      </c>
      <c r="C167" s="14" t="s">
        <v>31</v>
      </c>
      <c r="D167" s="5">
        <v>2</v>
      </c>
      <c r="E167" s="51">
        <f t="shared" si="10"/>
        <v>389.5662857328586</v>
      </c>
      <c r="F167" s="51">
        <f t="shared" si="11"/>
        <v>227.5137142671413</v>
      </c>
      <c r="G167" s="51">
        <f t="shared" si="12"/>
        <v>617.07999999999993</v>
      </c>
      <c r="I167" s="14" t="s">
        <v>14</v>
      </c>
      <c r="J167" s="14" t="s">
        <v>24</v>
      </c>
      <c r="K167" s="14" t="s">
        <v>31</v>
      </c>
      <c r="L167" s="14">
        <v>2</v>
      </c>
      <c r="M167" s="27">
        <v>374.22851568375876</v>
      </c>
      <c r="N167" s="27">
        <v>219.14148431624113</v>
      </c>
      <c r="O167" s="27">
        <v>15.337770049099841</v>
      </c>
      <c r="P167" s="27">
        <v>8.3722299509001594</v>
      </c>
      <c r="Q167" s="27">
        <f t="shared" si="13"/>
        <v>617.07999999999993</v>
      </c>
      <c r="S167" s="14" t="s">
        <v>14</v>
      </c>
      <c r="T167" s="14" t="s">
        <v>24</v>
      </c>
      <c r="U167" s="14" t="s">
        <v>29</v>
      </c>
      <c r="V167" s="14">
        <v>2</v>
      </c>
      <c r="W167" s="15">
        <v>13.733679001775702</v>
      </c>
      <c r="X167" s="15">
        <v>17.266320998224298</v>
      </c>
      <c r="Y167" s="15">
        <f t="shared" si="14"/>
        <v>31</v>
      </c>
    </row>
    <row r="168" spans="1:25" x14ac:dyDescent="0.2">
      <c r="A168" s="14" t="s">
        <v>14</v>
      </c>
      <c r="B168" s="14" t="s">
        <v>24</v>
      </c>
      <c r="C168" s="14" t="s">
        <v>31</v>
      </c>
      <c r="D168" s="5">
        <v>3</v>
      </c>
      <c r="E168" s="51">
        <f t="shared" si="10"/>
        <v>439.16019163999232</v>
      </c>
      <c r="F168" s="51">
        <f t="shared" si="11"/>
        <v>171.58980836000771</v>
      </c>
      <c r="G168" s="51">
        <f t="shared" si="12"/>
        <v>610.75</v>
      </c>
      <c r="I168" s="14" t="s">
        <v>14</v>
      </c>
      <c r="J168" s="14" t="s">
        <v>24</v>
      </c>
      <c r="K168" s="14" t="s">
        <v>31</v>
      </c>
      <c r="L168" s="14">
        <v>3</v>
      </c>
      <c r="M168" s="27">
        <v>437.99085340469821</v>
      </c>
      <c r="N168" s="27">
        <v>171.04914659530183</v>
      </c>
      <c r="O168" s="27">
        <v>1.1693382352941195</v>
      </c>
      <c r="P168" s="27">
        <v>0.54066176470588057</v>
      </c>
      <c r="Q168" s="27">
        <f t="shared" si="13"/>
        <v>610.75000000000011</v>
      </c>
      <c r="S168" s="14" t="s">
        <v>14</v>
      </c>
      <c r="T168" s="14" t="s">
        <v>24</v>
      </c>
      <c r="U168" s="14" t="s">
        <v>29</v>
      </c>
      <c r="V168" s="14">
        <v>3</v>
      </c>
      <c r="W168" s="15">
        <v>328.94037929832564</v>
      </c>
      <c r="X168" s="15">
        <v>116.05962070167438</v>
      </c>
      <c r="Y168" s="15">
        <f t="shared" si="14"/>
        <v>445</v>
      </c>
    </row>
    <row r="169" spans="1:25" x14ac:dyDescent="0.2">
      <c r="A169" s="14" t="s">
        <v>14</v>
      </c>
      <c r="B169" s="14" t="s">
        <v>24</v>
      </c>
      <c r="C169" s="14" t="s">
        <v>29</v>
      </c>
      <c r="D169" s="5">
        <v>0</v>
      </c>
      <c r="E169" s="51">
        <f t="shared" si="10"/>
        <v>48.325992578849721</v>
      </c>
      <c r="F169" s="51">
        <f t="shared" si="11"/>
        <v>4.3240074211502781</v>
      </c>
      <c r="G169" s="51">
        <f t="shared" si="12"/>
        <v>52.65</v>
      </c>
      <c r="I169" s="14" t="s">
        <v>14</v>
      </c>
      <c r="J169" s="14" t="s">
        <v>24</v>
      </c>
      <c r="K169" s="14" t="s">
        <v>29</v>
      </c>
      <c r="L169" s="14">
        <v>0</v>
      </c>
      <c r="M169" s="27">
        <v>48.325992578849721</v>
      </c>
      <c r="N169" s="27">
        <v>4.3240074211502781</v>
      </c>
      <c r="O169" s="27">
        <v>0</v>
      </c>
      <c r="P169" s="27">
        <v>0</v>
      </c>
      <c r="Q169" s="27">
        <f t="shared" si="13"/>
        <v>52.65</v>
      </c>
      <c r="S169" s="14" t="s">
        <v>14</v>
      </c>
      <c r="T169" s="14" t="s">
        <v>24</v>
      </c>
      <c r="U169" s="14" t="s">
        <v>30</v>
      </c>
      <c r="V169" s="14">
        <v>0</v>
      </c>
      <c r="W169" s="15">
        <v>1874.7712801433079</v>
      </c>
      <c r="X169" s="15">
        <v>412.22871985669218</v>
      </c>
      <c r="Y169" s="15">
        <f t="shared" si="14"/>
        <v>2287</v>
      </c>
    </row>
    <row r="170" spans="1:25" x14ac:dyDescent="0.2">
      <c r="A170" s="14" t="s">
        <v>14</v>
      </c>
      <c r="B170" s="14" t="s">
        <v>24</v>
      </c>
      <c r="C170" s="14" t="s">
        <v>29</v>
      </c>
      <c r="D170" s="5">
        <v>1</v>
      </c>
      <c r="E170" s="51">
        <f t="shared" si="10"/>
        <v>150.13000000000002</v>
      </c>
      <c r="F170" s="51">
        <f t="shared" si="11"/>
        <v>0</v>
      </c>
      <c r="G170" s="51">
        <f t="shared" si="12"/>
        <v>150.13000000000002</v>
      </c>
      <c r="I170" s="14" t="s">
        <v>14</v>
      </c>
      <c r="J170" s="14" t="s">
        <v>24</v>
      </c>
      <c r="K170" s="14" t="s">
        <v>29</v>
      </c>
      <c r="L170" s="14">
        <v>1</v>
      </c>
      <c r="M170" s="27">
        <v>148.33000000000001</v>
      </c>
      <c r="N170" s="27">
        <v>0</v>
      </c>
      <c r="O170" s="27">
        <v>1.7999999999999998</v>
      </c>
      <c r="P170" s="27">
        <v>0</v>
      </c>
      <c r="Q170" s="27">
        <f t="shared" si="13"/>
        <v>150.13000000000002</v>
      </c>
      <c r="S170" s="14" t="s">
        <v>14</v>
      </c>
      <c r="T170" s="14" t="s">
        <v>24</v>
      </c>
      <c r="U170" s="14" t="s">
        <v>30</v>
      </c>
      <c r="V170" s="14">
        <v>1</v>
      </c>
      <c r="W170" s="15">
        <v>1958.4626134286486</v>
      </c>
      <c r="X170" s="15">
        <v>737.53738657135148</v>
      </c>
      <c r="Y170" s="15">
        <f t="shared" si="14"/>
        <v>2696</v>
      </c>
    </row>
    <row r="171" spans="1:25" x14ac:dyDescent="0.2">
      <c r="A171" s="14" t="s">
        <v>14</v>
      </c>
      <c r="B171" s="14" t="s">
        <v>24</v>
      </c>
      <c r="C171" s="14" t="s">
        <v>29</v>
      </c>
      <c r="D171" s="5">
        <v>2</v>
      </c>
      <c r="E171" s="51">
        <f t="shared" si="10"/>
        <v>10.374827450394534</v>
      </c>
      <c r="F171" s="51">
        <f t="shared" si="11"/>
        <v>11.095172549605465</v>
      </c>
      <c r="G171" s="51">
        <f t="shared" si="12"/>
        <v>21.47</v>
      </c>
      <c r="I171" s="14" t="s">
        <v>14</v>
      </c>
      <c r="J171" s="14" t="s">
        <v>24</v>
      </c>
      <c r="K171" s="14" t="s">
        <v>29</v>
      </c>
      <c r="L171" s="14">
        <v>2</v>
      </c>
      <c r="M171" s="27">
        <v>9.6168964159117749</v>
      </c>
      <c r="N171" s="27">
        <v>10.283103584088224</v>
      </c>
      <c r="O171" s="27">
        <v>0.75793103448275922</v>
      </c>
      <c r="P171" s="27">
        <v>0.81206896551724062</v>
      </c>
      <c r="Q171" s="27">
        <f t="shared" si="13"/>
        <v>21.47</v>
      </c>
      <c r="S171" s="14" t="s">
        <v>14</v>
      </c>
      <c r="T171" s="14" t="s">
        <v>24</v>
      </c>
      <c r="U171" s="14" t="s">
        <v>30</v>
      </c>
      <c r="V171" s="14">
        <v>2</v>
      </c>
      <c r="W171" s="15">
        <v>1929.3539755803636</v>
      </c>
      <c r="X171" s="15">
        <v>927.64602441963655</v>
      </c>
      <c r="Y171" s="15">
        <f t="shared" si="14"/>
        <v>2857</v>
      </c>
    </row>
    <row r="172" spans="1:25" x14ac:dyDescent="0.2">
      <c r="A172" s="14" t="s">
        <v>14</v>
      </c>
      <c r="B172" s="14" t="s">
        <v>24</v>
      </c>
      <c r="C172" s="14" t="s">
        <v>29</v>
      </c>
      <c r="D172" s="5">
        <v>3</v>
      </c>
      <c r="E172" s="51">
        <f t="shared" si="10"/>
        <v>138.74312235915929</v>
      </c>
      <c r="F172" s="51">
        <f t="shared" si="11"/>
        <v>48.916877640840717</v>
      </c>
      <c r="G172" s="51">
        <f t="shared" si="12"/>
        <v>187.66</v>
      </c>
      <c r="I172" s="14" t="s">
        <v>14</v>
      </c>
      <c r="J172" s="14" t="s">
        <v>24</v>
      </c>
      <c r="K172" s="14" t="s">
        <v>29</v>
      </c>
      <c r="L172" s="14">
        <v>3</v>
      </c>
      <c r="M172" s="27">
        <v>134.96021242844336</v>
      </c>
      <c r="N172" s="27">
        <v>48.019787571556648</v>
      </c>
      <c r="O172" s="27">
        <v>3.7829099307159337</v>
      </c>
      <c r="P172" s="27">
        <v>0.8970900692840662</v>
      </c>
      <c r="Q172" s="27">
        <f t="shared" si="13"/>
        <v>187.66000000000003</v>
      </c>
      <c r="S172" s="14" t="s">
        <v>14</v>
      </c>
      <c r="T172" s="14" t="s">
        <v>24</v>
      </c>
      <c r="U172" s="14" t="s">
        <v>30</v>
      </c>
      <c r="V172" s="14">
        <v>3</v>
      </c>
      <c r="W172" s="15">
        <v>4784.9264991476948</v>
      </c>
      <c r="X172" s="15">
        <v>1807.073500852305</v>
      </c>
      <c r="Y172" s="15">
        <f t="shared" si="14"/>
        <v>6592</v>
      </c>
    </row>
    <row r="173" spans="1:25" x14ac:dyDescent="0.2">
      <c r="A173" s="14" t="s">
        <v>14</v>
      </c>
      <c r="B173" s="14" t="s">
        <v>24</v>
      </c>
      <c r="C173" s="14" t="s">
        <v>30</v>
      </c>
      <c r="D173" s="5">
        <v>0</v>
      </c>
      <c r="E173" s="51">
        <f t="shared" si="10"/>
        <v>1075.4730764948924</v>
      </c>
      <c r="F173" s="51">
        <f t="shared" si="11"/>
        <v>220.74692350510779</v>
      </c>
      <c r="G173" s="51">
        <f t="shared" si="12"/>
        <v>1296.2200000000003</v>
      </c>
      <c r="I173" s="14" t="s">
        <v>14</v>
      </c>
      <c r="J173" s="14" t="s">
        <v>24</v>
      </c>
      <c r="K173" s="14" t="s">
        <v>30</v>
      </c>
      <c r="L173" s="14">
        <v>0</v>
      </c>
      <c r="M173" s="27">
        <v>1075.4730764948924</v>
      </c>
      <c r="N173" s="27">
        <v>220.74692350510779</v>
      </c>
      <c r="O173" s="27">
        <v>0</v>
      </c>
      <c r="P173" s="27">
        <v>0</v>
      </c>
      <c r="Q173" s="27">
        <f t="shared" si="13"/>
        <v>1296.2200000000003</v>
      </c>
      <c r="S173" s="14" t="s">
        <v>14</v>
      </c>
      <c r="T173" s="14" t="s">
        <v>24</v>
      </c>
      <c r="U173" s="14" t="s">
        <v>80</v>
      </c>
      <c r="V173" s="14">
        <v>0</v>
      </c>
      <c r="W173" s="15">
        <v>1276.9514193756863</v>
      </c>
      <c r="X173" s="15">
        <v>62.048580624313722</v>
      </c>
      <c r="Y173" s="15">
        <f t="shared" si="14"/>
        <v>1339</v>
      </c>
    </row>
    <row r="174" spans="1:25" x14ac:dyDescent="0.2">
      <c r="A174" s="14" t="s">
        <v>14</v>
      </c>
      <c r="B174" s="14" t="s">
        <v>24</v>
      </c>
      <c r="C174" s="14" t="s">
        <v>30</v>
      </c>
      <c r="D174" s="5">
        <v>1</v>
      </c>
      <c r="E174" s="51">
        <f t="shared" si="10"/>
        <v>1105.7027701632046</v>
      </c>
      <c r="F174" s="51">
        <f t="shared" si="11"/>
        <v>410.53722983679563</v>
      </c>
      <c r="G174" s="51">
        <f t="shared" si="12"/>
        <v>1516.2400000000002</v>
      </c>
      <c r="I174" s="14" t="s">
        <v>14</v>
      </c>
      <c r="J174" s="14" t="s">
        <v>24</v>
      </c>
      <c r="K174" s="14" t="s">
        <v>30</v>
      </c>
      <c r="L174" s="14">
        <v>1</v>
      </c>
      <c r="M174" s="27">
        <v>1034.670027357449</v>
      </c>
      <c r="N174" s="27">
        <v>385.3599726425511</v>
      </c>
      <c r="O174" s="27">
        <v>71.03274280575549</v>
      </c>
      <c r="P174" s="27">
        <v>25.177257194244518</v>
      </c>
      <c r="Q174" s="27">
        <f t="shared" si="13"/>
        <v>1516.2400000000002</v>
      </c>
      <c r="S174" s="14" t="s">
        <v>14</v>
      </c>
      <c r="T174" s="14" t="s">
        <v>24</v>
      </c>
      <c r="U174" s="14" t="s">
        <v>80</v>
      </c>
      <c r="V174" s="14">
        <v>1</v>
      </c>
      <c r="W174" s="15">
        <v>772.27915061531257</v>
      </c>
      <c r="X174" s="15">
        <v>425.72084938468737</v>
      </c>
      <c r="Y174" s="15">
        <f t="shared" si="14"/>
        <v>1198</v>
      </c>
    </row>
    <row r="175" spans="1:25" x14ac:dyDescent="0.2">
      <c r="A175" s="14" t="s">
        <v>14</v>
      </c>
      <c r="B175" s="14" t="s">
        <v>24</v>
      </c>
      <c r="C175" s="14" t="s">
        <v>30</v>
      </c>
      <c r="D175" s="5">
        <v>2</v>
      </c>
      <c r="E175" s="51">
        <f t="shared" si="10"/>
        <v>1258.5392603938819</v>
      </c>
      <c r="F175" s="51">
        <f t="shared" si="11"/>
        <v>618.91073960611777</v>
      </c>
      <c r="G175" s="51">
        <f t="shared" si="12"/>
        <v>1877.4499999999998</v>
      </c>
      <c r="I175" s="14" t="s">
        <v>14</v>
      </c>
      <c r="J175" s="14" t="s">
        <v>24</v>
      </c>
      <c r="K175" s="14" t="s">
        <v>30</v>
      </c>
      <c r="L175" s="14">
        <v>2</v>
      </c>
      <c r="M175" s="27">
        <v>1194.922336732659</v>
      </c>
      <c r="N175" s="27">
        <v>593.80766326734067</v>
      </c>
      <c r="O175" s="27">
        <v>63.616923661222877</v>
      </c>
      <c r="P175" s="27">
        <v>25.103076338777122</v>
      </c>
      <c r="Q175" s="27">
        <f t="shared" si="13"/>
        <v>1877.4499999999996</v>
      </c>
      <c r="S175" s="14" t="s">
        <v>14</v>
      </c>
      <c r="T175" s="14" t="s">
        <v>24</v>
      </c>
      <c r="U175" s="14" t="s">
        <v>80</v>
      </c>
      <c r="V175" s="14">
        <v>2</v>
      </c>
      <c r="W175" s="15">
        <v>896.39627209564048</v>
      </c>
      <c r="X175" s="15">
        <v>454.60372790435952</v>
      </c>
      <c r="Y175" s="15">
        <f t="shared" si="14"/>
        <v>1351</v>
      </c>
    </row>
    <row r="176" spans="1:25" x14ac:dyDescent="0.2">
      <c r="A176" s="14" t="s">
        <v>14</v>
      </c>
      <c r="B176" s="14" t="s">
        <v>24</v>
      </c>
      <c r="C176" s="14" t="s">
        <v>30</v>
      </c>
      <c r="D176" s="5">
        <v>3</v>
      </c>
      <c r="E176" s="51">
        <f t="shared" si="10"/>
        <v>2413.6748028180709</v>
      </c>
      <c r="F176" s="51">
        <f t="shared" si="11"/>
        <v>964.56519718192953</v>
      </c>
      <c r="G176" s="51">
        <f t="shared" si="12"/>
        <v>3378.2400000000007</v>
      </c>
      <c r="I176" s="14" t="s">
        <v>14</v>
      </c>
      <c r="J176" s="14" t="s">
        <v>24</v>
      </c>
      <c r="K176" s="14" t="s">
        <v>30</v>
      </c>
      <c r="L176" s="14">
        <v>3</v>
      </c>
      <c r="M176" s="27">
        <v>2330.1902059390072</v>
      </c>
      <c r="N176" s="27">
        <v>935.00979406099316</v>
      </c>
      <c r="O176" s="27">
        <v>83.484596879063645</v>
      </c>
      <c r="P176" s="27">
        <v>29.555403120936354</v>
      </c>
      <c r="Q176" s="27">
        <f t="shared" si="13"/>
        <v>3378.2400000000002</v>
      </c>
      <c r="S176" s="14" t="s">
        <v>14</v>
      </c>
      <c r="T176" s="14" t="s">
        <v>24</v>
      </c>
      <c r="U176" s="14" t="s">
        <v>80</v>
      </c>
      <c r="V176" s="14">
        <v>3</v>
      </c>
      <c r="W176" s="15">
        <v>5867.9892570439843</v>
      </c>
      <c r="X176" s="15">
        <v>2002.0107429560162</v>
      </c>
      <c r="Y176" s="15">
        <f t="shared" si="14"/>
        <v>7870</v>
      </c>
    </row>
    <row r="177" spans="1:25" x14ac:dyDescent="0.2">
      <c r="A177" s="14" t="s">
        <v>14</v>
      </c>
      <c r="B177" s="14" t="s">
        <v>24</v>
      </c>
      <c r="C177" s="14" t="s">
        <v>80</v>
      </c>
      <c r="D177" s="5">
        <v>0</v>
      </c>
      <c r="E177" s="51">
        <f t="shared" si="10"/>
        <v>722.63865345193312</v>
      </c>
      <c r="F177" s="51">
        <f t="shared" si="11"/>
        <v>39.421346548066808</v>
      </c>
      <c r="G177" s="51">
        <f t="shared" si="12"/>
        <v>762.06</v>
      </c>
      <c r="I177" s="14" t="s">
        <v>14</v>
      </c>
      <c r="J177" s="14" t="s">
        <v>24</v>
      </c>
      <c r="K177" s="14" t="s">
        <v>80</v>
      </c>
      <c r="L177" s="14">
        <v>0</v>
      </c>
      <c r="M177" s="27">
        <v>722.63865345193312</v>
      </c>
      <c r="N177" s="27">
        <v>39.421346548066808</v>
      </c>
      <c r="O177" s="27">
        <v>0</v>
      </c>
      <c r="P177" s="27">
        <v>0</v>
      </c>
      <c r="Q177" s="27">
        <f t="shared" si="13"/>
        <v>762.06</v>
      </c>
      <c r="S177" s="14" t="s">
        <v>14</v>
      </c>
      <c r="T177" s="14" t="s">
        <v>24</v>
      </c>
      <c r="U177" s="14" t="s">
        <v>31</v>
      </c>
      <c r="V177" s="14">
        <v>0</v>
      </c>
      <c r="W177" s="15">
        <v>474.37064254475399</v>
      </c>
      <c r="X177" s="15">
        <v>32.62935745524603</v>
      </c>
      <c r="Y177" s="15">
        <f t="shared" si="14"/>
        <v>507</v>
      </c>
    </row>
    <row r="178" spans="1:25" x14ac:dyDescent="0.2">
      <c r="A178" s="14" t="s">
        <v>14</v>
      </c>
      <c r="B178" s="14" t="s">
        <v>24</v>
      </c>
      <c r="C178" s="14" t="s">
        <v>80</v>
      </c>
      <c r="D178" s="5">
        <v>1</v>
      </c>
      <c r="E178" s="51">
        <f t="shared" si="10"/>
        <v>479.12919412273783</v>
      </c>
      <c r="F178" s="51">
        <f t="shared" si="11"/>
        <v>273.98080587726196</v>
      </c>
      <c r="G178" s="51">
        <f t="shared" si="12"/>
        <v>753.10999999999979</v>
      </c>
      <c r="I178" s="14" t="s">
        <v>14</v>
      </c>
      <c r="J178" s="14" t="s">
        <v>24</v>
      </c>
      <c r="K178" s="14" t="s">
        <v>80</v>
      </c>
      <c r="L178" s="14">
        <v>1</v>
      </c>
      <c r="M178" s="27">
        <v>466.78447150538364</v>
      </c>
      <c r="N178" s="27">
        <v>266.84552849461613</v>
      </c>
      <c r="O178" s="27">
        <v>12.344722617354186</v>
      </c>
      <c r="P178" s="27">
        <v>7.1352773826458247</v>
      </c>
      <c r="Q178" s="27">
        <f t="shared" si="13"/>
        <v>753.10999999999967</v>
      </c>
      <c r="S178" s="14" t="s">
        <v>14</v>
      </c>
      <c r="T178" s="14" t="s">
        <v>24</v>
      </c>
      <c r="U178" s="14" t="s">
        <v>31</v>
      </c>
      <c r="V178" s="14">
        <v>1</v>
      </c>
      <c r="W178" s="15">
        <v>432.79768774158936</v>
      </c>
      <c r="X178" s="15">
        <v>183.20231225841061</v>
      </c>
      <c r="Y178" s="15">
        <f t="shared" si="14"/>
        <v>616</v>
      </c>
    </row>
    <row r="179" spans="1:25" x14ac:dyDescent="0.2">
      <c r="A179" s="14" t="s">
        <v>14</v>
      </c>
      <c r="B179" s="14" t="s">
        <v>24</v>
      </c>
      <c r="C179" s="14" t="s">
        <v>80</v>
      </c>
      <c r="D179" s="5">
        <v>2</v>
      </c>
      <c r="E179" s="51">
        <f t="shared" si="10"/>
        <v>588.02815348098</v>
      </c>
      <c r="F179" s="51">
        <f t="shared" si="11"/>
        <v>287.77184651902013</v>
      </c>
      <c r="G179" s="51">
        <f t="shared" si="12"/>
        <v>875.80000000000018</v>
      </c>
      <c r="I179" s="14" t="s">
        <v>14</v>
      </c>
      <c r="J179" s="14" t="s">
        <v>24</v>
      </c>
      <c r="K179" s="14" t="s">
        <v>80</v>
      </c>
      <c r="L179" s="14">
        <v>2</v>
      </c>
      <c r="M179" s="27">
        <v>566.08688270874154</v>
      </c>
      <c r="N179" s="27">
        <v>281.08311729125859</v>
      </c>
      <c r="O179" s="27">
        <v>21.941270772238493</v>
      </c>
      <c r="P179" s="27">
        <v>6.6887292277615167</v>
      </c>
      <c r="Q179" s="27">
        <f t="shared" si="13"/>
        <v>875.80000000000007</v>
      </c>
      <c r="S179" s="14" t="s">
        <v>14</v>
      </c>
      <c r="T179" s="14" t="s">
        <v>24</v>
      </c>
      <c r="U179" s="14" t="s">
        <v>31</v>
      </c>
      <c r="V179" s="14">
        <v>2</v>
      </c>
      <c r="W179" s="15">
        <v>642.20200703002752</v>
      </c>
      <c r="X179" s="15">
        <v>351.79799296997254</v>
      </c>
      <c r="Y179" s="15">
        <f t="shared" si="14"/>
        <v>994</v>
      </c>
    </row>
    <row r="180" spans="1:25" x14ac:dyDescent="0.2">
      <c r="A180" s="14" t="s">
        <v>14</v>
      </c>
      <c r="B180" s="14" t="s">
        <v>24</v>
      </c>
      <c r="C180" s="14" t="s">
        <v>80</v>
      </c>
      <c r="D180" s="5">
        <v>3</v>
      </c>
      <c r="E180" s="51">
        <f t="shared" si="10"/>
        <v>2549.0699403282556</v>
      </c>
      <c r="F180" s="51">
        <f t="shared" si="11"/>
        <v>993.83005967174336</v>
      </c>
      <c r="G180" s="51">
        <f t="shared" si="12"/>
        <v>3542.8999999999987</v>
      </c>
      <c r="I180" s="14" t="s">
        <v>14</v>
      </c>
      <c r="J180" s="14" t="s">
        <v>24</v>
      </c>
      <c r="K180" s="14" t="s">
        <v>80</v>
      </c>
      <c r="L180" s="14">
        <v>3</v>
      </c>
      <c r="M180" s="27">
        <v>2495.8124974911116</v>
      </c>
      <c r="N180" s="27">
        <v>979.01750250888745</v>
      </c>
      <c r="O180" s="27">
        <v>53.257442837144112</v>
      </c>
      <c r="P180" s="27">
        <v>14.812557162855878</v>
      </c>
      <c r="Q180" s="27">
        <f t="shared" si="13"/>
        <v>3542.8999999999987</v>
      </c>
      <c r="S180" s="14" t="s">
        <v>14</v>
      </c>
      <c r="T180" s="14" t="s">
        <v>24</v>
      </c>
      <c r="U180" s="14" t="s">
        <v>31</v>
      </c>
      <c r="V180" s="14">
        <v>3</v>
      </c>
      <c r="W180" s="15">
        <v>1132.4806016408183</v>
      </c>
      <c r="X180" s="15">
        <v>381.51939835918165</v>
      </c>
      <c r="Y180" s="15">
        <f t="shared" si="14"/>
        <v>1514</v>
      </c>
    </row>
    <row r="181" spans="1:25" x14ac:dyDescent="0.2">
      <c r="A181" s="14" t="s">
        <v>12</v>
      </c>
      <c r="B181" s="14" t="s">
        <v>20</v>
      </c>
      <c r="C181" s="14" t="s">
        <v>28</v>
      </c>
      <c r="D181" s="5">
        <v>0</v>
      </c>
      <c r="E181" s="51">
        <f t="shared" si="10"/>
        <v>96.052843591105727</v>
      </c>
      <c r="F181" s="51">
        <f t="shared" si="11"/>
        <v>12.107156408894287</v>
      </c>
      <c r="G181" s="51">
        <f t="shared" si="12"/>
        <v>108.16000000000001</v>
      </c>
      <c r="I181" s="14" t="s">
        <v>12</v>
      </c>
      <c r="J181" s="14" t="s">
        <v>20</v>
      </c>
      <c r="K181" s="14" t="s">
        <v>28</v>
      </c>
      <c r="L181" s="14">
        <v>0</v>
      </c>
      <c r="M181" s="27">
        <v>96.052843591105727</v>
      </c>
      <c r="N181" s="27">
        <v>12.107156408894287</v>
      </c>
      <c r="O181" s="27">
        <v>0</v>
      </c>
      <c r="P181" s="27">
        <v>0</v>
      </c>
      <c r="Q181" s="27">
        <f t="shared" si="13"/>
        <v>108.16000000000001</v>
      </c>
      <c r="S181" s="14" t="s">
        <v>12</v>
      </c>
      <c r="T181" s="14" t="s">
        <v>20</v>
      </c>
      <c r="U181" s="14" t="s">
        <v>28</v>
      </c>
      <c r="V181" s="14">
        <v>0</v>
      </c>
      <c r="W181" s="15">
        <v>163.00456444642009</v>
      </c>
      <c r="X181" s="15">
        <v>20.99543555357992</v>
      </c>
      <c r="Y181" s="15">
        <f t="shared" si="14"/>
        <v>184</v>
      </c>
    </row>
    <row r="182" spans="1:25" x14ac:dyDescent="0.2">
      <c r="A182" s="14" t="s">
        <v>12</v>
      </c>
      <c r="B182" s="14" t="s">
        <v>20</v>
      </c>
      <c r="C182" s="14" t="s">
        <v>28</v>
      </c>
      <c r="D182" s="5">
        <v>1</v>
      </c>
      <c r="E182" s="51">
        <f t="shared" si="10"/>
        <v>48.488408762751988</v>
      </c>
      <c r="F182" s="51">
        <f t="shared" si="11"/>
        <v>159.51159123724801</v>
      </c>
      <c r="G182" s="51">
        <f t="shared" si="12"/>
        <v>208</v>
      </c>
      <c r="I182" s="14" t="s">
        <v>12</v>
      </c>
      <c r="J182" s="14" t="s">
        <v>20</v>
      </c>
      <c r="K182" s="14" t="s">
        <v>28</v>
      </c>
      <c r="L182" s="14">
        <v>1</v>
      </c>
      <c r="M182" s="27">
        <v>48.254857360882824</v>
      </c>
      <c r="N182" s="27">
        <v>158.55514263911718</v>
      </c>
      <c r="O182" s="27">
        <v>0.2335514018691629</v>
      </c>
      <c r="P182" s="27">
        <v>0.95644859813083727</v>
      </c>
      <c r="Q182" s="27">
        <f t="shared" si="13"/>
        <v>208</v>
      </c>
      <c r="S182" s="14" t="s">
        <v>12</v>
      </c>
      <c r="T182" s="14" t="s">
        <v>20</v>
      </c>
      <c r="U182" s="14" t="s">
        <v>28</v>
      </c>
      <c r="V182" s="14">
        <v>1</v>
      </c>
      <c r="W182" s="15">
        <v>95.75279490251458</v>
      </c>
      <c r="X182" s="15">
        <v>225.24720509748542</v>
      </c>
      <c r="Y182" s="15">
        <f t="shared" si="14"/>
        <v>321</v>
      </c>
    </row>
    <row r="183" spans="1:25" x14ac:dyDescent="0.2">
      <c r="A183" s="14" t="s">
        <v>12</v>
      </c>
      <c r="B183" s="14" t="s">
        <v>20</v>
      </c>
      <c r="C183" s="14" t="s">
        <v>28</v>
      </c>
      <c r="D183" s="5">
        <v>2</v>
      </c>
      <c r="E183" s="51">
        <f t="shared" si="10"/>
        <v>115.53005816101278</v>
      </c>
      <c r="F183" s="51">
        <f t="shared" si="11"/>
        <v>51.219941838987275</v>
      </c>
      <c r="G183" s="51">
        <f t="shared" si="12"/>
        <v>166.75000000000006</v>
      </c>
      <c r="I183" s="14" t="s">
        <v>12</v>
      </c>
      <c r="J183" s="14" t="s">
        <v>20</v>
      </c>
      <c r="K183" s="14" t="s">
        <v>28</v>
      </c>
      <c r="L183" s="14">
        <v>2</v>
      </c>
      <c r="M183" s="27">
        <v>115.41491530386992</v>
      </c>
      <c r="N183" s="27">
        <v>51.075084696130126</v>
      </c>
      <c r="O183" s="27">
        <v>0.11514285714285519</v>
      </c>
      <c r="P183" s="27">
        <v>0.14485714285714482</v>
      </c>
      <c r="Q183" s="27">
        <f t="shared" si="13"/>
        <v>166.75000000000003</v>
      </c>
      <c r="S183" s="14" t="s">
        <v>12</v>
      </c>
      <c r="T183" s="14" t="s">
        <v>20</v>
      </c>
      <c r="U183" s="14" t="s">
        <v>28</v>
      </c>
      <c r="V183" s="14">
        <v>2</v>
      </c>
      <c r="W183" s="15">
        <v>163.6586948169554</v>
      </c>
      <c r="X183" s="15">
        <v>72.341305183044611</v>
      </c>
      <c r="Y183" s="15">
        <f t="shared" si="14"/>
        <v>236</v>
      </c>
    </row>
    <row r="184" spans="1:25" x14ac:dyDescent="0.2">
      <c r="A184" s="14" t="s">
        <v>12</v>
      </c>
      <c r="B184" s="14" t="s">
        <v>20</v>
      </c>
      <c r="C184" s="14" t="s">
        <v>28</v>
      </c>
      <c r="D184" s="5">
        <v>3</v>
      </c>
      <c r="E184" s="51">
        <f t="shared" si="10"/>
        <v>497.33740976519431</v>
      </c>
      <c r="F184" s="51">
        <f t="shared" si="11"/>
        <v>788.65259023480576</v>
      </c>
      <c r="G184" s="51">
        <f t="shared" si="12"/>
        <v>1285.99</v>
      </c>
      <c r="I184" s="14" t="s">
        <v>12</v>
      </c>
      <c r="J184" s="14" t="s">
        <v>20</v>
      </c>
      <c r="K184" s="14" t="s">
        <v>28</v>
      </c>
      <c r="L184" s="14">
        <v>3</v>
      </c>
      <c r="M184" s="27">
        <v>485.83635713361548</v>
      </c>
      <c r="N184" s="27">
        <v>775.87364286638456</v>
      </c>
      <c r="O184" s="27">
        <v>11.501052631578849</v>
      </c>
      <c r="P184" s="27">
        <v>12.778947368421148</v>
      </c>
      <c r="Q184" s="27">
        <f t="shared" si="13"/>
        <v>1285.99</v>
      </c>
      <c r="S184" s="14" t="s">
        <v>12</v>
      </c>
      <c r="T184" s="14" t="s">
        <v>20</v>
      </c>
      <c r="U184" s="14" t="s">
        <v>28</v>
      </c>
      <c r="V184" s="14">
        <v>3</v>
      </c>
      <c r="W184" s="15">
        <v>1129.843063199457</v>
      </c>
      <c r="X184" s="15">
        <v>1751.156936800543</v>
      </c>
      <c r="Y184" s="15">
        <f t="shared" si="14"/>
        <v>2881</v>
      </c>
    </row>
    <row r="185" spans="1:25" x14ac:dyDescent="0.2">
      <c r="A185" s="14" t="s">
        <v>12</v>
      </c>
      <c r="B185" s="14" t="s">
        <v>20</v>
      </c>
      <c r="C185" s="14" t="s">
        <v>31</v>
      </c>
      <c r="D185" s="5">
        <v>0</v>
      </c>
      <c r="E185" s="51">
        <f t="shared" si="10"/>
        <v>9.7295253102225718</v>
      </c>
      <c r="F185" s="51">
        <f t="shared" si="11"/>
        <v>3.3904746897774278</v>
      </c>
      <c r="G185" s="51">
        <f t="shared" si="12"/>
        <v>13.12</v>
      </c>
      <c r="I185" s="14" t="s">
        <v>12</v>
      </c>
      <c r="J185" s="14" t="s">
        <v>20</v>
      </c>
      <c r="K185" s="14" t="s">
        <v>31</v>
      </c>
      <c r="L185" s="14">
        <v>0</v>
      </c>
      <c r="M185" s="27">
        <v>9.7295253102225718</v>
      </c>
      <c r="N185" s="27">
        <v>3.3904746897774278</v>
      </c>
      <c r="O185" s="27">
        <v>0</v>
      </c>
      <c r="P185" s="27">
        <v>0</v>
      </c>
      <c r="Q185" s="27">
        <f t="shared" si="13"/>
        <v>13.12</v>
      </c>
      <c r="S185" s="14" t="s">
        <v>12</v>
      </c>
      <c r="T185" s="14" t="s">
        <v>20</v>
      </c>
      <c r="U185" s="14" t="s">
        <v>29</v>
      </c>
      <c r="V185" s="14">
        <v>0</v>
      </c>
      <c r="W185" s="15">
        <v>735.65274449413903</v>
      </c>
      <c r="X185" s="15">
        <v>186.347255505861</v>
      </c>
      <c r="Y185" s="15">
        <f t="shared" si="14"/>
        <v>922</v>
      </c>
    </row>
    <row r="186" spans="1:25" x14ac:dyDescent="0.2">
      <c r="A186" s="14" t="s">
        <v>12</v>
      </c>
      <c r="B186" s="14" t="s">
        <v>20</v>
      </c>
      <c r="C186" s="14" t="s">
        <v>31</v>
      </c>
      <c r="D186" s="5">
        <v>1</v>
      </c>
      <c r="E186" s="51">
        <f t="shared" si="10"/>
        <v>50.003973815420849</v>
      </c>
      <c r="F186" s="51">
        <f t="shared" si="11"/>
        <v>37.706026184579159</v>
      </c>
      <c r="G186" s="51">
        <f t="shared" si="12"/>
        <v>87.710000000000008</v>
      </c>
      <c r="I186" s="14" t="s">
        <v>12</v>
      </c>
      <c r="J186" s="14" t="s">
        <v>20</v>
      </c>
      <c r="K186" s="14" t="s">
        <v>31</v>
      </c>
      <c r="L186" s="14">
        <v>1</v>
      </c>
      <c r="M186" s="27">
        <v>42.319802692426272</v>
      </c>
      <c r="N186" s="27">
        <v>18.780197307573737</v>
      </c>
      <c r="O186" s="27">
        <v>7.6841711229945808</v>
      </c>
      <c r="P186" s="27">
        <v>18.925828877005419</v>
      </c>
      <c r="Q186" s="27">
        <f t="shared" si="13"/>
        <v>87.710000000000008</v>
      </c>
      <c r="S186" s="14" t="s">
        <v>12</v>
      </c>
      <c r="T186" s="14" t="s">
        <v>20</v>
      </c>
      <c r="U186" s="14" t="s">
        <v>29</v>
      </c>
      <c r="V186" s="14">
        <v>1</v>
      </c>
      <c r="W186" s="15">
        <v>345.58168951809535</v>
      </c>
      <c r="X186" s="15">
        <v>921.41831048190465</v>
      </c>
      <c r="Y186" s="15">
        <f t="shared" si="14"/>
        <v>1267</v>
      </c>
    </row>
    <row r="187" spans="1:25" x14ac:dyDescent="0.2">
      <c r="A187" s="14" t="s">
        <v>12</v>
      </c>
      <c r="B187" s="14" t="s">
        <v>20</v>
      </c>
      <c r="C187" s="14" t="s">
        <v>31</v>
      </c>
      <c r="D187" s="5">
        <v>2</v>
      </c>
      <c r="E187" s="51">
        <f t="shared" si="10"/>
        <v>412.83808920550592</v>
      </c>
      <c r="F187" s="51">
        <f t="shared" si="11"/>
        <v>366.59191079449408</v>
      </c>
      <c r="G187" s="51">
        <f t="shared" si="12"/>
        <v>779.43000000000006</v>
      </c>
      <c r="I187" s="14" t="s">
        <v>12</v>
      </c>
      <c r="J187" s="14" t="s">
        <v>20</v>
      </c>
      <c r="K187" s="14" t="s">
        <v>31</v>
      </c>
      <c r="L187" s="14">
        <v>2</v>
      </c>
      <c r="M187" s="27">
        <v>409.50532682926831</v>
      </c>
      <c r="N187" s="27">
        <v>365.81467317073174</v>
      </c>
      <c r="O187" s="27">
        <v>3.3327623762376337</v>
      </c>
      <c r="P187" s="27">
        <v>0.77723762376236571</v>
      </c>
      <c r="Q187" s="27">
        <f t="shared" si="13"/>
        <v>779.43000000000006</v>
      </c>
      <c r="S187" s="14" t="s">
        <v>12</v>
      </c>
      <c r="T187" s="14" t="s">
        <v>20</v>
      </c>
      <c r="U187" s="14" t="s">
        <v>29</v>
      </c>
      <c r="V187" s="14">
        <v>2</v>
      </c>
      <c r="W187" s="15">
        <v>159.01777595996271</v>
      </c>
      <c r="X187" s="15">
        <v>41.982224040037302</v>
      </c>
      <c r="Y187" s="15">
        <f t="shared" si="14"/>
        <v>201</v>
      </c>
    </row>
    <row r="188" spans="1:25" x14ac:dyDescent="0.2">
      <c r="A188" s="14" t="s">
        <v>12</v>
      </c>
      <c r="B188" s="14" t="s">
        <v>20</v>
      </c>
      <c r="C188" s="14" t="s">
        <v>31</v>
      </c>
      <c r="D188" s="5">
        <v>3</v>
      </c>
      <c r="E188" s="51">
        <f t="shared" si="10"/>
        <v>64.030433539431513</v>
      </c>
      <c r="F188" s="51">
        <f t="shared" si="11"/>
        <v>320.17956646056848</v>
      </c>
      <c r="G188" s="51">
        <f t="shared" si="12"/>
        <v>384.21</v>
      </c>
      <c r="I188" s="14" t="s">
        <v>12</v>
      </c>
      <c r="J188" s="14" t="s">
        <v>20</v>
      </c>
      <c r="K188" s="14" t="s">
        <v>31</v>
      </c>
      <c r="L188" s="14">
        <v>3</v>
      </c>
      <c r="M188" s="27">
        <v>53.890433539431513</v>
      </c>
      <c r="N188" s="27">
        <v>320.17956646056848</v>
      </c>
      <c r="O188" s="27">
        <v>10.14</v>
      </c>
      <c r="P188" s="27">
        <v>0</v>
      </c>
      <c r="Q188" s="27">
        <f t="shared" si="13"/>
        <v>384.21</v>
      </c>
      <c r="S188" s="14" t="s">
        <v>12</v>
      </c>
      <c r="T188" s="14" t="s">
        <v>20</v>
      </c>
      <c r="U188" s="14" t="s">
        <v>29</v>
      </c>
      <c r="V188" s="14">
        <v>3</v>
      </c>
      <c r="W188" s="15">
        <v>544.15849036375221</v>
      </c>
      <c r="X188" s="15">
        <v>856.84150963624779</v>
      </c>
      <c r="Y188" s="15">
        <f t="shared" si="14"/>
        <v>1401</v>
      </c>
    </row>
    <row r="189" spans="1:25" x14ac:dyDescent="0.2">
      <c r="A189" s="14" t="s">
        <v>12</v>
      </c>
      <c r="B189" s="14" t="s">
        <v>20</v>
      </c>
      <c r="C189" s="14" t="s">
        <v>29</v>
      </c>
      <c r="D189" s="5">
        <v>0</v>
      </c>
      <c r="E189" s="51">
        <f t="shared" si="10"/>
        <v>367.18486476386227</v>
      </c>
      <c r="F189" s="51">
        <f t="shared" si="11"/>
        <v>87.695135236137716</v>
      </c>
      <c r="G189" s="51">
        <f t="shared" si="12"/>
        <v>454.88</v>
      </c>
      <c r="I189" s="14" t="s">
        <v>12</v>
      </c>
      <c r="J189" s="14" t="s">
        <v>20</v>
      </c>
      <c r="K189" s="14" t="s">
        <v>29</v>
      </c>
      <c r="L189" s="14">
        <v>0</v>
      </c>
      <c r="M189" s="27">
        <v>367.18486476386227</v>
      </c>
      <c r="N189" s="27">
        <v>87.695135236137716</v>
      </c>
      <c r="O189" s="27">
        <v>0</v>
      </c>
      <c r="P189" s="27">
        <v>0</v>
      </c>
      <c r="Q189" s="27">
        <f t="shared" si="13"/>
        <v>454.88</v>
      </c>
      <c r="S189" s="14" t="s">
        <v>12</v>
      </c>
      <c r="T189" s="14" t="s">
        <v>20</v>
      </c>
      <c r="U189" s="14" t="s">
        <v>30</v>
      </c>
      <c r="V189" s="14">
        <v>0</v>
      </c>
      <c r="W189" s="15">
        <v>539.60140317302546</v>
      </c>
      <c r="X189" s="15">
        <v>460.39859682697454</v>
      </c>
      <c r="Y189" s="15">
        <f t="shared" si="14"/>
        <v>1000</v>
      </c>
    </row>
    <row r="190" spans="1:25" x14ac:dyDescent="0.2">
      <c r="A190" s="14" t="s">
        <v>12</v>
      </c>
      <c r="B190" s="14" t="s">
        <v>20</v>
      </c>
      <c r="C190" s="14" t="s">
        <v>29</v>
      </c>
      <c r="D190" s="5">
        <v>1</v>
      </c>
      <c r="E190" s="51">
        <f t="shared" si="10"/>
        <v>227.80208783421975</v>
      </c>
      <c r="F190" s="51">
        <f t="shared" si="11"/>
        <v>726.11791216578024</v>
      </c>
      <c r="G190" s="51">
        <f t="shared" si="12"/>
        <v>953.92</v>
      </c>
      <c r="I190" s="14" t="s">
        <v>12</v>
      </c>
      <c r="J190" s="14" t="s">
        <v>20</v>
      </c>
      <c r="K190" s="14" t="s">
        <v>29</v>
      </c>
      <c r="L190" s="14">
        <v>1</v>
      </c>
      <c r="M190" s="27">
        <v>224.91654004867212</v>
      </c>
      <c r="N190" s="27">
        <v>605.21345995132788</v>
      </c>
      <c r="O190" s="27">
        <v>2.8855477855476295</v>
      </c>
      <c r="P190" s="27">
        <v>120.90445221445238</v>
      </c>
      <c r="Q190" s="27">
        <f t="shared" si="13"/>
        <v>953.92</v>
      </c>
      <c r="S190" s="14" t="s">
        <v>12</v>
      </c>
      <c r="T190" s="14" t="s">
        <v>20</v>
      </c>
      <c r="U190" s="14" t="s">
        <v>30</v>
      </c>
      <c r="V190" s="14">
        <v>1</v>
      </c>
      <c r="W190" s="15">
        <v>538.66604984721323</v>
      </c>
      <c r="X190" s="15">
        <v>855.33395015278677</v>
      </c>
      <c r="Y190" s="15">
        <f t="shared" si="14"/>
        <v>1394</v>
      </c>
    </row>
    <row r="191" spans="1:25" x14ac:dyDescent="0.2">
      <c r="A191" s="14" t="s">
        <v>12</v>
      </c>
      <c r="B191" s="14" t="s">
        <v>20</v>
      </c>
      <c r="C191" s="14" t="s">
        <v>29</v>
      </c>
      <c r="D191" s="5">
        <v>2</v>
      </c>
      <c r="E191" s="51">
        <f t="shared" si="10"/>
        <v>61.591586776088761</v>
      </c>
      <c r="F191" s="51">
        <f t="shared" si="11"/>
        <v>17.578413223911237</v>
      </c>
      <c r="G191" s="51">
        <f t="shared" si="12"/>
        <v>79.17</v>
      </c>
      <c r="I191" s="14" t="s">
        <v>12</v>
      </c>
      <c r="J191" s="14" t="s">
        <v>20</v>
      </c>
      <c r="K191" s="14" t="s">
        <v>29</v>
      </c>
      <c r="L191" s="14">
        <v>2</v>
      </c>
      <c r="M191" s="27">
        <v>60.791586776088778</v>
      </c>
      <c r="N191" s="27">
        <v>17.178413223911218</v>
      </c>
      <c r="O191" s="27">
        <v>0.79999999999998095</v>
      </c>
      <c r="P191" s="27">
        <v>0.40000000000001895</v>
      </c>
      <c r="Q191" s="27">
        <f t="shared" si="13"/>
        <v>79.17</v>
      </c>
      <c r="S191" s="14" t="s">
        <v>12</v>
      </c>
      <c r="T191" s="14" t="s">
        <v>20</v>
      </c>
      <c r="U191" s="14" t="s">
        <v>30</v>
      </c>
      <c r="V191" s="14">
        <v>2</v>
      </c>
      <c r="W191" s="15">
        <v>503.59580295208923</v>
      </c>
      <c r="X191" s="15">
        <v>958.40419704791077</v>
      </c>
      <c r="Y191" s="15">
        <f t="shared" si="14"/>
        <v>1462</v>
      </c>
    </row>
    <row r="192" spans="1:25" x14ac:dyDescent="0.2">
      <c r="A192" s="14" t="s">
        <v>12</v>
      </c>
      <c r="B192" s="14" t="s">
        <v>20</v>
      </c>
      <c r="C192" s="14" t="s">
        <v>29</v>
      </c>
      <c r="D192" s="5">
        <v>3</v>
      </c>
      <c r="E192" s="51">
        <f t="shared" si="10"/>
        <v>254.03622300410331</v>
      </c>
      <c r="F192" s="51">
        <f t="shared" si="11"/>
        <v>392.49377699589661</v>
      </c>
      <c r="G192" s="51">
        <f t="shared" si="12"/>
        <v>646.53</v>
      </c>
      <c r="I192" s="14" t="s">
        <v>12</v>
      </c>
      <c r="J192" s="14" t="s">
        <v>20</v>
      </c>
      <c r="K192" s="14" t="s">
        <v>29</v>
      </c>
      <c r="L192" s="14">
        <v>3</v>
      </c>
      <c r="M192" s="27">
        <v>253.63497300410336</v>
      </c>
      <c r="N192" s="27">
        <v>391.82502699589656</v>
      </c>
      <c r="O192" s="27">
        <v>0.40124999999995248</v>
      </c>
      <c r="P192" s="27">
        <v>0.66875000000004758</v>
      </c>
      <c r="Q192" s="27">
        <f t="shared" si="13"/>
        <v>646.53</v>
      </c>
      <c r="S192" s="14" t="s">
        <v>12</v>
      </c>
      <c r="T192" s="14" t="s">
        <v>20</v>
      </c>
      <c r="U192" s="14" t="s">
        <v>30</v>
      </c>
      <c r="V192" s="14">
        <v>3</v>
      </c>
      <c r="W192" s="15">
        <v>735.06127491106122</v>
      </c>
      <c r="X192" s="15">
        <v>1182.9387250889388</v>
      </c>
      <c r="Y192" s="15">
        <f t="shared" si="14"/>
        <v>1918</v>
      </c>
    </row>
    <row r="193" spans="1:25" x14ac:dyDescent="0.2">
      <c r="A193" s="14" t="s">
        <v>12</v>
      </c>
      <c r="B193" s="14" t="s">
        <v>20</v>
      </c>
      <c r="C193" s="14" t="s">
        <v>30</v>
      </c>
      <c r="D193" s="5">
        <v>0</v>
      </c>
      <c r="E193" s="51">
        <f t="shared" si="10"/>
        <v>254.51831686277407</v>
      </c>
      <c r="F193" s="51">
        <f t="shared" si="11"/>
        <v>248.56168313722597</v>
      </c>
      <c r="G193" s="51">
        <f t="shared" si="12"/>
        <v>503.08000000000004</v>
      </c>
      <c r="I193" s="14" t="s">
        <v>12</v>
      </c>
      <c r="J193" s="14" t="s">
        <v>20</v>
      </c>
      <c r="K193" s="14" t="s">
        <v>30</v>
      </c>
      <c r="L193" s="14">
        <v>0</v>
      </c>
      <c r="M193" s="27">
        <v>254.51831686277407</v>
      </c>
      <c r="N193" s="27">
        <v>248.56168313722597</v>
      </c>
      <c r="O193" s="27">
        <v>0</v>
      </c>
      <c r="P193" s="27">
        <v>0</v>
      </c>
      <c r="Q193" s="27">
        <f t="shared" si="13"/>
        <v>503.08000000000004</v>
      </c>
      <c r="S193" s="14" t="s">
        <v>12</v>
      </c>
      <c r="T193" s="14" t="s">
        <v>20</v>
      </c>
      <c r="U193" s="14" t="s">
        <v>80</v>
      </c>
      <c r="V193" s="14">
        <v>0</v>
      </c>
      <c r="W193" s="15">
        <v>270.87728272875677</v>
      </c>
      <c r="X193" s="15">
        <v>210.12271727124326</v>
      </c>
      <c r="Y193" s="15">
        <f t="shared" si="14"/>
        <v>481</v>
      </c>
    </row>
    <row r="194" spans="1:25" x14ac:dyDescent="0.2">
      <c r="A194" s="14" t="s">
        <v>12</v>
      </c>
      <c r="B194" s="14" t="s">
        <v>20</v>
      </c>
      <c r="C194" s="14" t="s">
        <v>30</v>
      </c>
      <c r="D194" s="5">
        <v>1</v>
      </c>
      <c r="E194" s="51">
        <f t="shared" si="10"/>
        <v>286.15333013428727</v>
      </c>
      <c r="F194" s="51">
        <f t="shared" si="11"/>
        <v>464.53666986571267</v>
      </c>
      <c r="G194" s="51">
        <f t="shared" si="12"/>
        <v>750.68999999999994</v>
      </c>
      <c r="I194" s="14" t="s">
        <v>12</v>
      </c>
      <c r="J194" s="14" t="s">
        <v>20</v>
      </c>
      <c r="K194" s="14" t="s">
        <v>30</v>
      </c>
      <c r="L194" s="14">
        <v>1</v>
      </c>
      <c r="M194" s="27">
        <v>269.66081765508596</v>
      </c>
      <c r="N194" s="27">
        <v>439.02918234491398</v>
      </c>
      <c r="O194" s="27">
        <v>16.492512479201313</v>
      </c>
      <c r="P194" s="27">
        <v>25.507487520798687</v>
      </c>
      <c r="Q194" s="27">
        <f t="shared" si="13"/>
        <v>750.68999999999994</v>
      </c>
      <c r="S194" s="14" t="s">
        <v>12</v>
      </c>
      <c r="T194" s="14" t="s">
        <v>20</v>
      </c>
      <c r="U194" s="14" t="s">
        <v>80</v>
      </c>
      <c r="V194" s="14">
        <v>1</v>
      </c>
      <c r="W194" s="15">
        <v>101.39263037286494</v>
      </c>
      <c r="X194" s="15">
        <v>69.607369627135057</v>
      </c>
      <c r="Y194" s="15">
        <f t="shared" si="14"/>
        <v>171</v>
      </c>
    </row>
    <row r="195" spans="1:25" x14ac:dyDescent="0.2">
      <c r="A195" s="14" t="s">
        <v>12</v>
      </c>
      <c r="B195" s="14" t="s">
        <v>20</v>
      </c>
      <c r="C195" s="14" t="s">
        <v>30</v>
      </c>
      <c r="D195" s="5">
        <v>2</v>
      </c>
      <c r="E195" s="51">
        <f t="shared" ref="E195:E240" si="15">M195+O195</f>
        <v>270.07262203538949</v>
      </c>
      <c r="F195" s="51">
        <f t="shared" ref="F195:F240" si="16">N195+P195</f>
        <v>496.15737796461053</v>
      </c>
      <c r="G195" s="51">
        <f t="shared" ref="G195:G240" si="17">SUM(E195:F195)</f>
        <v>766.23</v>
      </c>
      <c r="I195" s="14" t="s">
        <v>12</v>
      </c>
      <c r="J195" s="14" t="s">
        <v>20</v>
      </c>
      <c r="K195" s="14" t="s">
        <v>30</v>
      </c>
      <c r="L195" s="14">
        <v>2</v>
      </c>
      <c r="M195" s="27">
        <v>269.34507129114053</v>
      </c>
      <c r="N195" s="27">
        <v>494.82492870885955</v>
      </c>
      <c r="O195" s="27">
        <v>0.7275507442489848</v>
      </c>
      <c r="P195" s="27">
        <v>1.3324492557510152</v>
      </c>
      <c r="Q195" s="27">
        <f t="shared" ref="Q195:Q240" si="18">SUM(M195:P195)</f>
        <v>766.23000000000013</v>
      </c>
      <c r="S195" s="14" t="s">
        <v>12</v>
      </c>
      <c r="T195" s="14" t="s">
        <v>20</v>
      </c>
      <c r="U195" s="14" t="s">
        <v>80</v>
      </c>
      <c r="V195" s="14">
        <v>2</v>
      </c>
      <c r="W195" s="15">
        <v>653.69909164736055</v>
      </c>
      <c r="X195" s="15">
        <v>426.3009083526394</v>
      </c>
      <c r="Y195" s="15">
        <f t="shared" ref="Y195:Y240" si="19">SUM(W195:X195)</f>
        <v>1080</v>
      </c>
    </row>
    <row r="196" spans="1:25" x14ac:dyDescent="0.2">
      <c r="A196" s="14" t="s">
        <v>12</v>
      </c>
      <c r="B196" s="14" t="s">
        <v>20</v>
      </c>
      <c r="C196" s="14" t="s">
        <v>30</v>
      </c>
      <c r="D196" s="5">
        <v>3</v>
      </c>
      <c r="E196" s="51">
        <f t="shared" si="15"/>
        <v>380.39784905620297</v>
      </c>
      <c r="F196" s="51">
        <f t="shared" si="16"/>
        <v>598.30215094379719</v>
      </c>
      <c r="G196" s="51">
        <f t="shared" si="17"/>
        <v>978.70000000000016</v>
      </c>
      <c r="I196" s="14" t="s">
        <v>12</v>
      </c>
      <c r="J196" s="14" t="s">
        <v>20</v>
      </c>
      <c r="K196" s="14" t="s">
        <v>30</v>
      </c>
      <c r="L196" s="14">
        <v>3</v>
      </c>
      <c r="M196" s="27">
        <v>369.06430916464603</v>
      </c>
      <c r="N196" s="27">
        <v>582.23569083535403</v>
      </c>
      <c r="O196" s="27">
        <v>11.33353989155691</v>
      </c>
      <c r="P196" s="27">
        <v>16.066460108443096</v>
      </c>
      <c r="Q196" s="27">
        <f t="shared" si="18"/>
        <v>978.7</v>
      </c>
      <c r="S196" s="14" t="s">
        <v>12</v>
      </c>
      <c r="T196" s="14" t="s">
        <v>20</v>
      </c>
      <c r="U196" s="14" t="s">
        <v>80</v>
      </c>
      <c r="V196" s="14">
        <v>3</v>
      </c>
      <c r="W196" s="15">
        <v>1656.7388661254488</v>
      </c>
      <c r="X196" s="15">
        <v>1837.2611338745512</v>
      </c>
      <c r="Y196" s="15">
        <f t="shared" si="19"/>
        <v>3494</v>
      </c>
    </row>
    <row r="197" spans="1:25" x14ac:dyDescent="0.2">
      <c r="A197" s="14" t="s">
        <v>12</v>
      </c>
      <c r="B197" s="14" t="s">
        <v>20</v>
      </c>
      <c r="C197" s="14" t="s">
        <v>80</v>
      </c>
      <c r="D197" s="5">
        <v>0</v>
      </c>
      <c r="E197" s="51">
        <f t="shared" si="15"/>
        <v>136.47812266267761</v>
      </c>
      <c r="F197" s="51">
        <f t="shared" si="16"/>
        <v>110.52187733732235</v>
      </c>
      <c r="G197" s="51">
        <f t="shared" si="17"/>
        <v>246.99999999999994</v>
      </c>
      <c r="I197" s="14" t="s">
        <v>12</v>
      </c>
      <c r="J197" s="14" t="s">
        <v>20</v>
      </c>
      <c r="K197" s="14" t="s">
        <v>80</v>
      </c>
      <c r="L197" s="14">
        <v>0</v>
      </c>
      <c r="M197" s="27">
        <v>136.47812266267761</v>
      </c>
      <c r="N197" s="27">
        <v>110.52187733732235</v>
      </c>
      <c r="O197" s="27">
        <v>0</v>
      </c>
      <c r="P197" s="27">
        <v>0</v>
      </c>
      <c r="Q197" s="27">
        <f t="shared" si="18"/>
        <v>246.99999999999994</v>
      </c>
      <c r="S197" s="14" t="s">
        <v>12</v>
      </c>
      <c r="T197" s="14" t="s">
        <v>20</v>
      </c>
      <c r="U197" s="14" t="s">
        <v>31</v>
      </c>
      <c r="V197" s="14">
        <v>0</v>
      </c>
      <c r="W197" s="15">
        <v>12.758454019731545</v>
      </c>
      <c r="X197" s="15">
        <v>4.2415459802684543</v>
      </c>
      <c r="Y197" s="15">
        <f t="shared" si="19"/>
        <v>17</v>
      </c>
    </row>
    <row r="198" spans="1:25" x14ac:dyDescent="0.2">
      <c r="A198" s="14" t="s">
        <v>12</v>
      </c>
      <c r="B198" s="14" t="s">
        <v>20</v>
      </c>
      <c r="C198" s="14" t="s">
        <v>80</v>
      </c>
      <c r="D198" s="5">
        <v>1</v>
      </c>
      <c r="E198" s="51">
        <f t="shared" si="15"/>
        <v>70.526650992695977</v>
      </c>
      <c r="F198" s="51">
        <f t="shared" si="16"/>
        <v>34.673349007304012</v>
      </c>
      <c r="G198" s="51">
        <f t="shared" si="17"/>
        <v>105.19999999999999</v>
      </c>
      <c r="I198" s="14" t="s">
        <v>12</v>
      </c>
      <c r="J198" s="14" t="s">
        <v>20</v>
      </c>
      <c r="K198" s="14" t="s">
        <v>80</v>
      </c>
      <c r="L198" s="14">
        <v>1</v>
      </c>
      <c r="M198" s="27">
        <v>64.434677308485448</v>
      </c>
      <c r="N198" s="27">
        <v>33.175322691514552</v>
      </c>
      <c r="O198" s="27">
        <v>6.0919736842105365</v>
      </c>
      <c r="P198" s="27">
        <v>1.4980263157894633</v>
      </c>
      <c r="Q198" s="27">
        <f t="shared" si="18"/>
        <v>105.2</v>
      </c>
      <c r="S198" s="14" t="s">
        <v>12</v>
      </c>
      <c r="T198" s="14" t="s">
        <v>20</v>
      </c>
      <c r="U198" s="14" t="s">
        <v>31</v>
      </c>
      <c r="V198" s="14">
        <v>1</v>
      </c>
      <c r="W198" s="15">
        <v>80.312334134476444</v>
      </c>
      <c r="X198" s="15">
        <v>46.687665865523556</v>
      </c>
      <c r="Y198" s="15">
        <f t="shared" si="19"/>
        <v>127</v>
      </c>
    </row>
    <row r="199" spans="1:25" x14ac:dyDescent="0.2">
      <c r="A199" s="14" t="s">
        <v>12</v>
      </c>
      <c r="B199" s="14" t="s">
        <v>20</v>
      </c>
      <c r="C199" s="14" t="s">
        <v>80</v>
      </c>
      <c r="D199" s="5">
        <v>2</v>
      </c>
      <c r="E199" s="51">
        <f t="shared" si="15"/>
        <v>431.65650491753127</v>
      </c>
      <c r="F199" s="51">
        <f t="shared" si="16"/>
        <v>246.5734950824685</v>
      </c>
      <c r="G199" s="51">
        <f t="shared" si="17"/>
        <v>678.22999999999979</v>
      </c>
      <c r="I199" s="14" t="s">
        <v>12</v>
      </c>
      <c r="J199" s="14" t="s">
        <v>20</v>
      </c>
      <c r="K199" s="14" t="s">
        <v>80</v>
      </c>
      <c r="L199" s="14">
        <v>2</v>
      </c>
      <c r="M199" s="27">
        <v>430.07411498042433</v>
      </c>
      <c r="N199" s="27">
        <v>245.43588501957544</v>
      </c>
      <c r="O199" s="27">
        <v>1.5823899371069345</v>
      </c>
      <c r="P199" s="27">
        <v>1.1376100628930657</v>
      </c>
      <c r="Q199" s="27">
        <f t="shared" si="18"/>
        <v>678.22999999999968</v>
      </c>
      <c r="S199" s="14" t="s">
        <v>12</v>
      </c>
      <c r="T199" s="14" t="s">
        <v>20</v>
      </c>
      <c r="U199" s="14" t="s">
        <v>31</v>
      </c>
      <c r="V199" s="14">
        <v>2</v>
      </c>
      <c r="W199" s="15">
        <v>630.65275863991917</v>
      </c>
      <c r="X199" s="15">
        <v>670.34724136008083</v>
      </c>
      <c r="Y199" s="15">
        <f t="shared" si="19"/>
        <v>1301</v>
      </c>
    </row>
    <row r="200" spans="1:25" x14ac:dyDescent="0.2">
      <c r="A200" s="14" t="s">
        <v>12</v>
      </c>
      <c r="B200" s="14" t="s">
        <v>20</v>
      </c>
      <c r="C200" s="14" t="s">
        <v>80</v>
      </c>
      <c r="D200" s="5">
        <v>3</v>
      </c>
      <c r="E200" s="51">
        <f t="shared" si="15"/>
        <v>748.54069366522674</v>
      </c>
      <c r="F200" s="51">
        <f t="shared" si="16"/>
        <v>834.02930633477331</v>
      </c>
      <c r="G200" s="51">
        <f t="shared" si="17"/>
        <v>1582.5700000000002</v>
      </c>
      <c r="I200" s="14" t="s">
        <v>12</v>
      </c>
      <c r="J200" s="14" t="s">
        <v>20</v>
      </c>
      <c r="K200" s="14" t="s">
        <v>80</v>
      </c>
      <c r="L200" s="14">
        <v>3</v>
      </c>
      <c r="M200" s="27">
        <v>745.61111620043812</v>
      </c>
      <c r="N200" s="27">
        <v>828.63888379956188</v>
      </c>
      <c r="O200" s="27">
        <v>2.9295774647885819</v>
      </c>
      <c r="P200" s="27">
        <v>5.3904225352114166</v>
      </c>
      <c r="Q200" s="27">
        <f t="shared" si="18"/>
        <v>1582.57</v>
      </c>
      <c r="S200" s="14" t="s">
        <v>12</v>
      </c>
      <c r="T200" s="14" t="s">
        <v>20</v>
      </c>
      <c r="U200" s="14" t="s">
        <v>31</v>
      </c>
      <c r="V200" s="14">
        <v>3</v>
      </c>
      <c r="W200" s="15">
        <v>116.59490150945805</v>
      </c>
      <c r="X200" s="15">
        <v>935.40509849054195</v>
      </c>
      <c r="Y200" s="15">
        <f t="shared" si="19"/>
        <v>1052</v>
      </c>
    </row>
    <row r="201" spans="1:25" x14ac:dyDescent="0.2">
      <c r="A201" s="14" t="s">
        <v>11</v>
      </c>
      <c r="B201" s="14" t="s">
        <v>16</v>
      </c>
      <c r="C201" s="14" t="s">
        <v>28</v>
      </c>
      <c r="D201" s="5">
        <v>0</v>
      </c>
      <c r="E201" s="51">
        <f t="shared" si="15"/>
        <v>32.231187019641325</v>
      </c>
      <c r="F201" s="51">
        <f t="shared" si="16"/>
        <v>106.52881298035869</v>
      </c>
      <c r="G201" s="51">
        <f t="shared" si="17"/>
        <v>138.76000000000002</v>
      </c>
      <c r="I201" s="14" t="s">
        <v>11</v>
      </c>
      <c r="J201" s="14" t="s">
        <v>16</v>
      </c>
      <c r="K201" s="14" t="s">
        <v>28</v>
      </c>
      <c r="L201" s="14">
        <v>0</v>
      </c>
      <c r="M201" s="27">
        <v>32.231187019641325</v>
      </c>
      <c r="N201" s="27">
        <v>106.52881298035869</v>
      </c>
      <c r="O201" s="27">
        <v>0</v>
      </c>
      <c r="P201" s="27">
        <v>0</v>
      </c>
      <c r="Q201" s="27">
        <f t="shared" si="18"/>
        <v>138.76000000000002</v>
      </c>
      <c r="S201" s="14" t="s">
        <v>11</v>
      </c>
      <c r="T201" s="14" t="s">
        <v>16</v>
      </c>
      <c r="U201" s="14" t="s">
        <v>28</v>
      </c>
      <c r="V201" s="14">
        <v>0</v>
      </c>
      <c r="W201" s="15">
        <v>63.617429106492636</v>
      </c>
      <c r="X201" s="15">
        <v>170.38257089350736</v>
      </c>
      <c r="Y201" s="15">
        <f t="shared" si="19"/>
        <v>234</v>
      </c>
    </row>
    <row r="202" spans="1:25" x14ac:dyDescent="0.2">
      <c r="A202" s="14" t="s">
        <v>11</v>
      </c>
      <c r="B202" s="14" t="s">
        <v>16</v>
      </c>
      <c r="C202" s="14" t="s">
        <v>28</v>
      </c>
      <c r="D202" s="5">
        <v>1</v>
      </c>
      <c r="E202" s="51">
        <f t="shared" si="15"/>
        <v>29.404389808028512</v>
      </c>
      <c r="F202" s="51">
        <f t="shared" si="16"/>
        <v>61.475610191971491</v>
      </c>
      <c r="G202" s="51">
        <f t="shared" si="17"/>
        <v>90.88</v>
      </c>
      <c r="I202" s="14" t="s">
        <v>11</v>
      </c>
      <c r="J202" s="14" t="s">
        <v>16</v>
      </c>
      <c r="K202" s="14" t="s">
        <v>28</v>
      </c>
      <c r="L202" s="14">
        <v>1</v>
      </c>
      <c r="M202" s="27">
        <v>28.652449509521055</v>
      </c>
      <c r="N202" s="27">
        <v>59.937550490478948</v>
      </c>
      <c r="O202" s="27">
        <v>0.75194029850745681</v>
      </c>
      <c r="P202" s="27">
        <v>1.5380597014925428</v>
      </c>
      <c r="Q202" s="27">
        <f t="shared" si="18"/>
        <v>90.88000000000001</v>
      </c>
      <c r="S202" s="14" t="s">
        <v>11</v>
      </c>
      <c r="T202" s="14" t="s">
        <v>16</v>
      </c>
      <c r="U202" s="14" t="s">
        <v>28</v>
      </c>
      <c r="V202" s="14">
        <v>1</v>
      </c>
      <c r="W202" s="15">
        <v>52.486767484614319</v>
      </c>
      <c r="X202" s="15">
        <v>125.51323251538568</v>
      </c>
      <c r="Y202" s="15">
        <f t="shared" si="19"/>
        <v>178</v>
      </c>
    </row>
    <row r="203" spans="1:25" x14ac:dyDescent="0.2">
      <c r="A203" s="14" t="s">
        <v>11</v>
      </c>
      <c r="B203" s="14" t="s">
        <v>16</v>
      </c>
      <c r="C203" s="14" t="s">
        <v>28</v>
      </c>
      <c r="D203" s="5">
        <v>2</v>
      </c>
      <c r="E203" s="51">
        <f t="shared" si="15"/>
        <v>4.5838126030297346</v>
      </c>
      <c r="F203" s="51">
        <f t="shared" si="16"/>
        <v>160.50618739697026</v>
      </c>
      <c r="G203" s="51">
        <f t="shared" si="17"/>
        <v>165.09</v>
      </c>
      <c r="I203" s="14" t="s">
        <v>11</v>
      </c>
      <c r="J203" s="14" t="s">
        <v>16</v>
      </c>
      <c r="K203" s="14" t="s">
        <v>28</v>
      </c>
      <c r="L203" s="14">
        <v>2</v>
      </c>
      <c r="M203" s="27">
        <v>4.479941635287787</v>
      </c>
      <c r="N203" s="27">
        <v>157.39005836471222</v>
      </c>
      <c r="O203" s="27">
        <v>0.1038709677419476</v>
      </c>
      <c r="P203" s="27">
        <v>3.1161290322580522</v>
      </c>
      <c r="Q203" s="27">
        <f t="shared" si="18"/>
        <v>165.09</v>
      </c>
      <c r="S203" s="14" t="s">
        <v>11</v>
      </c>
      <c r="T203" s="14" t="s">
        <v>16</v>
      </c>
      <c r="U203" s="14" t="s">
        <v>28</v>
      </c>
      <c r="V203" s="14">
        <v>2</v>
      </c>
      <c r="W203" s="15">
        <v>4.3622183448499072</v>
      </c>
      <c r="X203" s="15">
        <v>270.63778165515009</v>
      </c>
      <c r="Y203" s="15">
        <f t="shared" si="19"/>
        <v>275</v>
      </c>
    </row>
    <row r="204" spans="1:25" x14ac:dyDescent="0.2">
      <c r="A204" s="14" t="s">
        <v>11</v>
      </c>
      <c r="B204" s="14" t="s">
        <v>16</v>
      </c>
      <c r="C204" s="14" t="s">
        <v>28</v>
      </c>
      <c r="D204" s="5">
        <v>3</v>
      </c>
      <c r="E204" s="51">
        <f t="shared" si="15"/>
        <v>125.31578910057601</v>
      </c>
      <c r="F204" s="51">
        <f t="shared" si="16"/>
        <v>1597.8342108994241</v>
      </c>
      <c r="G204" s="51">
        <f t="shared" si="17"/>
        <v>1723.15</v>
      </c>
      <c r="I204" s="14" t="s">
        <v>11</v>
      </c>
      <c r="J204" s="14" t="s">
        <v>16</v>
      </c>
      <c r="K204" s="14" t="s">
        <v>28</v>
      </c>
      <c r="L204" s="14">
        <v>3</v>
      </c>
      <c r="M204" s="27">
        <v>125.31578910057601</v>
      </c>
      <c r="N204" s="27">
        <v>1593.7142108994242</v>
      </c>
      <c r="O204" s="27">
        <v>0</v>
      </c>
      <c r="P204" s="27">
        <v>4.1199999999999983</v>
      </c>
      <c r="Q204" s="27">
        <f t="shared" si="18"/>
        <v>1723.15</v>
      </c>
      <c r="S204" s="14" t="s">
        <v>11</v>
      </c>
      <c r="T204" s="14" t="s">
        <v>16</v>
      </c>
      <c r="U204" s="14" t="s">
        <v>28</v>
      </c>
      <c r="V204" s="14">
        <v>3</v>
      </c>
      <c r="W204" s="15">
        <v>255.55040684237338</v>
      </c>
      <c r="X204" s="15">
        <v>4105.4495931576266</v>
      </c>
      <c r="Y204" s="15">
        <f t="shared" si="19"/>
        <v>4361</v>
      </c>
    </row>
    <row r="205" spans="1:25" x14ac:dyDescent="0.2">
      <c r="A205" s="14" t="s">
        <v>11</v>
      </c>
      <c r="B205" s="14" t="s">
        <v>16</v>
      </c>
      <c r="C205" s="14" t="s">
        <v>31</v>
      </c>
      <c r="D205" s="5">
        <v>0</v>
      </c>
      <c r="E205" s="51">
        <f t="shared" si="15"/>
        <v>13.649694286316688</v>
      </c>
      <c r="F205" s="51">
        <f t="shared" si="16"/>
        <v>73.250305713683318</v>
      </c>
      <c r="G205" s="51">
        <f t="shared" si="17"/>
        <v>86.9</v>
      </c>
      <c r="I205" s="14" t="s">
        <v>11</v>
      </c>
      <c r="J205" s="14" t="s">
        <v>16</v>
      </c>
      <c r="K205" s="14" t="s">
        <v>31</v>
      </c>
      <c r="L205" s="14">
        <v>0</v>
      </c>
      <c r="M205" s="27">
        <v>13.649694286316688</v>
      </c>
      <c r="N205" s="27">
        <v>73.250305713683318</v>
      </c>
      <c r="O205" s="27">
        <v>0</v>
      </c>
      <c r="P205" s="27">
        <v>0</v>
      </c>
      <c r="Q205" s="27">
        <f t="shared" si="18"/>
        <v>86.9</v>
      </c>
      <c r="S205" s="14" t="s">
        <v>11</v>
      </c>
      <c r="T205" s="14" t="s">
        <v>16</v>
      </c>
      <c r="U205" s="14" t="s">
        <v>29</v>
      </c>
      <c r="V205" s="14">
        <v>0</v>
      </c>
      <c r="W205" s="15">
        <v>170.09502748474381</v>
      </c>
      <c r="X205" s="15">
        <v>139.90497251525619</v>
      </c>
      <c r="Y205" s="15">
        <f t="shared" si="19"/>
        <v>310</v>
      </c>
    </row>
    <row r="206" spans="1:25" x14ac:dyDescent="0.2">
      <c r="A206" s="14" t="s">
        <v>11</v>
      </c>
      <c r="B206" s="14" t="s">
        <v>16</v>
      </c>
      <c r="C206" s="14" t="s">
        <v>31</v>
      </c>
      <c r="D206" s="5">
        <v>1</v>
      </c>
      <c r="E206" s="51">
        <f t="shared" si="15"/>
        <v>11.488276815176491</v>
      </c>
      <c r="F206" s="51">
        <f t="shared" si="16"/>
        <v>36.741723184823506</v>
      </c>
      <c r="G206" s="51">
        <f t="shared" si="17"/>
        <v>48.23</v>
      </c>
      <c r="I206" s="14" t="s">
        <v>11</v>
      </c>
      <c r="J206" s="14" t="s">
        <v>16</v>
      </c>
      <c r="K206" s="14" t="s">
        <v>31</v>
      </c>
      <c r="L206" s="14">
        <v>1</v>
      </c>
      <c r="M206" s="27">
        <v>11.276512109294138</v>
      </c>
      <c r="N206" s="27">
        <v>36.05348789070586</v>
      </c>
      <c r="O206" s="27">
        <v>0.21176470588235208</v>
      </c>
      <c r="P206" s="27">
        <v>0.68823529411764783</v>
      </c>
      <c r="Q206" s="27">
        <f t="shared" si="18"/>
        <v>48.23</v>
      </c>
      <c r="S206" s="14" t="s">
        <v>11</v>
      </c>
      <c r="T206" s="14" t="s">
        <v>16</v>
      </c>
      <c r="U206" s="14" t="s">
        <v>29</v>
      </c>
      <c r="V206" s="14">
        <v>1</v>
      </c>
      <c r="W206" s="15">
        <v>195.3418906073548</v>
      </c>
      <c r="X206" s="15">
        <v>86.658109392645216</v>
      </c>
      <c r="Y206" s="15">
        <f t="shared" si="19"/>
        <v>282</v>
      </c>
    </row>
    <row r="207" spans="1:25" x14ac:dyDescent="0.2">
      <c r="A207" s="14" t="s">
        <v>11</v>
      </c>
      <c r="B207" s="14" t="s">
        <v>16</v>
      </c>
      <c r="C207" s="14" t="s">
        <v>31</v>
      </c>
      <c r="D207" s="5">
        <v>2</v>
      </c>
      <c r="E207" s="51">
        <f t="shared" si="15"/>
        <v>11.726339283956936</v>
      </c>
      <c r="F207" s="51">
        <f t="shared" si="16"/>
        <v>89.10366071604308</v>
      </c>
      <c r="G207" s="51">
        <f t="shared" si="17"/>
        <v>100.83000000000001</v>
      </c>
      <c r="I207" s="14" t="s">
        <v>11</v>
      </c>
      <c r="J207" s="14" t="s">
        <v>16</v>
      </c>
      <c r="K207" s="14" t="s">
        <v>31</v>
      </c>
      <c r="L207" s="14">
        <v>2</v>
      </c>
      <c r="M207" s="27">
        <v>11.602861023087371</v>
      </c>
      <c r="N207" s="27">
        <v>88.517138976912648</v>
      </c>
      <c r="O207" s="27">
        <v>0.12347826086956426</v>
      </c>
      <c r="P207" s="27">
        <v>0.5865217391304357</v>
      </c>
      <c r="Q207" s="27">
        <f t="shared" si="18"/>
        <v>100.83000000000001</v>
      </c>
      <c r="S207" s="14" t="s">
        <v>11</v>
      </c>
      <c r="T207" s="14" t="s">
        <v>16</v>
      </c>
      <c r="U207" s="14" t="s">
        <v>29</v>
      </c>
      <c r="V207" s="14">
        <v>2</v>
      </c>
      <c r="W207" s="15">
        <v>9.6550198215354044E-2</v>
      </c>
      <c r="X207" s="15">
        <v>3.903449801784646</v>
      </c>
      <c r="Y207" s="15">
        <f t="shared" si="19"/>
        <v>4</v>
      </c>
    </row>
    <row r="208" spans="1:25" x14ac:dyDescent="0.2">
      <c r="A208" s="14" t="s">
        <v>11</v>
      </c>
      <c r="B208" s="14" t="s">
        <v>16</v>
      </c>
      <c r="C208" s="14" t="s">
        <v>31</v>
      </c>
      <c r="D208" s="5">
        <v>3</v>
      </c>
      <c r="E208" s="51">
        <f t="shared" si="15"/>
        <v>41.519424516951183</v>
      </c>
      <c r="F208" s="51">
        <f t="shared" si="16"/>
        <v>1244.3505754830485</v>
      </c>
      <c r="G208" s="51">
        <f t="shared" si="17"/>
        <v>1285.8699999999997</v>
      </c>
      <c r="I208" s="14" t="s">
        <v>11</v>
      </c>
      <c r="J208" s="14" t="s">
        <v>16</v>
      </c>
      <c r="K208" s="14" t="s">
        <v>31</v>
      </c>
      <c r="L208" s="14">
        <v>3</v>
      </c>
      <c r="M208" s="27">
        <v>41.31828527644484</v>
      </c>
      <c r="N208" s="27">
        <v>1242.2817147235548</v>
      </c>
      <c r="O208" s="27">
        <v>0.20113924050634235</v>
      </c>
      <c r="P208" s="27">
        <v>2.0688607594936577</v>
      </c>
      <c r="Q208" s="27">
        <f t="shared" si="18"/>
        <v>1285.8699999999997</v>
      </c>
      <c r="S208" s="14" t="s">
        <v>11</v>
      </c>
      <c r="T208" s="14" t="s">
        <v>16</v>
      </c>
      <c r="U208" s="14" t="s">
        <v>29</v>
      </c>
      <c r="V208" s="14">
        <v>3</v>
      </c>
      <c r="W208" s="15">
        <v>112.69216352387004</v>
      </c>
      <c r="X208" s="15">
        <v>77.307836476129964</v>
      </c>
      <c r="Y208" s="15">
        <f t="shared" si="19"/>
        <v>190</v>
      </c>
    </row>
    <row r="209" spans="1:25" x14ac:dyDescent="0.2">
      <c r="A209" s="14" t="s">
        <v>11</v>
      </c>
      <c r="B209" s="14" t="s">
        <v>16</v>
      </c>
      <c r="C209" s="14" t="s">
        <v>29</v>
      </c>
      <c r="D209" s="5">
        <v>0</v>
      </c>
      <c r="E209" s="51">
        <f t="shared" si="15"/>
        <v>93.842718983144508</v>
      </c>
      <c r="F209" s="51">
        <f t="shared" si="16"/>
        <v>80.857281016855481</v>
      </c>
      <c r="G209" s="51">
        <f t="shared" si="17"/>
        <v>174.7</v>
      </c>
      <c r="I209" s="14" t="s">
        <v>11</v>
      </c>
      <c r="J209" s="14" t="s">
        <v>16</v>
      </c>
      <c r="K209" s="14" t="s">
        <v>29</v>
      </c>
      <c r="L209" s="14">
        <v>0</v>
      </c>
      <c r="M209" s="27">
        <v>93.842718983144508</v>
      </c>
      <c r="N209" s="27">
        <v>80.857281016855481</v>
      </c>
      <c r="O209" s="27">
        <v>0</v>
      </c>
      <c r="P209" s="27">
        <v>0</v>
      </c>
      <c r="Q209" s="27">
        <f t="shared" si="18"/>
        <v>174.7</v>
      </c>
      <c r="S209" s="14" t="s">
        <v>11</v>
      </c>
      <c r="T209" s="14" t="s">
        <v>16</v>
      </c>
      <c r="U209" s="14" t="s">
        <v>30</v>
      </c>
      <c r="V209" s="14">
        <v>0</v>
      </c>
      <c r="W209" s="15">
        <v>673.9894502979472</v>
      </c>
      <c r="X209" s="15">
        <v>729.0105497020528</v>
      </c>
      <c r="Y209" s="15">
        <f t="shared" si="19"/>
        <v>1403</v>
      </c>
    </row>
    <row r="210" spans="1:25" x14ac:dyDescent="0.2">
      <c r="A210" s="14" t="s">
        <v>11</v>
      </c>
      <c r="B210" s="14" t="s">
        <v>16</v>
      </c>
      <c r="C210" s="14" t="s">
        <v>29</v>
      </c>
      <c r="D210" s="5">
        <v>1</v>
      </c>
      <c r="E210" s="51">
        <f t="shared" si="15"/>
        <v>120.42173819742489</v>
      </c>
      <c r="F210" s="51">
        <f t="shared" si="16"/>
        <v>45.358261802575115</v>
      </c>
      <c r="G210" s="51">
        <f t="shared" si="17"/>
        <v>165.78</v>
      </c>
      <c r="I210" s="14" t="s">
        <v>11</v>
      </c>
      <c r="J210" s="14" t="s">
        <v>16</v>
      </c>
      <c r="K210" s="14" t="s">
        <v>29</v>
      </c>
      <c r="L210" s="14">
        <v>1</v>
      </c>
      <c r="M210" s="27">
        <v>120.42173819742489</v>
      </c>
      <c r="N210" s="27">
        <v>45.358261802575115</v>
      </c>
      <c r="O210" s="27">
        <v>0</v>
      </c>
      <c r="P210" s="27">
        <v>0</v>
      </c>
      <c r="Q210" s="27">
        <f t="shared" si="18"/>
        <v>165.78</v>
      </c>
      <c r="S210" s="14" t="s">
        <v>11</v>
      </c>
      <c r="T210" s="14" t="s">
        <v>16</v>
      </c>
      <c r="U210" s="14" t="s">
        <v>30</v>
      </c>
      <c r="V210" s="14">
        <v>1</v>
      </c>
      <c r="W210" s="15">
        <v>358.44578981562199</v>
      </c>
      <c r="X210" s="15">
        <v>1185.554210184378</v>
      </c>
      <c r="Y210" s="15">
        <f t="shared" si="19"/>
        <v>1544</v>
      </c>
    </row>
    <row r="211" spans="1:25" x14ac:dyDescent="0.2">
      <c r="A211" s="14" t="s">
        <v>11</v>
      </c>
      <c r="B211" s="14" t="s">
        <v>16</v>
      </c>
      <c r="C211" s="14" t="s">
        <v>29</v>
      </c>
      <c r="D211" s="5">
        <v>2</v>
      </c>
      <c r="E211" s="51">
        <f t="shared" si="15"/>
        <v>7.2380952380952421E-2</v>
      </c>
      <c r="F211" s="51">
        <f t="shared" si="16"/>
        <v>1.5976190476190475</v>
      </c>
      <c r="G211" s="51">
        <f t="shared" si="17"/>
        <v>1.67</v>
      </c>
      <c r="I211" s="14" t="s">
        <v>11</v>
      </c>
      <c r="J211" s="14" t="s">
        <v>16</v>
      </c>
      <c r="K211" s="14" t="s">
        <v>29</v>
      </c>
      <c r="L211" s="14">
        <v>2</v>
      </c>
      <c r="M211" s="27">
        <v>5.2380952380952417E-2</v>
      </c>
      <c r="N211" s="27">
        <v>1.5976190476190475</v>
      </c>
      <c r="O211" s="27">
        <v>0.02</v>
      </c>
      <c r="P211" s="27">
        <v>0</v>
      </c>
      <c r="Q211" s="27">
        <f t="shared" si="18"/>
        <v>1.67</v>
      </c>
      <c r="S211" s="14" t="s">
        <v>11</v>
      </c>
      <c r="T211" s="14" t="s">
        <v>16</v>
      </c>
      <c r="U211" s="14" t="s">
        <v>30</v>
      </c>
      <c r="V211" s="14">
        <v>2</v>
      </c>
      <c r="W211" s="15">
        <v>234.16682608103793</v>
      </c>
      <c r="X211" s="15">
        <v>1981.8331739189621</v>
      </c>
      <c r="Y211" s="15">
        <f t="shared" si="19"/>
        <v>2216</v>
      </c>
    </row>
    <row r="212" spans="1:25" x14ac:dyDescent="0.2">
      <c r="A212" s="14" t="s">
        <v>11</v>
      </c>
      <c r="B212" s="14" t="s">
        <v>16</v>
      </c>
      <c r="C212" s="14" t="s">
        <v>29</v>
      </c>
      <c r="D212" s="5">
        <v>3</v>
      </c>
      <c r="E212" s="51">
        <f t="shared" si="15"/>
        <v>47.153516535807753</v>
      </c>
      <c r="F212" s="51">
        <f t="shared" si="16"/>
        <v>42.706483464192246</v>
      </c>
      <c r="G212" s="51">
        <f t="shared" si="17"/>
        <v>89.86</v>
      </c>
      <c r="I212" s="14" t="s">
        <v>11</v>
      </c>
      <c r="J212" s="14" t="s">
        <v>16</v>
      </c>
      <c r="K212" s="14" t="s">
        <v>29</v>
      </c>
      <c r="L212" s="14">
        <v>3</v>
      </c>
      <c r="M212" s="27">
        <v>47.153516535807753</v>
      </c>
      <c r="N212" s="27">
        <v>42.706483464192246</v>
      </c>
      <c r="O212" s="27">
        <v>0</v>
      </c>
      <c r="P212" s="27">
        <v>0</v>
      </c>
      <c r="Q212" s="27">
        <f t="shared" si="18"/>
        <v>89.86</v>
      </c>
      <c r="S212" s="14" t="s">
        <v>11</v>
      </c>
      <c r="T212" s="14" t="s">
        <v>16</v>
      </c>
      <c r="U212" s="14" t="s">
        <v>30</v>
      </c>
      <c r="V212" s="14">
        <v>3</v>
      </c>
      <c r="W212" s="15">
        <v>679.23920111524558</v>
      </c>
      <c r="X212" s="15">
        <v>3711.7607988847544</v>
      </c>
      <c r="Y212" s="15">
        <f t="shared" si="19"/>
        <v>4391</v>
      </c>
    </row>
    <row r="213" spans="1:25" x14ac:dyDescent="0.2">
      <c r="A213" s="14" t="s">
        <v>11</v>
      </c>
      <c r="B213" s="14" t="s">
        <v>16</v>
      </c>
      <c r="C213" s="14" t="s">
        <v>30</v>
      </c>
      <c r="D213" s="5">
        <v>0</v>
      </c>
      <c r="E213" s="51">
        <f t="shared" si="15"/>
        <v>369.46349495076214</v>
      </c>
      <c r="F213" s="51">
        <f t="shared" si="16"/>
        <v>446.03650504923786</v>
      </c>
      <c r="G213" s="51">
        <f t="shared" si="17"/>
        <v>815.5</v>
      </c>
      <c r="I213" s="14" t="s">
        <v>11</v>
      </c>
      <c r="J213" s="14" t="s">
        <v>16</v>
      </c>
      <c r="K213" s="14" t="s">
        <v>30</v>
      </c>
      <c r="L213" s="14">
        <v>0</v>
      </c>
      <c r="M213" s="27">
        <v>369.46349495076214</v>
      </c>
      <c r="N213" s="27">
        <v>446.03650504923786</v>
      </c>
      <c r="O213" s="27">
        <v>0</v>
      </c>
      <c r="P213" s="27">
        <v>0</v>
      </c>
      <c r="Q213" s="27">
        <f t="shared" si="18"/>
        <v>815.5</v>
      </c>
      <c r="S213" s="14" t="s">
        <v>11</v>
      </c>
      <c r="T213" s="14" t="s">
        <v>16</v>
      </c>
      <c r="U213" s="14" t="s">
        <v>80</v>
      </c>
      <c r="V213" s="14">
        <v>0</v>
      </c>
      <c r="W213" s="15">
        <v>520.15440458530463</v>
      </c>
      <c r="X213" s="15">
        <v>351.84559541469537</v>
      </c>
      <c r="Y213" s="15">
        <f t="shared" si="19"/>
        <v>872</v>
      </c>
    </row>
    <row r="214" spans="1:25" x14ac:dyDescent="0.2">
      <c r="A214" s="14" t="s">
        <v>11</v>
      </c>
      <c r="B214" s="14" t="s">
        <v>16</v>
      </c>
      <c r="C214" s="14" t="s">
        <v>30</v>
      </c>
      <c r="D214" s="5">
        <v>1</v>
      </c>
      <c r="E214" s="51">
        <f t="shared" si="15"/>
        <v>185.47062767725339</v>
      </c>
      <c r="F214" s="51">
        <f t="shared" si="16"/>
        <v>572.65937232274644</v>
      </c>
      <c r="G214" s="51">
        <f t="shared" si="17"/>
        <v>758.12999999999988</v>
      </c>
      <c r="I214" s="14" t="s">
        <v>11</v>
      </c>
      <c r="J214" s="14" t="s">
        <v>16</v>
      </c>
      <c r="K214" s="14" t="s">
        <v>30</v>
      </c>
      <c r="L214" s="14">
        <v>1</v>
      </c>
      <c r="M214" s="27">
        <v>184.47619232537124</v>
      </c>
      <c r="N214" s="27">
        <v>570.55380767462862</v>
      </c>
      <c r="O214" s="27">
        <v>0.99443535188215781</v>
      </c>
      <c r="P214" s="27">
        <v>2.1055646481178423</v>
      </c>
      <c r="Q214" s="27">
        <f t="shared" si="18"/>
        <v>758.12999999999988</v>
      </c>
      <c r="S214" s="14" t="s">
        <v>11</v>
      </c>
      <c r="T214" s="14" t="s">
        <v>16</v>
      </c>
      <c r="U214" s="14" t="s">
        <v>80</v>
      </c>
      <c r="V214" s="14">
        <v>1</v>
      </c>
      <c r="W214" s="15">
        <v>45.88350452529393</v>
      </c>
      <c r="X214" s="15">
        <v>89.11649547470607</v>
      </c>
      <c r="Y214" s="15">
        <f t="shared" si="19"/>
        <v>135</v>
      </c>
    </row>
    <row r="215" spans="1:25" x14ac:dyDescent="0.2">
      <c r="A215" s="14" t="s">
        <v>11</v>
      </c>
      <c r="B215" s="14" t="s">
        <v>16</v>
      </c>
      <c r="C215" s="14" t="s">
        <v>30</v>
      </c>
      <c r="D215" s="5">
        <v>2</v>
      </c>
      <c r="E215" s="51">
        <f t="shared" si="15"/>
        <v>164.84841431933933</v>
      </c>
      <c r="F215" s="51">
        <f t="shared" si="16"/>
        <v>1187.541585680661</v>
      </c>
      <c r="G215" s="51">
        <f t="shared" si="17"/>
        <v>1352.3900000000003</v>
      </c>
      <c r="I215" s="14" t="s">
        <v>11</v>
      </c>
      <c r="J215" s="14" t="s">
        <v>16</v>
      </c>
      <c r="K215" s="14" t="s">
        <v>30</v>
      </c>
      <c r="L215" s="14">
        <v>2</v>
      </c>
      <c r="M215" s="27">
        <v>161.34654231933928</v>
      </c>
      <c r="N215" s="27">
        <v>1179.9334576806611</v>
      </c>
      <c r="O215" s="27">
        <v>3.5018720000000485</v>
      </c>
      <c r="P215" s="27">
        <v>7.6081279999999509</v>
      </c>
      <c r="Q215" s="27">
        <f t="shared" si="18"/>
        <v>1352.3900000000003</v>
      </c>
      <c r="S215" s="14" t="s">
        <v>11</v>
      </c>
      <c r="T215" s="14" t="s">
        <v>16</v>
      </c>
      <c r="U215" s="14" t="s">
        <v>80</v>
      </c>
      <c r="V215" s="14">
        <v>2</v>
      </c>
      <c r="W215" s="15">
        <v>64.417352339583204</v>
      </c>
      <c r="X215" s="15">
        <v>1050.5826476604168</v>
      </c>
      <c r="Y215" s="15">
        <f t="shared" si="19"/>
        <v>1115</v>
      </c>
    </row>
    <row r="216" spans="1:25" x14ac:dyDescent="0.2">
      <c r="A216" s="14" t="s">
        <v>11</v>
      </c>
      <c r="B216" s="14" t="s">
        <v>16</v>
      </c>
      <c r="C216" s="14" t="s">
        <v>30</v>
      </c>
      <c r="D216" s="5">
        <v>3</v>
      </c>
      <c r="E216" s="51">
        <f t="shared" si="15"/>
        <v>383.29968166623286</v>
      </c>
      <c r="F216" s="51">
        <f t="shared" si="16"/>
        <v>1950.5203183337667</v>
      </c>
      <c r="G216" s="51">
        <f t="shared" si="17"/>
        <v>2333.8199999999997</v>
      </c>
      <c r="I216" s="14" t="s">
        <v>11</v>
      </c>
      <c r="J216" s="14" t="s">
        <v>16</v>
      </c>
      <c r="K216" s="14" t="s">
        <v>30</v>
      </c>
      <c r="L216" s="14">
        <v>3</v>
      </c>
      <c r="M216" s="27">
        <v>382.27390580416386</v>
      </c>
      <c r="N216" s="27">
        <v>1948.2860941958356</v>
      </c>
      <c r="O216" s="27">
        <v>1.0257758620690192</v>
      </c>
      <c r="P216" s="27">
        <v>2.2342241379309811</v>
      </c>
      <c r="Q216" s="27">
        <f t="shared" si="18"/>
        <v>2333.8199999999997</v>
      </c>
      <c r="S216" s="14" t="s">
        <v>11</v>
      </c>
      <c r="T216" s="14" t="s">
        <v>16</v>
      </c>
      <c r="U216" s="14" t="s">
        <v>80</v>
      </c>
      <c r="V216" s="14">
        <v>3</v>
      </c>
      <c r="W216" s="15">
        <v>447.79217140474429</v>
      </c>
      <c r="X216" s="15">
        <v>6833.2078285952557</v>
      </c>
      <c r="Y216" s="15">
        <f t="shared" si="19"/>
        <v>7281</v>
      </c>
    </row>
    <row r="217" spans="1:25" x14ac:dyDescent="0.2">
      <c r="A217" s="14" t="s">
        <v>11</v>
      </c>
      <c r="B217" s="14" t="s">
        <v>16</v>
      </c>
      <c r="C217" s="14" t="s">
        <v>80</v>
      </c>
      <c r="D217" s="5">
        <v>0</v>
      </c>
      <c r="E217" s="51">
        <f t="shared" si="15"/>
        <v>233.87101553740189</v>
      </c>
      <c r="F217" s="51">
        <f t="shared" si="16"/>
        <v>152.89898446259809</v>
      </c>
      <c r="G217" s="51">
        <f t="shared" si="17"/>
        <v>386.77</v>
      </c>
      <c r="I217" s="14" t="s">
        <v>11</v>
      </c>
      <c r="J217" s="14" t="s">
        <v>16</v>
      </c>
      <c r="K217" s="14" t="s">
        <v>80</v>
      </c>
      <c r="L217" s="14">
        <v>0</v>
      </c>
      <c r="M217" s="27">
        <v>233.87101553740189</v>
      </c>
      <c r="N217" s="27">
        <v>152.89898446259809</v>
      </c>
      <c r="O217" s="27">
        <v>0</v>
      </c>
      <c r="P217" s="27">
        <v>0</v>
      </c>
      <c r="Q217" s="27">
        <f t="shared" si="18"/>
        <v>386.77</v>
      </c>
      <c r="S217" s="14" t="s">
        <v>11</v>
      </c>
      <c r="T217" s="14" t="s">
        <v>16</v>
      </c>
      <c r="U217" s="14" t="s">
        <v>31</v>
      </c>
      <c r="V217" s="14">
        <v>0</v>
      </c>
      <c r="W217" s="15">
        <v>19.233199053540119</v>
      </c>
      <c r="X217" s="15">
        <v>90.766800946459881</v>
      </c>
      <c r="Y217" s="15">
        <f t="shared" si="19"/>
        <v>110</v>
      </c>
    </row>
    <row r="218" spans="1:25" x14ac:dyDescent="0.2">
      <c r="A218" s="14" t="s">
        <v>11</v>
      </c>
      <c r="B218" s="14" t="s">
        <v>16</v>
      </c>
      <c r="C218" s="14" t="s">
        <v>80</v>
      </c>
      <c r="D218" s="5">
        <v>1</v>
      </c>
      <c r="E218" s="51">
        <f>M218+O218</f>
        <v>31.262983957219248</v>
      </c>
      <c r="F218" s="51">
        <f t="shared" si="16"/>
        <v>44.277016042780744</v>
      </c>
      <c r="G218" s="51">
        <f t="shared" si="17"/>
        <v>75.539999999999992</v>
      </c>
      <c r="I218" s="14" t="s">
        <v>11</v>
      </c>
      <c r="J218" s="14" t="s">
        <v>16</v>
      </c>
      <c r="K218" s="14" t="s">
        <v>80</v>
      </c>
      <c r="L218" s="14">
        <v>1</v>
      </c>
      <c r="M218" s="27">
        <v>31.032529411764706</v>
      </c>
      <c r="N218" s="27">
        <v>44.117470588235285</v>
      </c>
      <c r="O218" s="27">
        <v>0.23045454545454244</v>
      </c>
      <c r="P218" s="27">
        <v>0.15954545454545752</v>
      </c>
      <c r="Q218" s="27">
        <f t="shared" si="18"/>
        <v>75.539999999999992</v>
      </c>
      <c r="S218" s="14" t="s">
        <v>11</v>
      </c>
      <c r="T218" s="14" t="s">
        <v>16</v>
      </c>
      <c r="U218" s="14" t="s">
        <v>31</v>
      </c>
      <c r="V218" s="14">
        <v>1</v>
      </c>
      <c r="W218" s="15">
        <v>25.256452596691332</v>
      </c>
      <c r="X218" s="15">
        <v>78.743547403308668</v>
      </c>
      <c r="Y218" s="15">
        <f t="shared" si="19"/>
        <v>104</v>
      </c>
    </row>
    <row r="219" spans="1:25" x14ac:dyDescent="0.2">
      <c r="A219" s="14" t="s">
        <v>11</v>
      </c>
      <c r="B219" s="14" t="s">
        <v>16</v>
      </c>
      <c r="C219" s="14" t="s">
        <v>80</v>
      </c>
      <c r="D219" s="5">
        <v>2</v>
      </c>
      <c r="E219" s="51">
        <f t="shared" si="15"/>
        <v>44.212138610810747</v>
      </c>
      <c r="F219" s="51">
        <f t="shared" si="16"/>
        <v>575.17786138918939</v>
      </c>
      <c r="G219" s="51">
        <f t="shared" si="17"/>
        <v>619.3900000000001</v>
      </c>
      <c r="I219" s="14" t="s">
        <v>11</v>
      </c>
      <c r="J219" s="14" t="s">
        <v>16</v>
      </c>
      <c r="K219" s="14" t="s">
        <v>80</v>
      </c>
      <c r="L219" s="14">
        <v>2</v>
      </c>
      <c r="M219" s="27">
        <v>43.917050449601675</v>
      </c>
      <c r="N219" s="27">
        <v>574.92294955039847</v>
      </c>
      <c r="O219" s="27">
        <v>0.29508816120907383</v>
      </c>
      <c r="P219" s="27">
        <v>0.25491183879092622</v>
      </c>
      <c r="Q219" s="27">
        <f t="shared" si="18"/>
        <v>619.3900000000001</v>
      </c>
      <c r="S219" s="14" t="s">
        <v>11</v>
      </c>
      <c r="T219" s="14" t="s">
        <v>16</v>
      </c>
      <c r="U219" s="14" t="s">
        <v>31</v>
      </c>
      <c r="V219" s="14">
        <v>2</v>
      </c>
      <c r="W219" s="15">
        <v>19.358455118839061</v>
      </c>
      <c r="X219" s="15">
        <v>180.64154488116094</v>
      </c>
      <c r="Y219" s="15">
        <f t="shared" si="19"/>
        <v>200</v>
      </c>
    </row>
    <row r="220" spans="1:25" x14ac:dyDescent="0.2">
      <c r="A220" s="14" t="s">
        <v>11</v>
      </c>
      <c r="B220" s="14" t="s">
        <v>16</v>
      </c>
      <c r="C220" s="14" t="s">
        <v>80</v>
      </c>
      <c r="D220" s="5">
        <v>3</v>
      </c>
      <c r="E220" s="51">
        <f t="shared" si="15"/>
        <v>282.52936597520784</v>
      </c>
      <c r="F220" s="51">
        <f t="shared" si="16"/>
        <v>2972.6106340247925</v>
      </c>
      <c r="G220" s="51">
        <f t="shared" si="17"/>
        <v>3255.1400000000003</v>
      </c>
      <c r="I220" s="14" t="s">
        <v>11</v>
      </c>
      <c r="J220" s="14" t="s">
        <v>16</v>
      </c>
      <c r="K220" s="14" t="s">
        <v>80</v>
      </c>
      <c r="L220" s="14">
        <v>3</v>
      </c>
      <c r="M220" s="27">
        <v>277.43558975143151</v>
      </c>
      <c r="N220" s="27">
        <v>2946.0344102485687</v>
      </c>
      <c r="O220" s="27">
        <v>5.0937762237763202</v>
      </c>
      <c r="P220" s="27">
        <v>26.576223776223681</v>
      </c>
      <c r="Q220" s="27">
        <f t="shared" si="18"/>
        <v>3255.1400000000003</v>
      </c>
      <c r="S220" s="14" t="s">
        <v>11</v>
      </c>
      <c r="T220" s="14" t="s">
        <v>16</v>
      </c>
      <c r="U220" s="14" t="s">
        <v>31</v>
      </c>
      <c r="V220" s="14">
        <v>3</v>
      </c>
      <c r="W220" s="15">
        <v>55.179870013092113</v>
      </c>
      <c r="X220" s="15">
        <v>2978.8201299869079</v>
      </c>
      <c r="Y220" s="15">
        <f t="shared" si="19"/>
        <v>3034</v>
      </c>
    </row>
    <row r="221" spans="1:25" x14ac:dyDescent="0.2">
      <c r="A221" s="14" t="s">
        <v>12</v>
      </c>
      <c r="B221" s="14" t="s">
        <v>19</v>
      </c>
      <c r="C221" s="14" t="s">
        <v>28</v>
      </c>
      <c r="D221" s="5">
        <v>0</v>
      </c>
      <c r="E221" s="51">
        <f t="shared" si="15"/>
        <v>39.87888017311333</v>
      </c>
      <c r="F221" s="51">
        <f t="shared" si="16"/>
        <v>67.111119826886664</v>
      </c>
      <c r="G221" s="51">
        <f t="shared" si="17"/>
        <v>106.99</v>
      </c>
      <c r="I221" s="14" t="s">
        <v>12</v>
      </c>
      <c r="J221" s="14" t="s">
        <v>19</v>
      </c>
      <c r="K221" s="14" t="s">
        <v>28</v>
      </c>
      <c r="L221" s="14">
        <v>0</v>
      </c>
      <c r="M221" s="27">
        <v>39.87888017311333</v>
      </c>
      <c r="N221" s="27">
        <v>67.111119826886664</v>
      </c>
      <c r="O221" s="27">
        <v>0</v>
      </c>
      <c r="P221" s="27">
        <v>0</v>
      </c>
      <c r="Q221" s="27">
        <f t="shared" si="18"/>
        <v>106.99</v>
      </c>
      <c r="S221" s="14" t="s">
        <v>12</v>
      </c>
      <c r="T221" s="14" t="s">
        <v>19</v>
      </c>
      <c r="U221" s="14" t="s">
        <v>28</v>
      </c>
      <c r="V221" s="14">
        <v>0</v>
      </c>
      <c r="W221" s="15">
        <v>71.161863329740697</v>
      </c>
      <c r="X221" s="15">
        <v>121.8381366702593</v>
      </c>
      <c r="Y221" s="15">
        <f t="shared" si="19"/>
        <v>193</v>
      </c>
    </row>
    <row r="222" spans="1:25" x14ac:dyDescent="0.2">
      <c r="A222" s="14" t="s">
        <v>12</v>
      </c>
      <c r="B222" s="14" t="s">
        <v>19</v>
      </c>
      <c r="C222" s="14" t="s">
        <v>28</v>
      </c>
      <c r="D222" s="5">
        <v>1</v>
      </c>
      <c r="E222" s="51">
        <f t="shared" si="15"/>
        <v>34.444889634187341</v>
      </c>
      <c r="F222" s="51">
        <f t="shared" si="16"/>
        <v>81.955110365812658</v>
      </c>
      <c r="G222" s="51">
        <f t="shared" si="17"/>
        <v>116.4</v>
      </c>
      <c r="I222" s="14" t="s">
        <v>12</v>
      </c>
      <c r="J222" s="14" t="s">
        <v>19</v>
      </c>
      <c r="K222" s="14" t="s">
        <v>28</v>
      </c>
      <c r="L222" s="14">
        <v>1</v>
      </c>
      <c r="M222" s="27">
        <v>34.231972967520676</v>
      </c>
      <c r="N222" s="27">
        <v>81.438027032479326</v>
      </c>
      <c r="O222" s="27">
        <v>0.21291666666666575</v>
      </c>
      <c r="P222" s="27">
        <v>0.51708333333333434</v>
      </c>
      <c r="Q222" s="27">
        <f t="shared" si="18"/>
        <v>116.4</v>
      </c>
      <c r="S222" s="14" t="s">
        <v>12</v>
      </c>
      <c r="T222" s="14" t="s">
        <v>19</v>
      </c>
      <c r="U222" s="14" t="s">
        <v>28</v>
      </c>
      <c r="V222" s="14">
        <v>1</v>
      </c>
      <c r="W222" s="15">
        <v>97.97000822780717</v>
      </c>
      <c r="X222" s="15">
        <v>162.02999177219283</v>
      </c>
      <c r="Y222" s="15">
        <f t="shared" si="19"/>
        <v>260</v>
      </c>
    </row>
    <row r="223" spans="1:25" x14ac:dyDescent="0.2">
      <c r="A223" s="14" t="s">
        <v>12</v>
      </c>
      <c r="B223" s="14" t="s">
        <v>19</v>
      </c>
      <c r="C223" s="14" t="s">
        <v>28</v>
      </c>
      <c r="D223" s="5">
        <v>2</v>
      </c>
      <c r="E223" s="51">
        <f t="shared" si="15"/>
        <v>2.9904575905529676</v>
      </c>
      <c r="F223" s="51">
        <f t="shared" si="16"/>
        <v>18.699542409447034</v>
      </c>
      <c r="G223" s="51">
        <f t="shared" si="17"/>
        <v>21.69</v>
      </c>
      <c r="I223" s="14" t="s">
        <v>12</v>
      </c>
      <c r="J223" s="14" t="s">
        <v>19</v>
      </c>
      <c r="K223" s="14" t="s">
        <v>28</v>
      </c>
      <c r="L223" s="14">
        <v>2</v>
      </c>
      <c r="M223" s="27">
        <v>2.9904575905529676</v>
      </c>
      <c r="N223" s="27">
        <v>16.489542409447033</v>
      </c>
      <c r="O223" s="27">
        <v>0</v>
      </c>
      <c r="P223" s="27">
        <v>2.21</v>
      </c>
      <c r="Q223" s="27">
        <f t="shared" si="18"/>
        <v>21.69</v>
      </c>
      <c r="S223" s="14" t="s">
        <v>12</v>
      </c>
      <c r="T223" s="14" t="s">
        <v>19</v>
      </c>
      <c r="U223" s="14" t="s">
        <v>28</v>
      </c>
      <c r="V223" s="14">
        <v>2</v>
      </c>
      <c r="W223" s="15">
        <v>7.4709691222877055</v>
      </c>
      <c r="X223" s="15">
        <v>45.529030877712295</v>
      </c>
      <c r="Y223" s="15">
        <f t="shared" si="19"/>
        <v>53</v>
      </c>
    </row>
    <row r="224" spans="1:25" x14ac:dyDescent="0.2">
      <c r="A224" s="14" t="s">
        <v>12</v>
      </c>
      <c r="B224" s="14" t="s">
        <v>19</v>
      </c>
      <c r="C224" s="14" t="s">
        <v>28</v>
      </c>
      <c r="D224" s="5">
        <v>3</v>
      </c>
      <c r="E224" s="51">
        <f t="shared" si="15"/>
        <v>80.050373529767384</v>
      </c>
      <c r="F224" s="51">
        <f t="shared" si="16"/>
        <v>146.54962647023262</v>
      </c>
      <c r="G224" s="51">
        <f t="shared" si="17"/>
        <v>226.60000000000002</v>
      </c>
      <c r="I224" s="14" t="s">
        <v>12</v>
      </c>
      <c r="J224" s="14" t="s">
        <v>19</v>
      </c>
      <c r="K224" s="14" t="s">
        <v>28</v>
      </c>
      <c r="L224" s="14">
        <v>3</v>
      </c>
      <c r="M224" s="27">
        <v>79.578157313551174</v>
      </c>
      <c r="N224" s="27">
        <v>144.94184268644884</v>
      </c>
      <c r="O224" s="27">
        <v>0.47221621621621468</v>
      </c>
      <c r="P224" s="27">
        <v>1.6077837837837858</v>
      </c>
      <c r="Q224" s="27">
        <f t="shared" si="18"/>
        <v>226.60000000000002</v>
      </c>
      <c r="S224" s="14" t="s">
        <v>12</v>
      </c>
      <c r="T224" s="14" t="s">
        <v>19</v>
      </c>
      <c r="U224" s="14" t="s">
        <v>28</v>
      </c>
      <c r="V224" s="14">
        <v>3</v>
      </c>
      <c r="W224" s="15">
        <v>165.97071961101943</v>
      </c>
      <c r="X224" s="15">
        <v>275.02928038898057</v>
      </c>
      <c r="Y224" s="15">
        <f t="shared" si="19"/>
        <v>441</v>
      </c>
    </row>
    <row r="225" spans="1:25" x14ac:dyDescent="0.2">
      <c r="A225" s="14" t="s">
        <v>12</v>
      </c>
      <c r="B225" s="14" t="s">
        <v>19</v>
      </c>
      <c r="C225" s="14" t="s">
        <v>31</v>
      </c>
      <c r="D225" s="5">
        <v>0</v>
      </c>
      <c r="E225" s="51">
        <f t="shared" si="15"/>
        <v>11.618106273408245</v>
      </c>
      <c r="F225" s="51">
        <f t="shared" si="16"/>
        <v>32.401893726591766</v>
      </c>
      <c r="G225" s="51">
        <f t="shared" si="17"/>
        <v>44.02000000000001</v>
      </c>
      <c r="I225" s="14" t="s">
        <v>12</v>
      </c>
      <c r="J225" s="14" t="s">
        <v>19</v>
      </c>
      <c r="K225" s="14" t="s">
        <v>31</v>
      </c>
      <c r="L225" s="14">
        <v>0</v>
      </c>
      <c r="M225" s="27">
        <v>11.618106273408245</v>
      </c>
      <c r="N225" s="27">
        <v>32.401893726591766</v>
      </c>
      <c r="O225" s="27">
        <v>0</v>
      </c>
      <c r="P225" s="27">
        <v>0</v>
      </c>
      <c r="Q225" s="27">
        <f t="shared" si="18"/>
        <v>44.02000000000001</v>
      </c>
      <c r="S225" s="14" t="s">
        <v>12</v>
      </c>
      <c r="T225" s="14" t="s">
        <v>19</v>
      </c>
      <c r="U225" s="14" t="s">
        <v>29</v>
      </c>
      <c r="V225" s="14">
        <v>0</v>
      </c>
      <c r="W225" s="15">
        <v>46.897346192630245</v>
      </c>
      <c r="X225" s="15">
        <v>48.102653807369755</v>
      </c>
      <c r="Y225" s="15">
        <f t="shared" si="19"/>
        <v>95</v>
      </c>
    </row>
    <row r="226" spans="1:25" x14ac:dyDescent="0.2">
      <c r="A226" s="14" t="s">
        <v>12</v>
      </c>
      <c r="B226" s="14" t="s">
        <v>19</v>
      </c>
      <c r="C226" s="14" t="s">
        <v>31</v>
      </c>
      <c r="D226" s="5">
        <v>1</v>
      </c>
      <c r="E226" s="51">
        <f t="shared" si="15"/>
        <v>7.7905359364601479</v>
      </c>
      <c r="F226" s="51">
        <f t="shared" si="16"/>
        <v>129.46946406353982</v>
      </c>
      <c r="G226" s="51">
        <f t="shared" si="17"/>
        <v>137.25999999999996</v>
      </c>
      <c r="I226" s="14" t="s">
        <v>12</v>
      </c>
      <c r="J226" s="14" t="s">
        <v>19</v>
      </c>
      <c r="K226" s="14" t="s">
        <v>31</v>
      </c>
      <c r="L226" s="14">
        <v>1</v>
      </c>
      <c r="M226" s="27">
        <v>7.7576566794942039</v>
      </c>
      <c r="N226" s="27">
        <v>128.91234332050576</v>
      </c>
      <c r="O226" s="27">
        <v>3.2879256965944181E-2</v>
      </c>
      <c r="P226" s="27">
        <v>0.5571207430340559</v>
      </c>
      <c r="Q226" s="27">
        <f t="shared" si="18"/>
        <v>137.25999999999996</v>
      </c>
      <c r="S226" s="14" t="s">
        <v>12</v>
      </c>
      <c r="T226" s="14" t="s">
        <v>19</v>
      </c>
      <c r="U226" s="14" t="s">
        <v>29</v>
      </c>
      <c r="V226" s="14">
        <v>1</v>
      </c>
      <c r="W226" s="15">
        <v>116.54195335515148</v>
      </c>
      <c r="X226" s="15">
        <v>81.458046644848523</v>
      </c>
      <c r="Y226" s="15">
        <f t="shared" si="19"/>
        <v>198</v>
      </c>
    </row>
    <row r="227" spans="1:25" x14ac:dyDescent="0.2">
      <c r="A227" s="14" t="s">
        <v>12</v>
      </c>
      <c r="B227" s="14" t="s">
        <v>19</v>
      </c>
      <c r="C227" s="14" t="s">
        <v>31</v>
      </c>
      <c r="D227" s="5">
        <v>2</v>
      </c>
      <c r="E227" s="51">
        <f t="shared" si="15"/>
        <v>30.691992129600646</v>
      </c>
      <c r="F227" s="51">
        <f t="shared" si="16"/>
        <v>44.888007870399363</v>
      </c>
      <c r="G227" s="51">
        <f t="shared" si="17"/>
        <v>75.580000000000013</v>
      </c>
      <c r="I227" s="14" t="s">
        <v>12</v>
      </c>
      <c r="J227" s="14" t="s">
        <v>19</v>
      </c>
      <c r="K227" s="14" t="s">
        <v>31</v>
      </c>
      <c r="L227" s="14">
        <v>2</v>
      </c>
      <c r="M227" s="27">
        <v>30.186039748648263</v>
      </c>
      <c r="N227" s="27">
        <v>44.14396025135175</v>
      </c>
      <c r="O227" s="27">
        <v>0.50595238095238404</v>
      </c>
      <c r="P227" s="27">
        <v>0.74404761904761596</v>
      </c>
      <c r="Q227" s="27">
        <f t="shared" si="18"/>
        <v>75.580000000000013</v>
      </c>
      <c r="S227" s="14" t="s">
        <v>12</v>
      </c>
      <c r="T227" s="14" t="s">
        <v>19</v>
      </c>
      <c r="U227" s="14" t="s">
        <v>29</v>
      </c>
      <c r="V227" s="14">
        <v>2</v>
      </c>
      <c r="W227" s="15">
        <v>6.8554854030150949</v>
      </c>
      <c r="X227" s="15">
        <v>2.1445145969849055</v>
      </c>
      <c r="Y227" s="15">
        <f t="shared" si="19"/>
        <v>9</v>
      </c>
    </row>
    <row r="228" spans="1:25" x14ac:dyDescent="0.2">
      <c r="A228" s="14" t="s">
        <v>12</v>
      </c>
      <c r="B228" s="14" t="s">
        <v>19</v>
      </c>
      <c r="C228" s="14" t="s">
        <v>31</v>
      </c>
      <c r="D228" s="5">
        <v>3</v>
      </c>
      <c r="E228" s="51">
        <f t="shared" si="15"/>
        <v>15.129137448559675</v>
      </c>
      <c r="F228" s="51">
        <f t="shared" si="16"/>
        <v>124.36086255144031</v>
      </c>
      <c r="G228" s="51">
        <f t="shared" si="17"/>
        <v>139.48999999999998</v>
      </c>
      <c r="I228" s="14" t="s">
        <v>12</v>
      </c>
      <c r="J228" s="14" t="s">
        <v>19</v>
      </c>
      <c r="K228" s="14" t="s">
        <v>31</v>
      </c>
      <c r="L228" s="14">
        <v>3</v>
      </c>
      <c r="M228" s="27">
        <v>11.129137448559675</v>
      </c>
      <c r="N228" s="27">
        <v>124.36086255144031</v>
      </c>
      <c r="O228" s="27">
        <v>4</v>
      </c>
      <c r="P228" s="27">
        <v>0</v>
      </c>
      <c r="Q228" s="27">
        <f t="shared" si="18"/>
        <v>139.48999999999998</v>
      </c>
      <c r="S228" s="14" t="s">
        <v>12</v>
      </c>
      <c r="T228" s="14" t="s">
        <v>19</v>
      </c>
      <c r="U228" s="14" t="s">
        <v>29</v>
      </c>
      <c r="V228" s="14">
        <v>3</v>
      </c>
      <c r="W228" s="15">
        <v>82.158185168460406</v>
      </c>
      <c r="X228" s="15">
        <v>90.841814831539594</v>
      </c>
      <c r="Y228" s="15">
        <f t="shared" si="19"/>
        <v>173</v>
      </c>
    </row>
    <row r="229" spans="1:25" x14ac:dyDescent="0.2">
      <c r="A229" s="14" t="s">
        <v>12</v>
      </c>
      <c r="B229" s="14" t="s">
        <v>19</v>
      </c>
      <c r="C229" s="14" t="s">
        <v>29</v>
      </c>
      <c r="D229" s="5">
        <v>0</v>
      </c>
      <c r="E229" s="51">
        <f t="shared" si="15"/>
        <v>22.275565714285715</v>
      </c>
      <c r="F229" s="51">
        <f t="shared" si="16"/>
        <v>29.084434285714284</v>
      </c>
      <c r="G229" s="51">
        <f t="shared" si="17"/>
        <v>51.36</v>
      </c>
      <c r="I229" s="14" t="s">
        <v>12</v>
      </c>
      <c r="J229" s="14" t="s">
        <v>19</v>
      </c>
      <c r="K229" s="14" t="s">
        <v>29</v>
      </c>
      <c r="L229" s="14">
        <v>0</v>
      </c>
      <c r="M229" s="27">
        <v>22.275565714285715</v>
      </c>
      <c r="N229" s="27">
        <v>29.084434285714284</v>
      </c>
      <c r="O229" s="27">
        <v>0</v>
      </c>
      <c r="P229" s="27">
        <v>0</v>
      </c>
      <c r="Q229" s="27">
        <f t="shared" si="18"/>
        <v>51.36</v>
      </c>
      <c r="S229" s="14" t="s">
        <v>12</v>
      </c>
      <c r="T229" s="14" t="s">
        <v>19</v>
      </c>
      <c r="U229" s="14" t="s">
        <v>30</v>
      </c>
      <c r="V229" s="14">
        <v>0</v>
      </c>
      <c r="W229" s="15">
        <v>972.35636885893177</v>
      </c>
      <c r="X229" s="15">
        <v>1392.6436311410682</v>
      </c>
      <c r="Y229" s="15">
        <f t="shared" si="19"/>
        <v>2365</v>
      </c>
    </row>
    <row r="230" spans="1:25" x14ac:dyDescent="0.2">
      <c r="A230" s="14" t="s">
        <v>12</v>
      </c>
      <c r="B230" s="14" t="s">
        <v>19</v>
      </c>
      <c r="C230" s="14" t="s">
        <v>29</v>
      </c>
      <c r="D230" s="5">
        <v>1</v>
      </c>
      <c r="E230" s="51">
        <f t="shared" si="15"/>
        <v>50.080425733207186</v>
      </c>
      <c r="F230" s="51">
        <f t="shared" si="16"/>
        <v>35.93957426679281</v>
      </c>
      <c r="G230" s="51">
        <f t="shared" si="17"/>
        <v>86.02</v>
      </c>
      <c r="I230" s="14" t="s">
        <v>12</v>
      </c>
      <c r="J230" s="14" t="s">
        <v>19</v>
      </c>
      <c r="K230" s="14" t="s">
        <v>29</v>
      </c>
      <c r="L230" s="14">
        <v>1</v>
      </c>
      <c r="M230" s="27">
        <v>49.73185430463576</v>
      </c>
      <c r="N230" s="27">
        <v>35.678145695364236</v>
      </c>
      <c r="O230" s="27">
        <v>0.34857142857142637</v>
      </c>
      <c r="P230" s="27">
        <v>0.26142857142857362</v>
      </c>
      <c r="Q230" s="27">
        <f t="shared" si="18"/>
        <v>86.02</v>
      </c>
      <c r="S230" s="14" t="s">
        <v>12</v>
      </c>
      <c r="T230" s="14" t="s">
        <v>19</v>
      </c>
      <c r="U230" s="14" t="s">
        <v>30</v>
      </c>
      <c r="V230" s="14">
        <v>1</v>
      </c>
      <c r="W230" s="15">
        <v>418.53027091764898</v>
      </c>
      <c r="X230" s="15">
        <v>1832.469729082351</v>
      </c>
      <c r="Y230" s="15">
        <f t="shared" si="19"/>
        <v>2251</v>
      </c>
    </row>
    <row r="231" spans="1:25" x14ac:dyDescent="0.2">
      <c r="A231" s="14" t="s">
        <v>12</v>
      </c>
      <c r="B231" s="14" t="s">
        <v>19</v>
      </c>
      <c r="C231" s="14" t="s">
        <v>29</v>
      </c>
      <c r="D231" s="5">
        <v>2</v>
      </c>
      <c r="E231" s="51">
        <f t="shared" si="15"/>
        <v>3.6682989994114186</v>
      </c>
      <c r="F231" s="51">
        <f t="shared" si="16"/>
        <v>1.3417010005885819</v>
      </c>
      <c r="G231" s="51">
        <f t="shared" si="17"/>
        <v>5.0100000000000007</v>
      </c>
      <c r="I231" s="14" t="s">
        <v>12</v>
      </c>
      <c r="J231" s="14" t="s">
        <v>19</v>
      </c>
      <c r="K231" s="14" t="s">
        <v>29</v>
      </c>
      <c r="L231" s="14">
        <v>2</v>
      </c>
      <c r="M231" s="27">
        <v>3.6682989994114186</v>
      </c>
      <c r="N231" s="27">
        <v>1.3417010005885819</v>
      </c>
      <c r="O231" s="27">
        <v>0</v>
      </c>
      <c r="P231" s="27">
        <v>0</v>
      </c>
      <c r="Q231" s="27">
        <f t="shared" si="18"/>
        <v>5.0100000000000007</v>
      </c>
      <c r="S231" s="14" t="s">
        <v>12</v>
      </c>
      <c r="T231" s="14" t="s">
        <v>19</v>
      </c>
      <c r="U231" s="14" t="s">
        <v>30</v>
      </c>
      <c r="V231" s="14">
        <v>2</v>
      </c>
      <c r="W231" s="15">
        <v>687.10723334130194</v>
      </c>
      <c r="X231" s="15">
        <v>1621.8927666586981</v>
      </c>
      <c r="Y231" s="15">
        <f t="shared" si="19"/>
        <v>2309</v>
      </c>
    </row>
    <row r="232" spans="1:25" x14ac:dyDescent="0.2">
      <c r="A232" s="14" t="s">
        <v>12</v>
      </c>
      <c r="B232" s="14" t="s">
        <v>19</v>
      </c>
      <c r="C232" s="14" t="s">
        <v>29</v>
      </c>
      <c r="D232" s="5">
        <v>3</v>
      </c>
      <c r="E232" s="51">
        <f t="shared" si="15"/>
        <v>41.964729913121822</v>
      </c>
      <c r="F232" s="51">
        <f t="shared" si="16"/>
        <v>41.065270086878158</v>
      </c>
      <c r="G232" s="51">
        <f t="shared" si="17"/>
        <v>83.029999999999973</v>
      </c>
      <c r="I232" s="14" t="s">
        <v>12</v>
      </c>
      <c r="J232" s="14" t="s">
        <v>19</v>
      </c>
      <c r="K232" s="14" t="s">
        <v>29</v>
      </c>
      <c r="L232" s="14">
        <v>3</v>
      </c>
      <c r="M232" s="27">
        <v>39.166660947604583</v>
      </c>
      <c r="N232" s="27">
        <v>35.043339052395396</v>
      </c>
      <c r="O232" s="27">
        <v>2.798068965517241</v>
      </c>
      <c r="P232" s="27">
        <v>6.0219310344827592</v>
      </c>
      <c r="Q232" s="27">
        <f t="shared" si="18"/>
        <v>83.029999999999987</v>
      </c>
      <c r="S232" s="14" t="s">
        <v>12</v>
      </c>
      <c r="T232" s="14" t="s">
        <v>19</v>
      </c>
      <c r="U232" s="14" t="s">
        <v>30</v>
      </c>
      <c r="V232" s="14">
        <v>3</v>
      </c>
      <c r="W232" s="15">
        <v>1292.6963467621317</v>
      </c>
      <c r="X232" s="15">
        <v>3880.3036532378683</v>
      </c>
      <c r="Y232" s="15">
        <f t="shared" si="19"/>
        <v>5173</v>
      </c>
    </row>
    <row r="233" spans="1:25" x14ac:dyDescent="0.2">
      <c r="A233" s="14" t="s">
        <v>12</v>
      </c>
      <c r="B233" s="14" t="s">
        <v>19</v>
      </c>
      <c r="C233" s="14" t="s">
        <v>30</v>
      </c>
      <c r="D233" s="5">
        <v>0</v>
      </c>
      <c r="E233" s="51">
        <f t="shared" si="15"/>
        <v>419.42785341893227</v>
      </c>
      <c r="F233" s="51">
        <f t="shared" si="16"/>
        <v>604.8521465810677</v>
      </c>
      <c r="G233" s="51">
        <f t="shared" si="17"/>
        <v>1024.28</v>
      </c>
      <c r="I233" s="14" t="s">
        <v>12</v>
      </c>
      <c r="J233" s="14" t="s">
        <v>19</v>
      </c>
      <c r="K233" s="14" t="s">
        <v>30</v>
      </c>
      <c r="L233" s="14">
        <v>0</v>
      </c>
      <c r="M233" s="27">
        <v>419.42785341893227</v>
      </c>
      <c r="N233" s="27">
        <v>604.8521465810677</v>
      </c>
      <c r="O233" s="27">
        <v>0</v>
      </c>
      <c r="P233" s="27">
        <v>0</v>
      </c>
      <c r="Q233" s="27">
        <f t="shared" si="18"/>
        <v>1024.28</v>
      </c>
      <c r="S233" s="14" t="s">
        <v>12</v>
      </c>
      <c r="T233" s="14" t="s">
        <v>19</v>
      </c>
      <c r="U233" s="14" t="s">
        <v>80</v>
      </c>
      <c r="V233" s="14">
        <v>0</v>
      </c>
      <c r="W233" s="15">
        <v>519.51172410664526</v>
      </c>
      <c r="X233" s="15">
        <v>105.48827589335471</v>
      </c>
      <c r="Y233" s="15">
        <f t="shared" si="19"/>
        <v>625</v>
      </c>
    </row>
    <row r="234" spans="1:25" x14ac:dyDescent="0.2">
      <c r="A234" s="14" t="s">
        <v>12</v>
      </c>
      <c r="B234" s="14" t="s">
        <v>19</v>
      </c>
      <c r="C234" s="14" t="s">
        <v>30</v>
      </c>
      <c r="D234" s="5">
        <v>1</v>
      </c>
      <c r="E234" s="51">
        <f t="shared" si="15"/>
        <v>171.80323262702859</v>
      </c>
      <c r="F234" s="51">
        <f t="shared" si="16"/>
        <v>757.60676737297126</v>
      </c>
      <c r="G234" s="51">
        <f t="shared" si="17"/>
        <v>929.40999999999985</v>
      </c>
      <c r="I234" s="14" t="s">
        <v>12</v>
      </c>
      <c r="J234" s="14" t="s">
        <v>19</v>
      </c>
      <c r="K234" s="14" t="s">
        <v>30</v>
      </c>
      <c r="L234" s="14">
        <v>1</v>
      </c>
      <c r="M234" s="27">
        <v>166.11555816270777</v>
      </c>
      <c r="N234" s="27">
        <v>732.51444183729211</v>
      </c>
      <c r="O234" s="27">
        <v>5.6876744643208283</v>
      </c>
      <c r="P234" s="27">
        <v>25.092325535679176</v>
      </c>
      <c r="Q234" s="27">
        <f t="shared" si="18"/>
        <v>929.40999999999985</v>
      </c>
      <c r="S234" s="14" t="s">
        <v>12</v>
      </c>
      <c r="T234" s="14" t="s">
        <v>19</v>
      </c>
      <c r="U234" s="14" t="s">
        <v>80</v>
      </c>
      <c r="V234" s="14">
        <v>1</v>
      </c>
      <c r="W234" s="15">
        <v>131.93118292167065</v>
      </c>
      <c r="X234" s="15">
        <v>77.06881707832936</v>
      </c>
      <c r="Y234" s="15">
        <f t="shared" si="19"/>
        <v>209</v>
      </c>
    </row>
    <row r="235" spans="1:25" x14ac:dyDescent="0.2">
      <c r="A235" s="14" t="s">
        <v>12</v>
      </c>
      <c r="B235" s="14" t="s">
        <v>19</v>
      </c>
      <c r="C235" s="14" t="s">
        <v>30</v>
      </c>
      <c r="D235" s="5">
        <v>2</v>
      </c>
      <c r="E235" s="51">
        <f t="shared" si="15"/>
        <v>356.05522138431621</v>
      </c>
      <c r="F235" s="51">
        <f t="shared" si="16"/>
        <v>744.17477861568364</v>
      </c>
      <c r="G235" s="51">
        <f t="shared" si="17"/>
        <v>1100.2299999999998</v>
      </c>
      <c r="I235" s="14" t="s">
        <v>12</v>
      </c>
      <c r="J235" s="14" t="s">
        <v>19</v>
      </c>
      <c r="K235" s="14" t="s">
        <v>30</v>
      </c>
      <c r="L235" s="14">
        <v>2</v>
      </c>
      <c r="M235" s="27">
        <v>351.551789625786</v>
      </c>
      <c r="N235" s="27">
        <v>734.1682103742138</v>
      </c>
      <c r="O235" s="27">
        <v>4.5034317585301995</v>
      </c>
      <c r="P235" s="27">
        <v>10.0065682414698</v>
      </c>
      <c r="Q235" s="27">
        <f t="shared" si="18"/>
        <v>1100.2299999999998</v>
      </c>
      <c r="S235" s="14" t="s">
        <v>12</v>
      </c>
      <c r="T235" s="14" t="s">
        <v>19</v>
      </c>
      <c r="U235" s="14" t="s">
        <v>80</v>
      </c>
      <c r="V235" s="14">
        <v>2</v>
      </c>
      <c r="W235" s="15">
        <v>14.607150781641678</v>
      </c>
      <c r="X235" s="15">
        <v>15.392849218358322</v>
      </c>
      <c r="Y235" s="15">
        <f t="shared" si="19"/>
        <v>30</v>
      </c>
    </row>
    <row r="236" spans="1:25" x14ac:dyDescent="0.2">
      <c r="A236" s="14" t="s">
        <v>12</v>
      </c>
      <c r="B236" s="14" t="s">
        <v>19</v>
      </c>
      <c r="C236" s="14" t="s">
        <v>30</v>
      </c>
      <c r="D236" s="5">
        <v>3</v>
      </c>
      <c r="E236" s="51">
        <f t="shared" si="15"/>
        <v>576.59650172960937</v>
      </c>
      <c r="F236" s="51">
        <f t="shared" si="16"/>
        <v>1740.7434982703912</v>
      </c>
      <c r="G236" s="51">
        <f t="shared" si="17"/>
        <v>2317.3400000000006</v>
      </c>
      <c r="I236" s="14" t="s">
        <v>12</v>
      </c>
      <c r="J236" s="14" t="s">
        <v>19</v>
      </c>
      <c r="K236" s="14" t="s">
        <v>30</v>
      </c>
      <c r="L236" s="14">
        <v>3</v>
      </c>
      <c r="M236" s="27">
        <v>563.42029049742155</v>
      </c>
      <c r="N236" s="27">
        <v>1697.8797095025791</v>
      </c>
      <c r="O236" s="27">
        <v>13.176211232187789</v>
      </c>
      <c r="P236" s="27">
        <v>42.86378876781221</v>
      </c>
      <c r="Q236" s="27">
        <f t="shared" si="18"/>
        <v>2317.3400000000006</v>
      </c>
      <c r="S236" s="14" t="s">
        <v>12</v>
      </c>
      <c r="T236" s="14" t="s">
        <v>19</v>
      </c>
      <c r="U236" s="14" t="s">
        <v>80</v>
      </c>
      <c r="V236" s="14">
        <v>3</v>
      </c>
      <c r="W236" s="15">
        <v>303.94768361890226</v>
      </c>
      <c r="X236" s="15">
        <v>873.05231638109774</v>
      </c>
      <c r="Y236" s="15">
        <f t="shared" si="19"/>
        <v>1177</v>
      </c>
    </row>
    <row r="237" spans="1:25" x14ac:dyDescent="0.2">
      <c r="A237" s="14" t="s">
        <v>12</v>
      </c>
      <c r="B237" s="14" t="s">
        <v>19</v>
      </c>
      <c r="C237" s="14" t="s">
        <v>80</v>
      </c>
      <c r="D237" s="5">
        <v>0</v>
      </c>
      <c r="E237" s="51">
        <f t="shared" si="15"/>
        <v>262.64264290517821</v>
      </c>
      <c r="F237" s="51">
        <f t="shared" si="16"/>
        <v>59.327357094821799</v>
      </c>
      <c r="G237" s="51">
        <f t="shared" si="17"/>
        <v>321.97000000000003</v>
      </c>
      <c r="I237" s="14" t="s">
        <v>12</v>
      </c>
      <c r="J237" s="14" t="s">
        <v>19</v>
      </c>
      <c r="K237" s="14" t="s">
        <v>80</v>
      </c>
      <c r="L237" s="14">
        <v>0</v>
      </c>
      <c r="M237" s="27">
        <v>262.64264290517821</v>
      </c>
      <c r="N237" s="27">
        <v>59.327357094821799</v>
      </c>
      <c r="O237" s="27">
        <v>0</v>
      </c>
      <c r="P237" s="27">
        <v>0</v>
      </c>
      <c r="Q237" s="27">
        <f t="shared" si="18"/>
        <v>321.97000000000003</v>
      </c>
      <c r="S237" s="14" t="s">
        <v>12</v>
      </c>
      <c r="T237" s="14" t="s">
        <v>19</v>
      </c>
      <c r="U237" s="14" t="s">
        <v>31</v>
      </c>
      <c r="V237" s="14">
        <v>0</v>
      </c>
      <c r="W237" s="15">
        <v>20.681948121524783</v>
      </c>
      <c r="X237" s="15">
        <v>55.318051878475217</v>
      </c>
      <c r="Y237" s="15">
        <f t="shared" si="19"/>
        <v>76</v>
      </c>
    </row>
    <row r="238" spans="1:25" x14ac:dyDescent="0.2">
      <c r="A238" s="14" t="s">
        <v>12</v>
      </c>
      <c r="B238" s="14" t="s">
        <v>19</v>
      </c>
      <c r="C238" s="14" t="s">
        <v>80</v>
      </c>
      <c r="D238" s="5">
        <v>1</v>
      </c>
      <c r="E238" s="51">
        <f t="shared" si="15"/>
        <v>41.489537111227783</v>
      </c>
      <c r="F238" s="51">
        <f t="shared" si="16"/>
        <v>31.670462888772242</v>
      </c>
      <c r="G238" s="51">
        <f t="shared" si="17"/>
        <v>73.160000000000025</v>
      </c>
      <c r="I238" s="14" t="s">
        <v>12</v>
      </c>
      <c r="J238" s="14" t="s">
        <v>19</v>
      </c>
      <c r="K238" s="14" t="s">
        <v>80</v>
      </c>
      <c r="L238" s="14">
        <v>1</v>
      </c>
      <c r="M238" s="27">
        <v>41.01757632691406</v>
      </c>
      <c r="N238" s="27">
        <v>31.312423673085966</v>
      </c>
      <c r="O238" s="27">
        <v>0.47196078431372557</v>
      </c>
      <c r="P238" s="27">
        <v>0.35803921568627439</v>
      </c>
      <c r="Q238" s="27">
        <f t="shared" si="18"/>
        <v>73.160000000000025</v>
      </c>
      <c r="S238" s="14" t="s">
        <v>12</v>
      </c>
      <c r="T238" s="14" t="s">
        <v>19</v>
      </c>
      <c r="U238" s="14" t="s">
        <v>31</v>
      </c>
      <c r="V238" s="14">
        <v>1</v>
      </c>
      <c r="W238" s="15">
        <v>10.245719743505447</v>
      </c>
      <c r="X238" s="15">
        <v>306.75428025649455</v>
      </c>
      <c r="Y238" s="15">
        <f t="shared" si="19"/>
        <v>317</v>
      </c>
    </row>
    <row r="239" spans="1:25" x14ac:dyDescent="0.2">
      <c r="A239" s="14" t="s">
        <v>12</v>
      </c>
      <c r="B239" s="14" t="s">
        <v>19</v>
      </c>
      <c r="C239" s="14" t="s">
        <v>80</v>
      </c>
      <c r="D239" s="5">
        <v>2</v>
      </c>
      <c r="E239" s="51">
        <f t="shared" si="15"/>
        <v>7.0661217569592294</v>
      </c>
      <c r="F239" s="51">
        <f t="shared" si="16"/>
        <v>6.0638782430407696</v>
      </c>
      <c r="G239" s="51">
        <f t="shared" si="17"/>
        <v>13.129999999999999</v>
      </c>
      <c r="I239" s="14" t="s">
        <v>12</v>
      </c>
      <c r="J239" s="14" t="s">
        <v>19</v>
      </c>
      <c r="K239" s="14" t="s">
        <v>80</v>
      </c>
      <c r="L239" s="14">
        <v>2</v>
      </c>
      <c r="M239" s="27">
        <v>6.7050106458481187</v>
      </c>
      <c r="N239" s="27">
        <v>5.77498935415188</v>
      </c>
      <c r="O239" s="27">
        <v>0.36111111111111044</v>
      </c>
      <c r="P239" s="27">
        <v>0.28888888888888958</v>
      </c>
      <c r="Q239" s="27">
        <f t="shared" si="18"/>
        <v>13.129999999999999</v>
      </c>
      <c r="S239" s="14" t="s">
        <v>12</v>
      </c>
      <c r="T239" s="14" t="s">
        <v>19</v>
      </c>
      <c r="U239" s="14" t="s">
        <v>31</v>
      </c>
      <c r="V239" s="14">
        <v>2</v>
      </c>
      <c r="W239" s="15">
        <v>50.858129628141526</v>
      </c>
      <c r="X239" s="15">
        <v>91.141870371858474</v>
      </c>
      <c r="Y239" s="15">
        <f t="shared" si="19"/>
        <v>142</v>
      </c>
    </row>
    <row r="240" spans="1:25" ht="10.8" thickBot="1" x14ac:dyDescent="0.25">
      <c r="A240" s="14" t="s">
        <v>12</v>
      </c>
      <c r="B240" s="14" t="s">
        <v>19</v>
      </c>
      <c r="C240" s="14" t="s">
        <v>80</v>
      </c>
      <c r="D240" s="5">
        <v>3</v>
      </c>
      <c r="E240" s="51">
        <f t="shared" si="15"/>
        <v>150.402300688201</v>
      </c>
      <c r="F240" s="51">
        <f t="shared" si="16"/>
        <v>487.1176993117989</v>
      </c>
      <c r="G240" s="51">
        <f t="shared" si="17"/>
        <v>637.51999999999987</v>
      </c>
      <c r="I240" s="14" t="s">
        <v>12</v>
      </c>
      <c r="J240" s="14" t="s">
        <v>19</v>
      </c>
      <c r="K240" s="14" t="s">
        <v>80</v>
      </c>
      <c r="L240" s="14">
        <v>3</v>
      </c>
      <c r="M240" s="27">
        <v>148.90865105316448</v>
      </c>
      <c r="N240" s="27">
        <v>477.84134894683541</v>
      </c>
      <c r="O240" s="27">
        <v>1.4936496350365225</v>
      </c>
      <c r="P240" s="27">
        <v>9.2763503649634771</v>
      </c>
      <c r="Q240" s="27">
        <f t="shared" si="18"/>
        <v>637.51999999999987</v>
      </c>
      <c r="S240" s="14" t="s">
        <v>12</v>
      </c>
      <c r="T240" s="14" t="s">
        <v>19</v>
      </c>
      <c r="U240" s="14" t="s">
        <v>31</v>
      </c>
      <c r="V240" s="14">
        <v>3</v>
      </c>
      <c r="W240" s="15">
        <v>37.496986404312167</v>
      </c>
      <c r="X240" s="15">
        <v>264.50301359568783</v>
      </c>
      <c r="Y240" s="15">
        <f t="shared" si="19"/>
        <v>302</v>
      </c>
    </row>
    <row r="241" spans="1:25" ht="10.8" thickBot="1" x14ac:dyDescent="0.25">
      <c r="A241" s="29" t="s">
        <v>6</v>
      </c>
      <c r="B241" s="49"/>
      <c r="C241" s="49"/>
      <c r="D241" s="57"/>
      <c r="E241" s="61">
        <f>SUM(E2:E240)</f>
        <v>131808.84461233529</v>
      </c>
      <c r="F241" s="61">
        <f>SUM(F2:F240)</f>
        <v>71074.415387664674</v>
      </c>
      <c r="G241" s="61">
        <f>SUM(G2:G240)</f>
        <v>202883.2600000001</v>
      </c>
      <c r="I241" s="94" t="s">
        <v>6</v>
      </c>
      <c r="J241" s="95"/>
      <c r="K241" s="95"/>
      <c r="L241" s="96"/>
      <c r="M241" s="68">
        <f>SUM(M2:M240)</f>
        <v>128583.43922458906</v>
      </c>
      <c r="N241" s="20">
        <f>SUM(N2:N240)</f>
        <v>69730.22077541094</v>
      </c>
      <c r="O241" s="69">
        <f>SUM(O2:O240)</f>
        <v>3225.4053877462848</v>
      </c>
      <c r="P241" s="20">
        <f>SUM(P2:P240)</f>
        <v>1344.1946122537149</v>
      </c>
      <c r="Q241" s="70">
        <f>SUM(Q2:Q240)</f>
        <v>202883.2600000001</v>
      </c>
      <c r="S241" s="29" t="s">
        <v>6</v>
      </c>
      <c r="T241" s="49"/>
      <c r="U241" s="49"/>
      <c r="V241" s="87"/>
      <c r="W241" s="19">
        <f>SUM(W2:W240)</f>
        <v>246846.6107685114</v>
      </c>
      <c r="X241" s="19">
        <f>SUM(X2:X240)</f>
        <v>140786.3892314886</v>
      </c>
      <c r="Y241" s="19">
        <f>SUM(Y2:Y240)</f>
        <v>387633</v>
      </c>
    </row>
    <row r="242" spans="1:25" x14ac:dyDescent="0.2">
      <c r="E242" s="88"/>
      <c r="F242" s="88"/>
      <c r="G242" s="89"/>
      <c r="W242" s="13"/>
    </row>
    <row r="243" spans="1:25" x14ac:dyDescent="0.2">
      <c r="E243" s="88"/>
      <c r="F243" s="88"/>
      <c r="G243" s="89"/>
    </row>
    <row r="244" spans="1:25" x14ac:dyDescent="0.2">
      <c r="E244" s="88"/>
      <c r="F244" s="88"/>
      <c r="G244" s="89"/>
      <c r="W244" s="13"/>
      <c r="X244" s="13"/>
    </row>
    <row r="245" spans="1:25" x14ac:dyDescent="0.2">
      <c r="E245" s="88"/>
      <c r="F245" s="88"/>
      <c r="G245" s="89"/>
      <c r="M245" s="90"/>
      <c r="O245" s="91"/>
      <c r="V245" s="90"/>
      <c r="W245" s="13"/>
      <c r="X245" s="13"/>
    </row>
    <row r="246" spans="1:25" x14ac:dyDescent="0.2">
      <c r="M246" s="90"/>
      <c r="O246" s="91"/>
      <c r="V246" s="90"/>
      <c r="W246" s="13"/>
      <c r="X246" s="13"/>
    </row>
    <row r="247" spans="1:25" x14ac:dyDescent="0.2">
      <c r="E247" s="13"/>
      <c r="F247" s="13"/>
      <c r="G247" s="13"/>
      <c r="M247" s="90"/>
      <c r="O247" s="91"/>
      <c r="V247" s="90"/>
      <c r="W247" s="13"/>
      <c r="X247" s="13"/>
    </row>
    <row r="248" spans="1:25" x14ac:dyDescent="0.2">
      <c r="E248" s="90"/>
      <c r="F248" s="13"/>
      <c r="G248" s="91"/>
      <c r="M248" s="90"/>
      <c r="O248" s="91"/>
      <c r="V248" s="90"/>
      <c r="W248" s="13"/>
      <c r="X248" s="13"/>
    </row>
    <row r="249" spans="1:25" x14ac:dyDescent="0.2">
      <c r="E249" s="90"/>
      <c r="F249" s="13"/>
      <c r="G249" s="91"/>
      <c r="M249" s="90"/>
      <c r="O249" s="91"/>
      <c r="V249" s="90"/>
      <c r="W249" s="13"/>
      <c r="X249" s="13"/>
    </row>
    <row r="250" spans="1:25" x14ac:dyDescent="0.2">
      <c r="E250" s="90"/>
      <c r="F250" s="13"/>
      <c r="G250" s="91"/>
      <c r="M250" s="90"/>
      <c r="O250" s="91"/>
      <c r="W250" s="13"/>
      <c r="X250" s="13"/>
    </row>
    <row r="251" spans="1:25" x14ac:dyDescent="0.2">
      <c r="E251" s="90"/>
      <c r="F251" s="13"/>
      <c r="G251" s="91"/>
      <c r="W251" s="13"/>
      <c r="X251" s="13"/>
    </row>
    <row r="252" spans="1:25" x14ac:dyDescent="0.2">
      <c r="E252" s="90"/>
      <c r="F252" s="13"/>
      <c r="G252" s="91"/>
      <c r="W252" s="13"/>
      <c r="X252" s="13"/>
    </row>
    <row r="253" spans="1:25" x14ac:dyDescent="0.2">
      <c r="E253" s="90"/>
      <c r="F253" s="13"/>
      <c r="G253" s="91"/>
      <c r="W253" s="13"/>
      <c r="X253" s="13"/>
    </row>
    <row r="254" spans="1:25" x14ac:dyDescent="0.2">
      <c r="E254" s="13"/>
      <c r="F254" s="13"/>
      <c r="G254" s="13"/>
      <c r="W254" s="13"/>
      <c r="X254" s="13"/>
    </row>
    <row r="255" spans="1:25" x14ac:dyDescent="0.2">
      <c r="E255" s="13"/>
      <c r="F255" s="13"/>
      <c r="G255" s="13"/>
      <c r="W255" s="13"/>
      <c r="X255" s="13"/>
    </row>
    <row r="256" spans="1:25" x14ac:dyDescent="0.2">
      <c r="E256" s="13"/>
      <c r="F256" s="13"/>
      <c r="G256" s="13"/>
      <c r="W256" s="13"/>
      <c r="X256" s="13"/>
    </row>
    <row r="257" spans="5:24" x14ac:dyDescent="0.2">
      <c r="E257" s="13"/>
      <c r="F257" s="13"/>
      <c r="G257" s="13"/>
      <c r="W257" s="13"/>
      <c r="X257" s="13"/>
    </row>
    <row r="258" spans="5:24" x14ac:dyDescent="0.2">
      <c r="E258" s="13"/>
      <c r="F258" s="13"/>
      <c r="G258" s="13"/>
      <c r="W258" s="13"/>
      <c r="X258" s="13"/>
    </row>
    <row r="259" spans="5:24" x14ac:dyDescent="0.2">
      <c r="E259" s="13"/>
      <c r="F259" s="13"/>
      <c r="G259" s="13"/>
      <c r="W259" s="13"/>
      <c r="X259" s="13"/>
    </row>
    <row r="260" spans="5:24" x14ac:dyDescent="0.2">
      <c r="E260" s="13"/>
      <c r="F260" s="13"/>
      <c r="G260" s="13"/>
      <c r="W260" s="13"/>
      <c r="X260" s="13"/>
    </row>
    <row r="261" spans="5:24" x14ac:dyDescent="0.2">
      <c r="E261" s="13"/>
      <c r="F261" s="13"/>
      <c r="G261" s="13"/>
      <c r="W261" s="13"/>
      <c r="X261" s="13"/>
    </row>
    <row r="262" spans="5:24" x14ac:dyDescent="0.2">
      <c r="E262" s="13"/>
      <c r="F262" s="13"/>
      <c r="G262" s="13"/>
      <c r="W262" s="13"/>
    </row>
    <row r="263" spans="5:24" x14ac:dyDescent="0.2">
      <c r="E263" s="13"/>
      <c r="F263" s="13"/>
      <c r="G263" s="13"/>
      <c r="W263" s="13"/>
    </row>
    <row r="264" spans="5:24" x14ac:dyDescent="0.2">
      <c r="E264" s="13"/>
      <c r="F264" s="13"/>
      <c r="G264" s="13"/>
      <c r="W264" s="13"/>
    </row>
    <row r="265" spans="5:24" x14ac:dyDescent="0.2">
      <c r="W265" s="13"/>
    </row>
    <row r="266" spans="5:24" x14ac:dyDescent="0.2">
      <c r="W266" s="13"/>
    </row>
    <row r="267" spans="5:24" x14ac:dyDescent="0.2">
      <c r="W267" s="13"/>
    </row>
    <row r="268" spans="5:24" x14ac:dyDescent="0.2">
      <c r="W268" s="13"/>
    </row>
    <row r="269" spans="5:24" x14ac:dyDescent="0.2">
      <c r="W269" s="13"/>
    </row>
    <row r="270" spans="5:24" x14ac:dyDescent="0.2">
      <c r="W270" s="13"/>
    </row>
  </sheetData>
  <mergeCells count="1">
    <mergeCell ref="I241:L24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C366"/>
  <sheetViews>
    <sheetView showGridLines="0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ColWidth="9.109375" defaultRowHeight="10.199999999999999" x14ac:dyDescent="0.2"/>
  <cols>
    <col min="1" max="1" width="10.6640625" style="13" bestFit="1" customWidth="1"/>
    <col min="2" max="2" width="7.109375" style="13" bestFit="1" customWidth="1"/>
    <col min="3" max="3" width="26.33203125" style="13" bestFit="1" customWidth="1"/>
    <col min="4" max="4" width="23.5546875" style="13" customWidth="1"/>
    <col min="5" max="8" width="10.6640625" style="12" bestFit="1" customWidth="1"/>
    <col min="9" max="9" width="14.6640625" style="12" bestFit="1" customWidth="1"/>
    <col min="10" max="10" width="12.109375" style="12" bestFit="1" customWidth="1"/>
    <col min="11" max="14" width="14.88671875" style="12" bestFit="1" customWidth="1"/>
    <col min="15" max="15" width="13.88671875" style="12" bestFit="1" customWidth="1"/>
    <col min="16" max="16" width="12.33203125" style="13" bestFit="1" customWidth="1"/>
    <col min="17" max="17" width="13.33203125" style="40" customWidth="1"/>
    <col min="18" max="18" width="31.109375" style="13" customWidth="1"/>
    <col min="19" max="19" width="22" style="13" bestFit="1" customWidth="1"/>
    <col min="20" max="20" width="13.44140625" style="13" bestFit="1" customWidth="1"/>
    <col min="21" max="21" width="2.6640625" style="13" customWidth="1"/>
    <col min="22" max="22" width="17.44140625" style="13" bestFit="1" customWidth="1"/>
    <col min="23" max="23" width="60.6640625" style="13" bestFit="1" customWidth="1"/>
    <col min="24" max="25" width="9.109375" style="13"/>
    <col min="26" max="26" width="10.44140625" style="13" bestFit="1" customWidth="1"/>
    <col min="27" max="16384" width="9.109375" style="13"/>
  </cols>
  <sheetData>
    <row r="1" spans="1:29" ht="10.8" thickBot="1" x14ac:dyDescent="0.25">
      <c r="A1" s="1" t="s">
        <v>1</v>
      </c>
      <c r="B1" s="1" t="s">
        <v>0</v>
      </c>
      <c r="C1" s="1" t="s">
        <v>33</v>
      </c>
      <c r="D1" s="2" t="s">
        <v>73</v>
      </c>
      <c r="E1" s="3" t="s">
        <v>74</v>
      </c>
      <c r="F1" s="2" t="s">
        <v>46</v>
      </c>
      <c r="G1" s="2" t="s">
        <v>47</v>
      </c>
      <c r="H1" s="2" t="s">
        <v>48</v>
      </c>
      <c r="I1" s="2" t="s">
        <v>118</v>
      </c>
      <c r="J1" s="2" t="s">
        <v>50</v>
      </c>
      <c r="K1" s="3" t="s">
        <v>51</v>
      </c>
      <c r="L1" s="3" t="s">
        <v>52</v>
      </c>
      <c r="M1" s="3" t="s">
        <v>53</v>
      </c>
      <c r="N1" s="3" t="s">
        <v>54</v>
      </c>
      <c r="O1" s="3" t="s">
        <v>45</v>
      </c>
      <c r="P1" s="4" t="s">
        <v>55</v>
      </c>
      <c r="Q1" s="24" t="s">
        <v>56</v>
      </c>
      <c r="R1" s="4" t="s">
        <v>57</v>
      </c>
      <c r="S1" s="4" t="s">
        <v>64</v>
      </c>
      <c r="T1" s="4" t="s">
        <v>58</v>
      </c>
      <c r="V1" s="41" t="s">
        <v>66</v>
      </c>
      <c r="W1" s="42"/>
    </row>
    <row r="2" spans="1:29" x14ac:dyDescent="0.2">
      <c r="A2" s="14" t="s">
        <v>11</v>
      </c>
      <c r="B2" s="14" t="s">
        <v>16</v>
      </c>
      <c r="C2" s="14" t="s">
        <v>28</v>
      </c>
      <c r="D2" s="14" t="s">
        <v>103</v>
      </c>
      <c r="E2" s="15">
        <v>88590.354083254948</v>
      </c>
      <c r="F2" s="15">
        <v>0</v>
      </c>
      <c r="G2" s="15">
        <v>749.33333333333337</v>
      </c>
      <c r="H2" s="15">
        <v>0</v>
      </c>
      <c r="I2" s="15">
        <v>0</v>
      </c>
      <c r="J2" s="15">
        <f t="shared" ref="J2:J65" si="0">F2+G2+H2+I2</f>
        <v>749.33333333333337</v>
      </c>
      <c r="K2" s="15">
        <f t="shared" ref="K2:K65" si="1">F2*$E2</f>
        <v>0</v>
      </c>
      <c r="L2" s="15">
        <f t="shared" ref="L2:L65" si="2">G2*$E2</f>
        <v>66383705.326385714</v>
      </c>
      <c r="M2" s="15">
        <f t="shared" ref="M2:M65" si="3">H2*$E2</f>
        <v>0</v>
      </c>
      <c r="N2" s="15">
        <f t="shared" ref="N2:N65" si="4">I2*$E2</f>
        <v>0</v>
      </c>
      <c r="O2" s="15">
        <f t="shared" ref="O2:O65" si="5">SUM(K2:N2)</f>
        <v>66383705.326385714</v>
      </c>
      <c r="P2" s="14">
        <v>306</v>
      </c>
      <c r="Q2" s="30">
        <v>9.5</v>
      </c>
      <c r="R2" s="15">
        <f t="shared" ref="R2:R65" si="6">O2/E2</f>
        <v>749.33333333333337</v>
      </c>
      <c r="S2" s="27">
        <f t="shared" ref="S2:S65" si="7">((O2*(1-Q2/100))/P2)*0.9</f>
        <v>176697.80388346786</v>
      </c>
      <c r="T2" s="31">
        <f t="shared" ref="T2:T65" si="8">S2/VLOOKUP(C2,$R$361:$T$365,2,0)*VLOOKUP(C2,$R$361:$T$365,3,0)</f>
        <v>176060.21403599915</v>
      </c>
      <c r="V2" s="43" t="s">
        <v>59</v>
      </c>
      <c r="W2" s="42" t="s">
        <v>67</v>
      </c>
    </row>
    <row r="3" spans="1:29" x14ac:dyDescent="0.2">
      <c r="A3" s="14" t="s">
        <v>11</v>
      </c>
      <c r="B3" s="14" t="s">
        <v>16</v>
      </c>
      <c r="C3" s="14" t="s">
        <v>28</v>
      </c>
      <c r="D3" s="14" t="s">
        <v>104</v>
      </c>
      <c r="E3" s="15">
        <v>161285.01354780485</v>
      </c>
      <c r="F3" s="15">
        <v>90.333333333333329</v>
      </c>
      <c r="G3" s="15">
        <v>694.33333333333337</v>
      </c>
      <c r="H3" s="15">
        <v>15.666666666666666</v>
      </c>
      <c r="I3" s="15">
        <v>0</v>
      </c>
      <c r="J3" s="15">
        <f t="shared" si="0"/>
        <v>800.33333333333337</v>
      </c>
      <c r="K3" s="15">
        <f t="shared" si="1"/>
        <v>14569412.890485037</v>
      </c>
      <c r="L3" s="15">
        <f t="shared" si="2"/>
        <v>111985561.07335918</v>
      </c>
      <c r="M3" s="15">
        <f t="shared" si="3"/>
        <v>2526798.5455822758</v>
      </c>
      <c r="N3" s="15">
        <f t="shared" si="4"/>
        <v>0</v>
      </c>
      <c r="O3" s="15">
        <f t="shared" si="5"/>
        <v>129081772.50942649</v>
      </c>
      <c r="P3" s="14">
        <v>306</v>
      </c>
      <c r="Q3" s="30">
        <v>9.5</v>
      </c>
      <c r="R3" s="15">
        <f t="shared" si="6"/>
        <v>800.33333333333337</v>
      </c>
      <c r="S3" s="27">
        <f t="shared" si="7"/>
        <v>343585.30623832642</v>
      </c>
      <c r="T3" s="31">
        <f t="shared" si="8"/>
        <v>342345.52567409561</v>
      </c>
      <c r="V3" s="32" t="s">
        <v>8</v>
      </c>
      <c r="W3" s="33" t="s">
        <v>70</v>
      </c>
    </row>
    <row r="4" spans="1:29" x14ac:dyDescent="0.2">
      <c r="A4" s="36" t="s">
        <v>11</v>
      </c>
      <c r="B4" s="14" t="s">
        <v>16</v>
      </c>
      <c r="C4" s="14" t="s">
        <v>28</v>
      </c>
      <c r="D4" s="14" t="s">
        <v>105</v>
      </c>
      <c r="E4" s="15">
        <v>1671851.4645090527</v>
      </c>
      <c r="F4" s="15">
        <v>747.72727272727275</v>
      </c>
      <c r="G4" s="15">
        <v>478.90909090909093</v>
      </c>
      <c r="H4" s="15">
        <v>0.36363636363636365</v>
      </c>
      <c r="I4" s="15">
        <v>0</v>
      </c>
      <c r="J4" s="15">
        <f t="shared" si="0"/>
        <v>1227</v>
      </c>
      <c r="K4" s="15">
        <f t="shared" si="1"/>
        <v>1250088935.9624507</v>
      </c>
      <c r="L4" s="15">
        <f t="shared" si="2"/>
        <v>800664865.00306273</v>
      </c>
      <c r="M4" s="15">
        <f t="shared" si="3"/>
        <v>607945.98709420103</v>
      </c>
      <c r="N4" s="15">
        <f t="shared" si="4"/>
        <v>0</v>
      </c>
      <c r="O4" s="15">
        <f t="shared" si="5"/>
        <v>2051361746.9526076</v>
      </c>
      <c r="P4" s="14">
        <v>306</v>
      </c>
      <c r="Q4" s="30">
        <v>9.5</v>
      </c>
      <c r="R4" s="15">
        <f t="shared" si="6"/>
        <v>1227</v>
      </c>
      <c r="S4" s="27">
        <f t="shared" si="7"/>
        <v>5460242.2970356178</v>
      </c>
      <c r="T4" s="31">
        <f t="shared" si="8"/>
        <v>5440539.7598405024</v>
      </c>
      <c r="V4" s="32" t="s">
        <v>60</v>
      </c>
      <c r="W4" s="33" t="s">
        <v>68</v>
      </c>
    </row>
    <row r="5" spans="1:29" x14ac:dyDescent="0.2">
      <c r="A5" s="36" t="s">
        <v>11</v>
      </c>
      <c r="B5" s="14" t="s">
        <v>16</v>
      </c>
      <c r="C5" s="14" t="s">
        <v>28</v>
      </c>
      <c r="D5" s="14" t="s">
        <v>8</v>
      </c>
      <c r="E5" s="15">
        <v>588.88871749594819</v>
      </c>
      <c r="F5" s="15">
        <v>0</v>
      </c>
      <c r="G5" s="15">
        <v>286</v>
      </c>
      <c r="H5" s="15">
        <v>0</v>
      </c>
      <c r="I5" s="15">
        <v>0</v>
      </c>
      <c r="J5" s="15">
        <f t="shared" si="0"/>
        <v>286</v>
      </c>
      <c r="K5" s="15">
        <f t="shared" si="1"/>
        <v>0</v>
      </c>
      <c r="L5" s="15">
        <f t="shared" si="2"/>
        <v>168422.17320384117</v>
      </c>
      <c r="M5" s="15">
        <f t="shared" si="3"/>
        <v>0</v>
      </c>
      <c r="N5" s="15">
        <f t="shared" si="4"/>
        <v>0</v>
      </c>
      <c r="O5" s="15">
        <f t="shared" si="5"/>
        <v>168422.17320384117</v>
      </c>
      <c r="P5" s="14">
        <v>306</v>
      </c>
      <c r="Q5" s="30">
        <v>9.5</v>
      </c>
      <c r="R5" s="15">
        <f t="shared" si="6"/>
        <v>286</v>
      </c>
      <c r="S5" s="27">
        <f t="shared" si="7"/>
        <v>448.30019632198906</v>
      </c>
      <c r="T5" s="31">
        <f t="shared" si="8"/>
        <v>446.68256640519826</v>
      </c>
      <c r="V5" s="32" t="s">
        <v>10</v>
      </c>
      <c r="W5" s="33" t="s">
        <v>71</v>
      </c>
    </row>
    <row r="6" spans="1:29" x14ac:dyDescent="0.2">
      <c r="A6" s="36" t="s">
        <v>11</v>
      </c>
      <c r="B6" s="14" t="s">
        <v>16</v>
      </c>
      <c r="C6" s="14" t="s">
        <v>28</v>
      </c>
      <c r="D6" s="14" t="s">
        <v>10</v>
      </c>
      <c r="E6" s="15">
        <v>1853.3689316797913</v>
      </c>
      <c r="F6" s="15">
        <v>229.5</v>
      </c>
      <c r="G6" s="15">
        <v>0</v>
      </c>
      <c r="H6" s="15">
        <v>7</v>
      </c>
      <c r="I6" s="15">
        <v>0</v>
      </c>
      <c r="J6" s="15">
        <f t="shared" si="0"/>
        <v>236.5</v>
      </c>
      <c r="K6" s="15">
        <f t="shared" si="1"/>
        <v>425348.16982051212</v>
      </c>
      <c r="L6" s="15">
        <f t="shared" si="2"/>
        <v>0</v>
      </c>
      <c r="M6" s="15">
        <f t="shared" si="3"/>
        <v>12973.582521758539</v>
      </c>
      <c r="N6" s="15">
        <f t="shared" si="4"/>
        <v>0</v>
      </c>
      <c r="O6" s="15">
        <f t="shared" si="5"/>
        <v>438321.75234227069</v>
      </c>
      <c r="P6" s="14">
        <v>306</v>
      </c>
      <c r="Q6" s="30">
        <v>9.5</v>
      </c>
      <c r="R6" s="15">
        <f t="shared" si="6"/>
        <v>236.50000000000003</v>
      </c>
      <c r="S6" s="27">
        <f t="shared" si="7"/>
        <v>1166.7093702051618</v>
      </c>
      <c r="T6" s="31">
        <f t="shared" si="8"/>
        <v>1162.4994590854965</v>
      </c>
      <c r="V6" s="32" t="s">
        <v>9</v>
      </c>
      <c r="W6" s="33" t="s">
        <v>72</v>
      </c>
    </row>
    <row r="7" spans="1:29" x14ac:dyDescent="0.2">
      <c r="A7" s="36" t="s">
        <v>11</v>
      </c>
      <c r="B7" s="14" t="s">
        <v>16</v>
      </c>
      <c r="C7" s="14" t="s">
        <v>28</v>
      </c>
      <c r="D7" s="14" t="s">
        <v>9</v>
      </c>
      <c r="E7" s="15">
        <v>45328.058961655806</v>
      </c>
      <c r="F7" s="15">
        <v>130.5</v>
      </c>
      <c r="G7" s="15">
        <v>225</v>
      </c>
      <c r="H7" s="15">
        <v>0</v>
      </c>
      <c r="I7" s="15">
        <v>0</v>
      </c>
      <c r="J7" s="15">
        <f t="shared" si="0"/>
        <v>355.5</v>
      </c>
      <c r="K7" s="15">
        <f t="shared" si="1"/>
        <v>5915311.6944960831</v>
      </c>
      <c r="L7" s="15">
        <f t="shared" si="2"/>
        <v>10198813.266372556</v>
      </c>
      <c r="M7" s="15">
        <f t="shared" si="3"/>
        <v>0</v>
      </c>
      <c r="N7" s="15">
        <f t="shared" si="4"/>
        <v>0</v>
      </c>
      <c r="O7" s="15">
        <f t="shared" si="5"/>
        <v>16114124.960868638</v>
      </c>
      <c r="P7" s="14">
        <v>306</v>
      </c>
      <c r="Q7" s="30">
        <v>9.5</v>
      </c>
      <c r="R7" s="15">
        <f t="shared" si="6"/>
        <v>355.5</v>
      </c>
      <c r="S7" s="27">
        <f t="shared" si="7"/>
        <v>42892.009087017999</v>
      </c>
      <c r="T7" s="31">
        <f t="shared" si="8"/>
        <v>42737.239141210099</v>
      </c>
      <c r="V7" s="32" t="s">
        <v>61</v>
      </c>
      <c r="W7" s="33" t="s">
        <v>69</v>
      </c>
    </row>
    <row r="8" spans="1:29" ht="10.8" thickBot="1" x14ac:dyDescent="0.25">
      <c r="A8" s="36" t="s">
        <v>11</v>
      </c>
      <c r="B8" s="14" t="s">
        <v>16</v>
      </c>
      <c r="C8" s="14" t="s">
        <v>29</v>
      </c>
      <c r="D8" s="14" t="s">
        <v>103</v>
      </c>
      <c r="E8" s="15">
        <v>165767.55923750577</v>
      </c>
      <c r="F8" s="15">
        <v>115.66666666666667</v>
      </c>
      <c r="G8" s="15">
        <v>35</v>
      </c>
      <c r="H8" s="15">
        <v>0</v>
      </c>
      <c r="I8" s="15">
        <v>3.6666666666666665</v>
      </c>
      <c r="J8" s="15">
        <f t="shared" si="0"/>
        <v>154.33333333333334</v>
      </c>
      <c r="K8" s="15">
        <f t="shared" si="1"/>
        <v>19173781.018471502</v>
      </c>
      <c r="L8" s="15">
        <f t="shared" si="2"/>
        <v>5801864.5733127017</v>
      </c>
      <c r="M8" s="15">
        <f t="shared" si="3"/>
        <v>0</v>
      </c>
      <c r="N8" s="15">
        <f t="shared" si="4"/>
        <v>607814.38387085451</v>
      </c>
      <c r="O8" s="15">
        <f t="shared" si="5"/>
        <v>25583459.975655057</v>
      </c>
      <c r="P8" s="14">
        <v>249</v>
      </c>
      <c r="Q8" s="30">
        <v>9</v>
      </c>
      <c r="R8" s="15">
        <f t="shared" si="6"/>
        <v>154.33333333333331</v>
      </c>
      <c r="S8" s="27">
        <f t="shared" si="7"/>
        <v>84148.006907877483</v>
      </c>
      <c r="T8" s="31">
        <f t="shared" si="8"/>
        <v>83723.587289477931</v>
      </c>
      <c r="V8" s="34" t="s">
        <v>29</v>
      </c>
      <c r="W8" s="35" t="s">
        <v>76</v>
      </c>
    </row>
    <row r="9" spans="1:29" x14ac:dyDescent="0.2">
      <c r="A9" s="36" t="s">
        <v>11</v>
      </c>
      <c r="B9" s="14" t="s">
        <v>16</v>
      </c>
      <c r="C9" s="14" t="s">
        <v>29</v>
      </c>
      <c r="D9" s="14" t="s">
        <v>104</v>
      </c>
      <c r="E9" s="15">
        <v>1631.9998646516942</v>
      </c>
      <c r="F9" s="15">
        <v>1132</v>
      </c>
      <c r="G9" s="15">
        <v>0</v>
      </c>
      <c r="H9" s="15">
        <v>288</v>
      </c>
      <c r="I9" s="15">
        <v>0</v>
      </c>
      <c r="J9" s="15">
        <f t="shared" si="0"/>
        <v>1420</v>
      </c>
      <c r="K9" s="15">
        <f t="shared" si="1"/>
        <v>1847423.8467857179</v>
      </c>
      <c r="L9" s="15">
        <f t="shared" si="2"/>
        <v>0</v>
      </c>
      <c r="M9" s="15">
        <f t="shared" si="3"/>
        <v>470015.96101968794</v>
      </c>
      <c r="N9" s="15">
        <f t="shared" si="4"/>
        <v>0</v>
      </c>
      <c r="O9" s="15">
        <f t="shared" si="5"/>
        <v>2317439.8078054059</v>
      </c>
      <c r="P9" s="14">
        <v>249</v>
      </c>
      <c r="Q9" s="30">
        <v>9</v>
      </c>
      <c r="R9" s="15">
        <f t="shared" si="6"/>
        <v>1420</v>
      </c>
      <c r="S9" s="27">
        <f t="shared" si="7"/>
        <v>7622.4225003719985</v>
      </c>
      <c r="T9" s="31">
        <f t="shared" si="8"/>
        <v>7583.9770782192236</v>
      </c>
    </row>
    <row r="10" spans="1:29" x14ac:dyDescent="0.2">
      <c r="A10" s="36" t="s">
        <v>11</v>
      </c>
      <c r="B10" s="14" t="s">
        <v>16</v>
      </c>
      <c r="C10" s="14" t="s">
        <v>29</v>
      </c>
      <c r="D10" s="14" t="s">
        <v>105</v>
      </c>
      <c r="E10" s="15">
        <v>89683.454864352403</v>
      </c>
      <c r="F10" s="15">
        <v>160.66666666666666</v>
      </c>
      <c r="G10" s="15">
        <v>334.66666666666669</v>
      </c>
      <c r="H10" s="15">
        <v>0</v>
      </c>
      <c r="I10" s="15">
        <v>0</v>
      </c>
      <c r="J10" s="15">
        <f t="shared" si="0"/>
        <v>495.33333333333337</v>
      </c>
      <c r="K10" s="15">
        <f t="shared" si="1"/>
        <v>14409141.748205952</v>
      </c>
      <c r="L10" s="15">
        <f t="shared" si="2"/>
        <v>30014062.894603271</v>
      </c>
      <c r="M10" s="15">
        <f t="shared" si="3"/>
        <v>0</v>
      </c>
      <c r="N10" s="15">
        <f t="shared" si="4"/>
        <v>0</v>
      </c>
      <c r="O10" s="15">
        <f t="shared" si="5"/>
        <v>44423204.642809227</v>
      </c>
      <c r="P10" s="14">
        <v>249</v>
      </c>
      <c r="Q10" s="30">
        <v>9</v>
      </c>
      <c r="R10" s="15">
        <f t="shared" si="6"/>
        <v>495.33333333333337</v>
      </c>
      <c r="S10" s="27">
        <f t="shared" si="7"/>
        <v>146114.87792152914</v>
      </c>
      <c r="T10" s="31">
        <f t="shared" si="8"/>
        <v>145377.91429031867</v>
      </c>
    </row>
    <row r="11" spans="1:29" x14ac:dyDescent="0.2">
      <c r="A11" s="36" t="s">
        <v>11</v>
      </c>
      <c r="B11" s="14" t="s">
        <v>16</v>
      </c>
      <c r="C11" s="14" t="s">
        <v>29</v>
      </c>
      <c r="D11" s="14" t="s">
        <v>8</v>
      </c>
      <c r="E11" s="15">
        <v>15.999998673055826</v>
      </c>
      <c r="F11" s="15">
        <v>117</v>
      </c>
      <c r="G11" s="15">
        <v>0</v>
      </c>
      <c r="H11" s="15">
        <v>0</v>
      </c>
      <c r="I11" s="15">
        <v>0</v>
      </c>
      <c r="J11" s="15">
        <f t="shared" si="0"/>
        <v>117</v>
      </c>
      <c r="K11" s="15">
        <f t="shared" si="1"/>
        <v>1871.9998447475316</v>
      </c>
      <c r="L11" s="15">
        <f t="shared" si="2"/>
        <v>0</v>
      </c>
      <c r="M11" s="15">
        <f t="shared" si="3"/>
        <v>0</v>
      </c>
      <c r="N11" s="15">
        <f t="shared" si="4"/>
        <v>0</v>
      </c>
      <c r="O11" s="15">
        <f t="shared" si="5"/>
        <v>1871.9998447475316</v>
      </c>
      <c r="P11" s="14">
        <v>249</v>
      </c>
      <c r="Q11" s="30">
        <v>9</v>
      </c>
      <c r="R11" s="15">
        <f t="shared" si="6"/>
        <v>117</v>
      </c>
      <c r="S11" s="27">
        <f t="shared" si="7"/>
        <v>6.1573006941695922</v>
      </c>
      <c r="T11" s="31">
        <f t="shared" si="8"/>
        <v>6.1262449471944844</v>
      </c>
    </row>
    <row r="12" spans="1:29" x14ac:dyDescent="0.2">
      <c r="A12" s="36" t="s">
        <v>11</v>
      </c>
      <c r="B12" s="14" t="s">
        <v>16</v>
      </c>
      <c r="C12" s="14" t="s">
        <v>29</v>
      </c>
      <c r="D12" s="14" t="s">
        <v>10</v>
      </c>
      <c r="E12" s="15">
        <v>11.615281300364964</v>
      </c>
      <c r="F12" s="15">
        <v>242.5</v>
      </c>
      <c r="G12" s="15">
        <v>0</v>
      </c>
      <c r="H12" s="15">
        <v>0</v>
      </c>
      <c r="I12" s="15">
        <v>0</v>
      </c>
      <c r="J12" s="15">
        <f t="shared" si="0"/>
        <v>242.5</v>
      </c>
      <c r="K12" s="15">
        <f t="shared" si="1"/>
        <v>2816.705715338504</v>
      </c>
      <c r="L12" s="15">
        <f t="shared" si="2"/>
        <v>0</v>
      </c>
      <c r="M12" s="15">
        <f t="shared" si="3"/>
        <v>0</v>
      </c>
      <c r="N12" s="15">
        <f t="shared" si="4"/>
        <v>0</v>
      </c>
      <c r="O12" s="15">
        <f t="shared" si="5"/>
        <v>2816.705715338504</v>
      </c>
      <c r="P12" s="14">
        <v>249</v>
      </c>
      <c r="Q12" s="30">
        <v>9</v>
      </c>
      <c r="R12" s="15">
        <f t="shared" si="6"/>
        <v>242.5</v>
      </c>
      <c r="S12" s="27">
        <f t="shared" si="7"/>
        <v>9.2645862685230327</v>
      </c>
      <c r="T12" s="31">
        <f t="shared" si="8"/>
        <v>9.2178582197764847</v>
      </c>
      <c r="AB12" s="75"/>
      <c r="AC12" s="75"/>
    </row>
    <row r="13" spans="1:29" x14ac:dyDescent="0.2">
      <c r="A13" s="36" t="s">
        <v>11</v>
      </c>
      <c r="B13" s="14" t="s">
        <v>16</v>
      </c>
      <c r="C13" s="14" t="s">
        <v>29</v>
      </c>
      <c r="D13" s="14" t="s">
        <v>9</v>
      </c>
      <c r="E13" s="15">
        <v>178.19851187054024</v>
      </c>
      <c r="F13" s="15">
        <v>0</v>
      </c>
      <c r="G13" s="15">
        <v>613.5</v>
      </c>
      <c r="H13" s="15">
        <v>0</v>
      </c>
      <c r="I13" s="15">
        <v>0</v>
      </c>
      <c r="J13" s="15">
        <f t="shared" si="0"/>
        <v>613.5</v>
      </c>
      <c r="K13" s="15">
        <f t="shared" si="1"/>
        <v>0</v>
      </c>
      <c r="L13" s="15">
        <f t="shared" si="2"/>
        <v>109324.78703257644</v>
      </c>
      <c r="M13" s="15">
        <f t="shared" si="3"/>
        <v>0</v>
      </c>
      <c r="N13" s="15">
        <f t="shared" si="4"/>
        <v>0</v>
      </c>
      <c r="O13" s="15">
        <f t="shared" si="5"/>
        <v>109324.78703257644</v>
      </c>
      <c r="P13" s="14">
        <v>249</v>
      </c>
      <c r="Q13" s="30">
        <v>9</v>
      </c>
      <c r="R13" s="15">
        <f t="shared" si="6"/>
        <v>613.5</v>
      </c>
      <c r="S13" s="27">
        <f t="shared" si="7"/>
        <v>359.58634770955871</v>
      </c>
      <c r="T13" s="31">
        <f t="shared" si="8"/>
        <v>357.77269215092309</v>
      </c>
      <c r="Y13" s="76"/>
      <c r="Z13" s="75"/>
      <c r="AB13" s="77"/>
      <c r="AC13" s="78"/>
    </row>
    <row r="14" spans="1:29" x14ac:dyDescent="0.2">
      <c r="A14" s="36" t="s">
        <v>11</v>
      </c>
      <c r="B14" s="14" t="s">
        <v>16</v>
      </c>
      <c r="C14" s="14" t="s">
        <v>30</v>
      </c>
      <c r="D14" s="14" t="s">
        <v>103</v>
      </c>
      <c r="E14" s="15">
        <v>755039.45626023517</v>
      </c>
      <c r="F14" s="15">
        <v>206.75</v>
      </c>
      <c r="G14" s="15">
        <v>56.25</v>
      </c>
      <c r="H14" s="15">
        <v>9</v>
      </c>
      <c r="I14" s="15">
        <v>5.625</v>
      </c>
      <c r="J14" s="15">
        <f t="shared" si="0"/>
        <v>277.625</v>
      </c>
      <c r="K14" s="15">
        <f t="shared" si="1"/>
        <v>156104407.58180362</v>
      </c>
      <c r="L14" s="15">
        <f t="shared" si="2"/>
        <v>42470969.414638229</v>
      </c>
      <c r="M14" s="15">
        <f t="shared" si="3"/>
        <v>6795355.1063421164</v>
      </c>
      <c r="N14" s="15">
        <f t="shared" si="4"/>
        <v>4247096.9414638225</v>
      </c>
      <c r="O14" s="15">
        <f t="shared" si="5"/>
        <v>209617829.04424778</v>
      </c>
      <c r="P14" s="14">
        <v>240</v>
      </c>
      <c r="Q14" s="30">
        <v>19.5</v>
      </c>
      <c r="R14" s="15">
        <f t="shared" si="6"/>
        <v>277.625</v>
      </c>
      <c r="S14" s="27">
        <f t="shared" si="7"/>
        <v>632783.82142732292</v>
      </c>
      <c r="T14" s="31">
        <f t="shared" si="8"/>
        <v>629908.28295261145</v>
      </c>
      <c r="W14" s="75"/>
      <c r="Y14" s="76"/>
      <c r="Z14" s="75"/>
      <c r="AB14" s="77"/>
      <c r="AC14" s="78"/>
    </row>
    <row r="15" spans="1:29" x14ac:dyDescent="0.2">
      <c r="A15" s="36" t="s">
        <v>11</v>
      </c>
      <c r="B15" s="14" t="s">
        <v>16</v>
      </c>
      <c r="C15" s="14" t="s">
        <v>30</v>
      </c>
      <c r="D15" s="14" t="s">
        <v>104</v>
      </c>
      <c r="E15" s="15">
        <v>1337136.0362924691</v>
      </c>
      <c r="F15" s="15">
        <v>181.14285714285714</v>
      </c>
      <c r="G15" s="15">
        <v>153.14285714285714</v>
      </c>
      <c r="H15" s="15">
        <v>69</v>
      </c>
      <c r="I15" s="15">
        <v>35.714285714285715</v>
      </c>
      <c r="J15" s="15">
        <f t="shared" si="0"/>
        <v>439</v>
      </c>
      <c r="K15" s="15">
        <f t="shared" si="1"/>
        <v>242212642.00269297</v>
      </c>
      <c r="L15" s="15">
        <f t="shared" si="2"/>
        <v>204772832.98650384</v>
      </c>
      <c r="M15" s="15">
        <f t="shared" si="3"/>
        <v>92262386.504180372</v>
      </c>
      <c r="N15" s="15">
        <f t="shared" si="4"/>
        <v>47754858.439016759</v>
      </c>
      <c r="O15" s="15">
        <f t="shared" si="5"/>
        <v>587002719.93239403</v>
      </c>
      <c r="P15" s="14">
        <v>240</v>
      </c>
      <c r="Q15" s="30">
        <v>19.5</v>
      </c>
      <c r="R15" s="15">
        <f t="shared" si="6"/>
        <v>439.00000000000006</v>
      </c>
      <c r="S15" s="27">
        <f t="shared" si="7"/>
        <v>1772014.4607959145</v>
      </c>
      <c r="T15" s="31">
        <f t="shared" si="8"/>
        <v>1763961.9544150303</v>
      </c>
      <c r="W15" s="75"/>
      <c r="Y15" s="76"/>
      <c r="Z15" s="75"/>
      <c r="AB15" s="77"/>
      <c r="AC15" s="78"/>
    </row>
    <row r="16" spans="1:29" x14ac:dyDescent="0.2">
      <c r="A16" s="36" t="s">
        <v>11</v>
      </c>
      <c r="B16" s="14" t="s">
        <v>16</v>
      </c>
      <c r="C16" s="14" t="s">
        <v>30</v>
      </c>
      <c r="D16" s="14" t="s">
        <v>105</v>
      </c>
      <c r="E16" s="15">
        <v>2286906.9756385069</v>
      </c>
      <c r="F16" s="15">
        <v>115.42857142857143</v>
      </c>
      <c r="G16" s="15">
        <v>401.5</v>
      </c>
      <c r="H16" s="15">
        <v>171.85714285714286</v>
      </c>
      <c r="I16" s="15">
        <v>16.071428571428573</v>
      </c>
      <c r="J16" s="15">
        <f t="shared" si="0"/>
        <v>704.85714285714289</v>
      </c>
      <c r="K16" s="15">
        <f t="shared" si="1"/>
        <v>263974405.18798766</v>
      </c>
      <c r="L16" s="15">
        <f t="shared" si="2"/>
        <v>918193150.71886051</v>
      </c>
      <c r="M16" s="15">
        <f t="shared" si="3"/>
        <v>393021298.81330341</v>
      </c>
      <c r="N16" s="15">
        <f t="shared" si="4"/>
        <v>36753862.108476005</v>
      </c>
      <c r="O16" s="15">
        <f t="shared" si="5"/>
        <v>1611942716.8286276</v>
      </c>
      <c r="P16" s="14">
        <v>240</v>
      </c>
      <c r="Q16" s="30">
        <v>19.5</v>
      </c>
      <c r="R16" s="15">
        <f t="shared" si="6"/>
        <v>704.85714285714289</v>
      </c>
      <c r="S16" s="27">
        <f t="shared" si="7"/>
        <v>4866052.0764264194</v>
      </c>
      <c r="T16" s="31">
        <f t="shared" si="8"/>
        <v>4843939.4378097234</v>
      </c>
      <c r="W16" s="75"/>
      <c r="Y16" s="76"/>
      <c r="Z16" s="75"/>
      <c r="AB16" s="77"/>
      <c r="AC16" s="78"/>
    </row>
    <row r="17" spans="1:29" x14ac:dyDescent="0.2">
      <c r="A17" s="36" t="s">
        <v>11</v>
      </c>
      <c r="B17" s="14" t="s">
        <v>16</v>
      </c>
      <c r="C17" s="14" t="s">
        <v>30</v>
      </c>
      <c r="D17" s="14" t="s">
        <v>8</v>
      </c>
      <c r="E17" s="15">
        <v>4162.4850476642496</v>
      </c>
      <c r="F17" s="15">
        <v>108</v>
      </c>
      <c r="G17" s="15">
        <v>71</v>
      </c>
      <c r="H17" s="15">
        <v>73</v>
      </c>
      <c r="I17" s="15">
        <v>17.5</v>
      </c>
      <c r="J17" s="15">
        <f t="shared" si="0"/>
        <v>269.5</v>
      </c>
      <c r="K17" s="15">
        <f t="shared" si="1"/>
        <v>449548.38514773897</v>
      </c>
      <c r="L17" s="15">
        <f t="shared" si="2"/>
        <v>295536.43838416174</v>
      </c>
      <c r="M17" s="15">
        <f t="shared" si="3"/>
        <v>303861.4084794902</v>
      </c>
      <c r="N17" s="15">
        <f t="shared" si="4"/>
        <v>72843.488334124369</v>
      </c>
      <c r="O17" s="15">
        <f t="shared" si="5"/>
        <v>1121789.7203455153</v>
      </c>
      <c r="P17" s="14">
        <v>240</v>
      </c>
      <c r="Q17" s="30">
        <v>19.5</v>
      </c>
      <c r="R17" s="15">
        <f t="shared" si="6"/>
        <v>269.5</v>
      </c>
      <c r="S17" s="27">
        <f t="shared" si="7"/>
        <v>3386.4027182930245</v>
      </c>
      <c r="T17" s="31">
        <f t="shared" si="8"/>
        <v>3371.0140010446057</v>
      </c>
      <c r="W17" s="75"/>
      <c r="Y17" s="76"/>
      <c r="Z17" s="75"/>
      <c r="AB17" s="77"/>
      <c r="AC17" s="78"/>
    </row>
    <row r="18" spans="1:29" x14ac:dyDescent="0.2">
      <c r="A18" s="36" t="s">
        <v>11</v>
      </c>
      <c r="B18" s="14" t="s">
        <v>16</v>
      </c>
      <c r="C18" s="14" t="s">
        <v>30</v>
      </c>
      <c r="D18" s="14" t="s">
        <v>10</v>
      </c>
      <c r="E18" s="15">
        <v>3805.1474430936182</v>
      </c>
      <c r="F18" s="15">
        <v>92</v>
      </c>
      <c r="G18" s="15">
        <v>107.5</v>
      </c>
      <c r="H18" s="15">
        <v>0</v>
      </c>
      <c r="I18" s="15">
        <v>0</v>
      </c>
      <c r="J18" s="15">
        <f t="shared" si="0"/>
        <v>199.5</v>
      </c>
      <c r="K18" s="15">
        <f t="shared" si="1"/>
        <v>350073.56476461288</v>
      </c>
      <c r="L18" s="15">
        <f t="shared" si="2"/>
        <v>409053.35013256397</v>
      </c>
      <c r="M18" s="15">
        <f t="shared" si="3"/>
        <v>0</v>
      </c>
      <c r="N18" s="15">
        <f t="shared" si="4"/>
        <v>0</v>
      </c>
      <c r="O18" s="15">
        <f t="shared" si="5"/>
        <v>759126.9148971769</v>
      </c>
      <c r="P18" s="14">
        <v>240</v>
      </c>
      <c r="Q18" s="30">
        <v>19.5</v>
      </c>
      <c r="R18" s="15">
        <f t="shared" si="6"/>
        <v>199.50000000000003</v>
      </c>
      <c r="S18" s="27">
        <f t="shared" si="7"/>
        <v>2291.6143743458524</v>
      </c>
      <c r="T18" s="31">
        <f t="shared" si="8"/>
        <v>2281.2006673585752</v>
      </c>
      <c r="W18" s="75"/>
      <c r="Y18" s="76"/>
      <c r="Z18" s="75"/>
      <c r="AB18" s="77"/>
      <c r="AC18" s="78"/>
    </row>
    <row r="19" spans="1:29" x14ac:dyDescent="0.2">
      <c r="A19" s="36" t="s">
        <v>11</v>
      </c>
      <c r="B19" s="14" t="s">
        <v>16</v>
      </c>
      <c r="C19" s="14" t="s">
        <v>30</v>
      </c>
      <c r="D19" s="14" t="s">
        <v>9</v>
      </c>
      <c r="E19" s="15">
        <v>39870.629622801585</v>
      </c>
      <c r="F19" s="15">
        <v>261.5</v>
      </c>
      <c r="G19" s="15">
        <v>32.5</v>
      </c>
      <c r="H19" s="15">
        <v>3</v>
      </c>
      <c r="I19" s="15">
        <v>0</v>
      </c>
      <c r="J19" s="15">
        <f t="shared" si="0"/>
        <v>297</v>
      </c>
      <c r="K19" s="15">
        <f t="shared" si="1"/>
        <v>10426169.646362614</v>
      </c>
      <c r="L19" s="15">
        <f t="shared" si="2"/>
        <v>1295795.4627410516</v>
      </c>
      <c r="M19" s="15">
        <f t="shared" si="3"/>
        <v>119611.88886840476</v>
      </c>
      <c r="N19" s="15">
        <f t="shared" si="4"/>
        <v>0</v>
      </c>
      <c r="O19" s="15">
        <f t="shared" si="5"/>
        <v>11841576.997972069</v>
      </c>
      <c r="P19" s="14">
        <v>240</v>
      </c>
      <c r="Q19" s="30">
        <v>19.5</v>
      </c>
      <c r="R19" s="15">
        <f t="shared" si="6"/>
        <v>296.99999999999994</v>
      </c>
      <c r="S19" s="27">
        <f t="shared" si="7"/>
        <v>35746.760562628187</v>
      </c>
      <c r="T19" s="31">
        <f t="shared" si="8"/>
        <v>35584.317747462213</v>
      </c>
      <c r="W19" s="75"/>
      <c r="Y19" s="76"/>
      <c r="Z19" s="75"/>
      <c r="AB19" s="77"/>
      <c r="AC19" s="78"/>
    </row>
    <row r="20" spans="1:29" x14ac:dyDescent="0.2">
      <c r="A20" s="36" t="s">
        <v>11</v>
      </c>
      <c r="B20" s="14" t="s">
        <v>16</v>
      </c>
      <c r="C20" s="14" t="s">
        <v>80</v>
      </c>
      <c r="D20" s="14" t="s">
        <v>103</v>
      </c>
      <c r="E20" s="15">
        <v>75150.208969729953</v>
      </c>
      <c r="F20" s="15">
        <v>53.666666666666664</v>
      </c>
      <c r="G20" s="15">
        <v>111</v>
      </c>
      <c r="H20" s="15">
        <v>86.333333333333329</v>
      </c>
      <c r="I20" s="15">
        <v>0</v>
      </c>
      <c r="J20" s="15">
        <f t="shared" si="0"/>
        <v>251</v>
      </c>
      <c r="K20" s="15">
        <f t="shared" si="1"/>
        <v>4033061.2147088405</v>
      </c>
      <c r="L20" s="15">
        <f t="shared" si="2"/>
        <v>8341673.1956400247</v>
      </c>
      <c r="M20" s="15">
        <f t="shared" si="3"/>
        <v>6487968.0410533519</v>
      </c>
      <c r="N20" s="15">
        <f t="shared" si="4"/>
        <v>0</v>
      </c>
      <c r="O20" s="15">
        <f t="shared" si="5"/>
        <v>18862702.451402217</v>
      </c>
      <c r="P20" s="14">
        <v>214</v>
      </c>
      <c r="Q20" s="30">
        <v>22.9</v>
      </c>
      <c r="R20" s="15">
        <f t="shared" si="6"/>
        <v>251</v>
      </c>
      <c r="S20" s="27">
        <f t="shared" si="7"/>
        <v>61162.753416018691</v>
      </c>
      <c r="T20" s="31">
        <f t="shared" si="8"/>
        <v>60934.052535208153</v>
      </c>
      <c r="W20" s="75"/>
      <c r="Y20" s="76"/>
      <c r="Z20" s="75"/>
      <c r="AB20" s="77"/>
      <c r="AC20" s="78"/>
    </row>
    <row r="21" spans="1:29" x14ac:dyDescent="0.2">
      <c r="A21" s="36" t="s">
        <v>11</v>
      </c>
      <c r="B21" s="14" t="s">
        <v>16</v>
      </c>
      <c r="C21" s="14" t="s">
        <v>80</v>
      </c>
      <c r="D21" s="14" t="s">
        <v>104</v>
      </c>
      <c r="E21" s="15">
        <v>618193.33318448672</v>
      </c>
      <c r="F21" s="15">
        <v>202</v>
      </c>
      <c r="G21" s="15">
        <v>700.75</v>
      </c>
      <c r="H21" s="15">
        <v>12.5</v>
      </c>
      <c r="I21" s="15">
        <v>0</v>
      </c>
      <c r="J21" s="15">
        <f t="shared" si="0"/>
        <v>915.25</v>
      </c>
      <c r="K21" s="15">
        <f t="shared" si="1"/>
        <v>124875053.30326632</v>
      </c>
      <c r="L21" s="15">
        <f t="shared" si="2"/>
        <v>433198978.22902906</v>
      </c>
      <c r="M21" s="15">
        <f t="shared" si="3"/>
        <v>7727416.6648060838</v>
      </c>
      <c r="N21" s="15">
        <f t="shared" si="4"/>
        <v>0</v>
      </c>
      <c r="O21" s="15">
        <f t="shared" si="5"/>
        <v>565801448.19710147</v>
      </c>
      <c r="P21" s="14">
        <v>214</v>
      </c>
      <c r="Q21" s="30">
        <v>22.9</v>
      </c>
      <c r="R21" s="15">
        <f t="shared" si="6"/>
        <v>915.25</v>
      </c>
      <c r="S21" s="27">
        <f t="shared" si="7"/>
        <v>1834624.4154391063</v>
      </c>
      <c r="T21" s="31">
        <f t="shared" si="8"/>
        <v>1827764.3544324748</v>
      </c>
      <c r="W21" s="75"/>
      <c r="Y21" s="76"/>
      <c r="Z21" s="75"/>
      <c r="AB21" s="77"/>
      <c r="AC21" s="78"/>
    </row>
    <row r="22" spans="1:29" x14ac:dyDescent="0.2">
      <c r="A22" s="36" t="s">
        <v>11</v>
      </c>
      <c r="B22" s="14" t="s">
        <v>16</v>
      </c>
      <c r="C22" s="14" t="s">
        <v>80</v>
      </c>
      <c r="D22" s="14" t="s">
        <v>105</v>
      </c>
      <c r="E22" s="15">
        <v>3184639.597937664</v>
      </c>
      <c r="F22" s="15">
        <v>250.21052631578948</v>
      </c>
      <c r="G22" s="15">
        <v>522.10526315789468</v>
      </c>
      <c r="H22" s="15">
        <v>12.210526315789474</v>
      </c>
      <c r="I22" s="15">
        <v>4.7368421052631575</v>
      </c>
      <c r="J22" s="15">
        <f t="shared" si="0"/>
        <v>789.26315789473676</v>
      </c>
      <c r="K22" s="15">
        <f t="shared" si="1"/>
        <v>796830349.92608714</v>
      </c>
      <c r="L22" s="15">
        <f t="shared" si="2"/>
        <v>1662717095.344296</v>
      </c>
      <c r="M22" s="15">
        <f t="shared" si="3"/>
        <v>38886125.616923057</v>
      </c>
      <c r="N22" s="15">
        <f t="shared" si="4"/>
        <v>15085134.93759946</v>
      </c>
      <c r="O22" s="15">
        <f t="shared" si="5"/>
        <v>2513518705.8249054</v>
      </c>
      <c r="P22" s="14">
        <v>214</v>
      </c>
      <c r="Q22" s="30">
        <v>22.9</v>
      </c>
      <c r="R22" s="15">
        <f t="shared" si="6"/>
        <v>789.26315789473676</v>
      </c>
      <c r="S22" s="27">
        <f t="shared" si="7"/>
        <v>8150143.1307098223</v>
      </c>
      <c r="T22" s="31">
        <f t="shared" si="8"/>
        <v>8119667.9671728387</v>
      </c>
      <c r="W22" s="75"/>
      <c r="Y22" s="76"/>
      <c r="Z22" s="75"/>
      <c r="AB22" s="77"/>
      <c r="AC22" s="78"/>
    </row>
    <row r="23" spans="1:29" x14ac:dyDescent="0.2">
      <c r="A23" s="36" t="s">
        <v>11</v>
      </c>
      <c r="B23" s="14" t="s">
        <v>16</v>
      </c>
      <c r="C23" s="14" t="s">
        <v>80</v>
      </c>
      <c r="D23" s="14" t="s">
        <v>8</v>
      </c>
      <c r="E23" s="15">
        <v>627.53672191603687</v>
      </c>
      <c r="F23" s="15">
        <v>109.5</v>
      </c>
      <c r="G23" s="15">
        <v>90.5</v>
      </c>
      <c r="H23" s="15">
        <v>39</v>
      </c>
      <c r="I23" s="15">
        <v>0</v>
      </c>
      <c r="J23" s="15">
        <f t="shared" si="0"/>
        <v>239</v>
      </c>
      <c r="K23" s="15">
        <f t="shared" si="1"/>
        <v>68715.271049806033</v>
      </c>
      <c r="L23" s="15">
        <f t="shared" si="2"/>
        <v>56792.073333401335</v>
      </c>
      <c r="M23" s="15">
        <f t="shared" si="3"/>
        <v>24473.932154725437</v>
      </c>
      <c r="N23" s="15">
        <f t="shared" si="4"/>
        <v>0</v>
      </c>
      <c r="O23" s="15">
        <f t="shared" si="5"/>
        <v>149981.2765379328</v>
      </c>
      <c r="P23" s="14">
        <v>214</v>
      </c>
      <c r="Q23" s="30">
        <v>22.9</v>
      </c>
      <c r="R23" s="15">
        <f t="shared" si="6"/>
        <v>239</v>
      </c>
      <c r="S23" s="27">
        <f t="shared" si="7"/>
        <v>486.31779340968029</v>
      </c>
      <c r="T23" s="31">
        <f t="shared" si="8"/>
        <v>484.49934506498062</v>
      </c>
      <c r="W23" s="75"/>
      <c r="Y23" s="76"/>
      <c r="Z23" s="75"/>
      <c r="AB23" s="77"/>
      <c r="AC23" s="78"/>
    </row>
    <row r="24" spans="1:29" x14ac:dyDescent="0.2">
      <c r="A24" s="36" t="s">
        <v>11</v>
      </c>
      <c r="B24" s="14" t="s">
        <v>16</v>
      </c>
      <c r="C24" s="14" t="s">
        <v>80</v>
      </c>
      <c r="D24" s="14" t="s">
        <v>10</v>
      </c>
      <c r="E24" s="15">
        <v>4757.1475695568779</v>
      </c>
      <c r="F24" s="15">
        <v>0</v>
      </c>
      <c r="G24" s="15">
        <v>61.5</v>
      </c>
      <c r="H24" s="15">
        <v>6</v>
      </c>
      <c r="I24" s="15">
        <v>0</v>
      </c>
      <c r="J24" s="15">
        <f t="shared" si="0"/>
        <v>67.5</v>
      </c>
      <c r="K24" s="15">
        <f t="shared" si="1"/>
        <v>0</v>
      </c>
      <c r="L24" s="15">
        <f t="shared" si="2"/>
        <v>292564.57552774798</v>
      </c>
      <c r="M24" s="15">
        <f t="shared" si="3"/>
        <v>28542.885417341269</v>
      </c>
      <c r="N24" s="15">
        <f t="shared" si="4"/>
        <v>0</v>
      </c>
      <c r="O24" s="15">
        <f t="shared" si="5"/>
        <v>321107.46094508923</v>
      </c>
      <c r="P24" s="14">
        <v>214</v>
      </c>
      <c r="Q24" s="30">
        <v>22.9</v>
      </c>
      <c r="R24" s="15">
        <f t="shared" si="6"/>
        <v>67.5</v>
      </c>
      <c r="S24" s="27">
        <f t="shared" si="7"/>
        <v>1041.1984446252216</v>
      </c>
      <c r="T24" s="31">
        <f t="shared" si="8"/>
        <v>1037.3051764499862</v>
      </c>
      <c r="W24" s="75"/>
      <c r="Y24" s="76"/>
      <c r="Z24" s="75"/>
      <c r="AB24" s="77"/>
      <c r="AC24" s="78"/>
    </row>
    <row r="25" spans="1:29" x14ac:dyDescent="0.2">
      <c r="A25" s="36" t="s">
        <v>11</v>
      </c>
      <c r="B25" s="14" t="s">
        <v>16</v>
      </c>
      <c r="C25" s="14" t="s">
        <v>80</v>
      </c>
      <c r="D25" s="14" t="s">
        <v>9</v>
      </c>
      <c r="E25" s="15">
        <v>34136.38389312214</v>
      </c>
      <c r="F25" s="15">
        <v>213.5</v>
      </c>
      <c r="G25" s="15">
        <v>34</v>
      </c>
      <c r="H25" s="15">
        <v>0</v>
      </c>
      <c r="I25" s="15">
        <v>0</v>
      </c>
      <c r="J25" s="15">
        <f t="shared" si="0"/>
        <v>247.5</v>
      </c>
      <c r="K25" s="15">
        <f t="shared" si="1"/>
        <v>7288117.9611815773</v>
      </c>
      <c r="L25" s="15">
        <f t="shared" si="2"/>
        <v>1160637.0523661529</v>
      </c>
      <c r="M25" s="15">
        <f t="shared" si="3"/>
        <v>0</v>
      </c>
      <c r="N25" s="15">
        <f t="shared" si="4"/>
        <v>0</v>
      </c>
      <c r="O25" s="15">
        <f t="shared" si="5"/>
        <v>8448755.0135477297</v>
      </c>
      <c r="P25" s="14">
        <v>214</v>
      </c>
      <c r="Q25" s="30">
        <v>22.9</v>
      </c>
      <c r="R25" s="15">
        <f t="shared" si="6"/>
        <v>247.5</v>
      </c>
      <c r="S25" s="27">
        <f t="shared" si="7"/>
        <v>27395.285532246591</v>
      </c>
      <c r="T25" s="31">
        <f t="shared" si="8"/>
        <v>27292.84858195651</v>
      </c>
      <c r="W25" s="75"/>
      <c r="Y25" s="76"/>
      <c r="Z25" s="75"/>
      <c r="AB25" s="77"/>
      <c r="AC25" s="78"/>
    </row>
    <row r="26" spans="1:29" x14ac:dyDescent="0.2">
      <c r="A26" s="36" t="s">
        <v>11</v>
      </c>
      <c r="B26" s="14" t="s">
        <v>16</v>
      </c>
      <c r="C26" s="14" t="s">
        <v>31</v>
      </c>
      <c r="D26" s="14" t="s">
        <v>103</v>
      </c>
      <c r="E26" s="15">
        <v>47330.131499054063</v>
      </c>
      <c r="F26" s="15">
        <v>53.333333333333336</v>
      </c>
      <c r="G26" s="15">
        <v>174</v>
      </c>
      <c r="H26" s="15">
        <v>4.666666666666667</v>
      </c>
      <c r="I26" s="15">
        <v>0</v>
      </c>
      <c r="J26" s="15">
        <f t="shared" si="0"/>
        <v>232</v>
      </c>
      <c r="K26" s="15">
        <f t="shared" si="1"/>
        <v>2524273.67994955</v>
      </c>
      <c r="L26" s="15">
        <f t="shared" si="2"/>
        <v>8235442.8808354074</v>
      </c>
      <c r="M26" s="15">
        <f t="shared" si="3"/>
        <v>220873.94699558563</v>
      </c>
      <c r="N26" s="15">
        <f t="shared" si="4"/>
        <v>0</v>
      </c>
      <c r="O26" s="15">
        <f t="shared" si="5"/>
        <v>10980590.507780544</v>
      </c>
      <c r="P26" s="14">
        <v>219</v>
      </c>
      <c r="Q26" s="30">
        <v>23.9</v>
      </c>
      <c r="R26" s="15">
        <f t="shared" si="6"/>
        <v>232.00000000000003</v>
      </c>
      <c r="S26" s="27">
        <f t="shared" si="7"/>
        <v>34340.668670223262</v>
      </c>
      <c r="T26" s="31">
        <f t="shared" si="8"/>
        <v>34154.945876321581</v>
      </c>
      <c r="Y26" s="76"/>
      <c r="Z26" s="75"/>
      <c r="AB26" s="77"/>
      <c r="AC26" s="78"/>
    </row>
    <row r="27" spans="1:29" x14ac:dyDescent="0.2">
      <c r="A27" s="36" t="s">
        <v>11</v>
      </c>
      <c r="B27" s="14" t="s">
        <v>16</v>
      </c>
      <c r="C27" s="14" t="s">
        <v>31</v>
      </c>
      <c r="D27" s="14" t="s">
        <v>104</v>
      </c>
      <c r="E27" s="15">
        <v>98664.50824782376</v>
      </c>
      <c r="F27" s="15">
        <v>0</v>
      </c>
      <c r="G27" s="15">
        <v>634</v>
      </c>
      <c r="H27" s="15">
        <v>0</v>
      </c>
      <c r="I27" s="15">
        <v>0</v>
      </c>
      <c r="J27" s="15">
        <f t="shared" si="0"/>
        <v>634</v>
      </c>
      <c r="K27" s="15">
        <f t="shared" si="1"/>
        <v>0</v>
      </c>
      <c r="L27" s="15">
        <f t="shared" si="2"/>
        <v>62553298.229120262</v>
      </c>
      <c r="M27" s="15">
        <f t="shared" si="3"/>
        <v>0</v>
      </c>
      <c r="N27" s="15">
        <f t="shared" si="4"/>
        <v>0</v>
      </c>
      <c r="O27" s="15">
        <f t="shared" si="5"/>
        <v>62553298.229120262</v>
      </c>
      <c r="P27" s="14">
        <v>219</v>
      </c>
      <c r="Q27" s="30">
        <v>23.9</v>
      </c>
      <c r="R27" s="15">
        <f t="shared" si="6"/>
        <v>634</v>
      </c>
      <c r="S27" s="27">
        <f t="shared" si="7"/>
        <v>195629.01350285145</v>
      </c>
      <c r="T27" s="31">
        <f t="shared" si="8"/>
        <v>194571.00361653016</v>
      </c>
      <c r="Y27" s="76"/>
      <c r="Z27" s="75"/>
      <c r="AB27" s="77"/>
      <c r="AC27" s="78"/>
    </row>
    <row r="28" spans="1:29" x14ac:dyDescent="0.2">
      <c r="A28" s="36" t="s">
        <v>11</v>
      </c>
      <c r="B28" s="14" t="s">
        <v>16</v>
      </c>
      <c r="C28" s="14" t="s">
        <v>31</v>
      </c>
      <c r="D28" s="14" t="s">
        <v>105</v>
      </c>
      <c r="E28" s="15">
        <v>1254657.6268544926</v>
      </c>
      <c r="F28" s="15">
        <v>358.125</v>
      </c>
      <c r="G28" s="15">
        <v>435.25</v>
      </c>
      <c r="H28" s="15">
        <v>25.75</v>
      </c>
      <c r="I28" s="15">
        <v>2.125</v>
      </c>
      <c r="J28" s="15">
        <f t="shared" si="0"/>
        <v>821.25</v>
      </c>
      <c r="K28" s="15">
        <f t="shared" si="1"/>
        <v>449324262.61726516</v>
      </c>
      <c r="L28" s="15">
        <f t="shared" si="2"/>
        <v>546089732.08841789</v>
      </c>
      <c r="M28" s="15">
        <f t="shared" si="3"/>
        <v>32307433.891503185</v>
      </c>
      <c r="N28" s="15">
        <f t="shared" si="4"/>
        <v>2666147.4570657969</v>
      </c>
      <c r="O28" s="15">
        <f t="shared" si="5"/>
        <v>1030387576.054252</v>
      </c>
      <c r="P28" s="14">
        <v>219</v>
      </c>
      <c r="Q28" s="30">
        <v>23.9</v>
      </c>
      <c r="R28" s="15">
        <f t="shared" si="6"/>
        <v>821.25</v>
      </c>
      <c r="S28" s="27">
        <f t="shared" si="7"/>
        <v>3222431.2823724076</v>
      </c>
      <c r="T28" s="31">
        <f t="shared" si="8"/>
        <v>3205003.5803475683</v>
      </c>
      <c r="Y28" s="76"/>
      <c r="Z28" s="75"/>
      <c r="AB28" s="77"/>
      <c r="AC28" s="78"/>
    </row>
    <row r="29" spans="1:29" x14ac:dyDescent="0.2">
      <c r="A29" s="36" t="s">
        <v>11</v>
      </c>
      <c r="B29" s="14" t="s">
        <v>16</v>
      </c>
      <c r="C29" s="14" t="s">
        <v>31</v>
      </c>
      <c r="D29" s="14" t="s">
        <v>8</v>
      </c>
      <c r="E29" s="15">
        <v>1447.5035219116619</v>
      </c>
      <c r="F29" s="15">
        <v>0</v>
      </c>
      <c r="G29" s="15">
        <v>174.5</v>
      </c>
      <c r="H29" s="15">
        <v>0</v>
      </c>
      <c r="I29" s="15">
        <v>0</v>
      </c>
      <c r="J29" s="15">
        <f t="shared" si="0"/>
        <v>174.5</v>
      </c>
      <c r="K29" s="15">
        <f t="shared" si="1"/>
        <v>0</v>
      </c>
      <c r="L29" s="15">
        <f t="shared" si="2"/>
        <v>252589.36457358499</v>
      </c>
      <c r="M29" s="15">
        <f t="shared" si="3"/>
        <v>0</v>
      </c>
      <c r="N29" s="15">
        <f t="shared" si="4"/>
        <v>0</v>
      </c>
      <c r="O29" s="15">
        <f t="shared" si="5"/>
        <v>252589.36457358499</v>
      </c>
      <c r="P29" s="14">
        <v>219</v>
      </c>
      <c r="Q29" s="30">
        <v>23.9</v>
      </c>
      <c r="R29" s="15">
        <f t="shared" si="6"/>
        <v>174.5</v>
      </c>
      <c r="S29" s="27">
        <f t="shared" si="7"/>
        <v>789.94728674177327</v>
      </c>
      <c r="T29" s="31">
        <f t="shared" si="8"/>
        <v>785.67505725965066</v>
      </c>
      <c r="Y29" s="76"/>
      <c r="Z29" s="75"/>
      <c r="AB29" s="77"/>
      <c r="AC29" s="78"/>
    </row>
    <row r="30" spans="1:29" x14ac:dyDescent="0.2">
      <c r="A30" s="36" t="s">
        <v>11</v>
      </c>
      <c r="B30" s="14" t="s">
        <v>16</v>
      </c>
      <c r="C30" s="14" t="s">
        <v>31</v>
      </c>
      <c r="D30" s="14" t="s">
        <v>10</v>
      </c>
      <c r="E30" s="15">
        <v>2253.3521083422247</v>
      </c>
      <c r="F30" s="15">
        <v>69.5</v>
      </c>
      <c r="G30" s="15">
        <v>1</v>
      </c>
      <c r="H30" s="15">
        <v>18.5</v>
      </c>
      <c r="I30" s="15">
        <v>0</v>
      </c>
      <c r="J30" s="15">
        <f t="shared" si="0"/>
        <v>89</v>
      </c>
      <c r="K30" s="15">
        <f t="shared" si="1"/>
        <v>156607.97152978461</v>
      </c>
      <c r="L30" s="15">
        <f t="shared" si="2"/>
        <v>2253.3521083422247</v>
      </c>
      <c r="M30" s="15">
        <f t="shared" si="3"/>
        <v>41687.014004331155</v>
      </c>
      <c r="N30" s="15">
        <f t="shared" si="4"/>
        <v>0</v>
      </c>
      <c r="O30" s="15">
        <f t="shared" si="5"/>
        <v>200548.33764245798</v>
      </c>
      <c r="P30" s="14">
        <v>219</v>
      </c>
      <c r="Q30" s="30">
        <v>23.9</v>
      </c>
      <c r="R30" s="15">
        <f t="shared" si="6"/>
        <v>88.999999999999986</v>
      </c>
      <c r="S30" s="27">
        <f t="shared" si="7"/>
        <v>627.19432169552272</v>
      </c>
      <c r="T30" s="31">
        <f t="shared" si="8"/>
        <v>623.80230033265491</v>
      </c>
      <c r="Y30" s="76"/>
      <c r="Z30" s="75"/>
      <c r="AB30" s="77"/>
      <c r="AC30" s="78"/>
    </row>
    <row r="31" spans="1:29" x14ac:dyDescent="0.2">
      <c r="A31" s="36" t="s">
        <v>11</v>
      </c>
      <c r="B31" s="14" t="s">
        <v>16</v>
      </c>
      <c r="C31" s="14" t="s">
        <v>31</v>
      </c>
      <c r="D31" s="14" t="s">
        <v>9</v>
      </c>
      <c r="E31" s="15">
        <v>26641.566472221202</v>
      </c>
      <c r="F31" s="15">
        <v>155</v>
      </c>
      <c r="G31" s="15">
        <v>64</v>
      </c>
      <c r="H31" s="15">
        <v>23.5</v>
      </c>
      <c r="I31" s="15">
        <v>0</v>
      </c>
      <c r="J31" s="15">
        <f t="shared" si="0"/>
        <v>242.5</v>
      </c>
      <c r="K31" s="15">
        <f t="shared" si="1"/>
        <v>4129442.8031942863</v>
      </c>
      <c r="L31" s="15">
        <f t="shared" si="2"/>
        <v>1705060.2542221569</v>
      </c>
      <c r="M31" s="15">
        <f t="shared" si="3"/>
        <v>626076.81209719821</v>
      </c>
      <c r="N31" s="15">
        <f t="shared" si="4"/>
        <v>0</v>
      </c>
      <c r="O31" s="15">
        <f t="shared" si="5"/>
        <v>6460579.8695136411</v>
      </c>
      <c r="P31" s="14">
        <v>219</v>
      </c>
      <c r="Q31" s="30">
        <v>23.9</v>
      </c>
      <c r="R31" s="15">
        <f t="shared" si="6"/>
        <v>242.49999999999997</v>
      </c>
      <c r="S31" s="27">
        <f t="shared" si="7"/>
        <v>20204.799783698138</v>
      </c>
      <c r="T31" s="31">
        <f t="shared" si="8"/>
        <v>20095.527250245512</v>
      </c>
      <c r="Y31" s="76"/>
      <c r="Z31" s="75"/>
      <c r="AB31" s="77"/>
      <c r="AC31" s="78"/>
    </row>
    <row r="32" spans="1:29" x14ac:dyDescent="0.2">
      <c r="A32" s="14" t="s">
        <v>11</v>
      </c>
      <c r="B32" s="14" t="s">
        <v>17</v>
      </c>
      <c r="C32" s="14" t="s">
        <v>28</v>
      </c>
      <c r="D32" s="14" t="s">
        <v>103</v>
      </c>
      <c r="E32" s="15">
        <v>439742.59903604491</v>
      </c>
      <c r="F32" s="15">
        <v>35</v>
      </c>
      <c r="G32" s="15">
        <v>66.333333333333329</v>
      </c>
      <c r="H32" s="15">
        <v>14.666666666666666</v>
      </c>
      <c r="I32" s="15">
        <v>0</v>
      </c>
      <c r="J32" s="15">
        <f t="shared" si="0"/>
        <v>116</v>
      </c>
      <c r="K32" s="15">
        <f t="shared" si="1"/>
        <v>15390990.966261571</v>
      </c>
      <c r="L32" s="15">
        <f t="shared" si="2"/>
        <v>29169592.402724311</v>
      </c>
      <c r="M32" s="15">
        <f t="shared" si="3"/>
        <v>6449558.1191953253</v>
      </c>
      <c r="N32" s="15">
        <f t="shared" si="4"/>
        <v>0</v>
      </c>
      <c r="O32" s="15">
        <f t="shared" si="5"/>
        <v>51010141.488181211</v>
      </c>
      <c r="P32" s="14">
        <v>306</v>
      </c>
      <c r="Q32" s="30">
        <v>9.5</v>
      </c>
      <c r="R32" s="15">
        <f t="shared" si="6"/>
        <v>116</v>
      </c>
      <c r="S32" s="27">
        <f t="shared" si="7"/>
        <v>135776.99425530588</v>
      </c>
      <c r="T32" s="31">
        <f t="shared" si="8"/>
        <v>135287.06155012015</v>
      </c>
      <c r="Y32" s="76"/>
      <c r="Z32" s="75"/>
      <c r="AB32" s="77"/>
      <c r="AC32" s="78"/>
    </row>
    <row r="33" spans="1:29" x14ac:dyDescent="0.2">
      <c r="A33" s="14" t="s">
        <v>11</v>
      </c>
      <c r="B33" s="14" t="s">
        <v>17</v>
      </c>
      <c r="C33" s="14" t="s">
        <v>28</v>
      </c>
      <c r="D33" s="14" t="s">
        <v>104</v>
      </c>
      <c r="E33" s="15">
        <v>388623.00420341949</v>
      </c>
      <c r="F33" s="15">
        <v>741</v>
      </c>
      <c r="G33" s="15">
        <v>0</v>
      </c>
      <c r="H33" s="15">
        <v>489.33333333333331</v>
      </c>
      <c r="I33" s="15">
        <v>0</v>
      </c>
      <c r="J33" s="15">
        <f t="shared" si="0"/>
        <v>1230.3333333333333</v>
      </c>
      <c r="K33" s="15">
        <f t="shared" si="1"/>
        <v>287969646.11473382</v>
      </c>
      <c r="L33" s="15">
        <f t="shared" si="2"/>
        <v>0</v>
      </c>
      <c r="M33" s="15">
        <f t="shared" si="3"/>
        <v>190166190.05687326</v>
      </c>
      <c r="N33" s="15">
        <f t="shared" si="4"/>
        <v>0</v>
      </c>
      <c r="O33" s="15">
        <f t="shared" si="5"/>
        <v>478135836.17160708</v>
      </c>
      <c r="P33" s="14">
        <v>306</v>
      </c>
      <c r="Q33" s="30">
        <v>9.5</v>
      </c>
      <c r="R33" s="15">
        <f t="shared" si="6"/>
        <v>1230.3333333333333</v>
      </c>
      <c r="S33" s="27">
        <f t="shared" si="7"/>
        <v>1272685.0933391305</v>
      </c>
      <c r="T33" s="31">
        <f t="shared" si="8"/>
        <v>1268092.783323365</v>
      </c>
      <c r="Y33" s="76"/>
      <c r="Z33" s="75"/>
      <c r="AB33" s="77"/>
      <c r="AC33" s="78"/>
    </row>
    <row r="34" spans="1:29" x14ac:dyDescent="0.2">
      <c r="A34" s="14" t="s">
        <v>11</v>
      </c>
      <c r="B34" s="14" t="s">
        <v>17</v>
      </c>
      <c r="C34" s="14" t="s">
        <v>28</v>
      </c>
      <c r="D34" s="14" t="s">
        <v>105</v>
      </c>
      <c r="E34" s="15">
        <v>2778909.0376800401</v>
      </c>
      <c r="F34" s="15">
        <v>556.10526315789468</v>
      </c>
      <c r="G34" s="15">
        <v>419.63157894736844</v>
      </c>
      <c r="H34" s="15">
        <v>36.789473684210527</v>
      </c>
      <c r="I34" s="15">
        <v>5.4210526315789478</v>
      </c>
      <c r="J34" s="15">
        <f t="shared" si="0"/>
        <v>1017.9473684210526</v>
      </c>
      <c r="K34" s="15">
        <f t="shared" si="1"/>
        <v>1545365941.6909106</v>
      </c>
      <c r="L34" s="15">
        <f t="shared" si="2"/>
        <v>1166117987.2327874</v>
      </c>
      <c r="M34" s="15">
        <f t="shared" si="3"/>
        <v>102234600.91254464</v>
      </c>
      <c r="N34" s="15">
        <f t="shared" si="4"/>
        <v>15064612.151633903</v>
      </c>
      <c r="O34" s="15">
        <f t="shared" si="5"/>
        <v>2828783141.9878764</v>
      </c>
      <c r="P34" s="14">
        <v>306</v>
      </c>
      <c r="Q34" s="30">
        <v>9.5</v>
      </c>
      <c r="R34" s="15">
        <f t="shared" si="6"/>
        <v>1017.9473684210526</v>
      </c>
      <c r="S34" s="27">
        <f t="shared" si="7"/>
        <v>7529555.1279383181</v>
      </c>
      <c r="T34" s="31">
        <f t="shared" si="8"/>
        <v>7502385.7585402932</v>
      </c>
      <c r="Y34" s="76"/>
      <c r="Z34" s="75"/>
      <c r="AB34" s="77"/>
      <c r="AC34" s="78"/>
    </row>
    <row r="35" spans="1:29" x14ac:dyDescent="0.2">
      <c r="A35" s="14" t="s">
        <v>11</v>
      </c>
      <c r="B35" s="14" t="s">
        <v>17</v>
      </c>
      <c r="C35" s="14" t="s">
        <v>28</v>
      </c>
      <c r="D35" s="14" t="s">
        <v>8</v>
      </c>
      <c r="E35" s="15">
        <v>3560.3158771877038</v>
      </c>
      <c r="F35" s="15">
        <v>363.5</v>
      </c>
      <c r="G35" s="15">
        <v>0</v>
      </c>
      <c r="H35" s="15">
        <v>0</v>
      </c>
      <c r="I35" s="15">
        <v>0</v>
      </c>
      <c r="J35" s="15">
        <f t="shared" si="0"/>
        <v>363.5</v>
      </c>
      <c r="K35" s="15">
        <f t="shared" si="1"/>
        <v>1294174.8213577303</v>
      </c>
      <c r="L35" s="15">
        <f t="shared" si="2"/>
        <v>0</v>
      </c>
      <c r="M35" s="15">
        <f t="shared" si="3"/>
        <v>0</v>
      </c>
      <c r="N35" s="15">
        <f t="shared" si="4"/>
        <v>0</v>
      </c>
      <c r="O35" s="15">
        <f t="shared" si="5"/>
        <v>1294174.8213577303</v>
      </c>
      <c r="P35" s="14">
        <v>306</v>
      </c>
      <c r="Q35" s="30">
        <v>9.5</v>
      </c>
      <c r="R35" s="15">
        <f t="shared" si="6"/>
        <v>363.5</v>
      </c>
      <c r="S35" s="27">
        <f t="shared" si="7"/>
        <v>3444.7888627316056</v>
      </c>
      <c r="T35" s="31">
        <f t="shared" si="8"/>
        <v>3432.3588134764409</v>
      </c>
      <c r="Y35" s="76"/>
      <c r="Z35" s="75"/>
      <c r="AB35" s="77"/>
      <c r="AC35" s="78"/>
    </row>
    <row r="36" spans="1:29" x14ac:dyDescent="0.2">
      <c r="A36" s="14" t="s">
        <v>11</v>
      </c>
      <c r="B36" s="14" t="s">
        <v>17</v>
      </c>
      <c r="C36" s="14" t="s">
        <v>28</v>
      </c>
      <c r="D36" s="14" t="s">
        <v>10</v>
      </c>
      <c r="E36" s="15">
        <v>44519.214095264615</v>
      </c>
      <c r="F36" s="15">
        <v>28</v>
      </c>
      <c r="G36" s="15">
        <v>16.5</v>
      </c>
      <c r="H36" s="15">
        <v>0</v>
      </c>
      <c r="I36" s="15">
        <v>0</v>
      </c>
      <c r="J36" s="15">
        <f t="shared" si="0"/>
        <v>44.5</v>
      </c>
      <c r="K36" s="15">
        <f t="shared" si="1"/>
        <v>1246537.9946674092</v>
      </c>
      <c r="L36" s="15">
        <f t="shared" si="2"/>
        <v>734567.03257186618</v>
      </c>
      <c r="M36" s="15">
        <f t="shared" si="3"/>
        <v>0</v>
      </c>
      <c r="N36" s="15">
        <f t="shared" si="4"/>
        <v>0</v>
      </c>
      <c r="O36" s="15">
        <f t="shared" si="5"/>
        <v>1981105.0272392754</v>
      </c>
      <c r="P36" s="14">
        <v>306</v>
      </c>
      <c r="Q36" s="30">
        <v>9.5</v>
      </c>
      <c r="R36" s="15">
        <f t="shared" si="6"/>
        <v>44.5</v>
      </c>
      <c r="S36" s="27">
        <f t="shared" si="7"/>
        <v>5273.2354401516013</v>
      </c>
      <c r="T36" s="31">
        <f t="shared" si="8"/>
        <v>5254.2076916111027</v>
      </c>
      <c r="Y36" s="76"/>
      <c r="Z36" s="75"/>
      <c r="AB36" s="77"/>
      <c r="AC36" s="78"/>
    </row>
    <row r="37" spans="1:29" x14ac:dyDescent="0.2">
      <c r="A37" s="14" t="s">
        <v>11</v>
      </c>
      <c r="B37" s="14" t="s">
        <v>17</v>
      </c>
      <c r="C37" s="14" t="s">
        <v>28</v>
      </c>
      <c r="D37" s="14" t="s">
        <v>9</v>
      </c>
      <c r="E37" s="15">
        <v>150820.05664576212</v>
      </c>
      <c r="F37" s="15">
        <v>265</v>
      </c>
      <c r="G37" s="15">
        <v>0</v>
      </c>
      <c r="H37" s="15">
        <v>105.5</v>
      </c>
      <c r="I37" s="15">
        <v>0</v>
      </c>
      <c r="J37" s="15">
        <f t="shared" si="0"/>
        <v>370.5</v>
      </c>
      <c r="K37" s="15">
        <f t="shared" si="1"/>
        <v>39967315.011126958</v>
      </c>
      <c r="L37" s="15">
        <f t="shared" si="2"/>
        <v>0</v>
      </c>
      <c r="M37" s="15">
        <f t="shared" si="3"/>
        <v>15911515.976127904</v>
      </c>
      <c r="N37" s="15">
        <f t="shared" si="4"/>
        <v>0</v>
      </c>
      <c r="O37" s="15">
        <f t="shared" si="5"/>
        <v>55878830.987254858</v>
      </c>
      <c r="P37" s="14">
        <v>306</v>
      </c>
      <c r="Q37" s="30">
        <v>9.5</v>
      </c>
      <c r="R37" s="15">
        <f t="shared" si="6"/>
        <v>370.49999999999994</v>
      </c>
      <c r="S37" s="27">
        <f t="shared" si="7"/>
        <v>148736.30012784016</v>
      </c>
      <c r="T37" s="31">
        <f t="shared" si="8"/>
        <v>148199.60554065608</v>
      </c>
      <c r="Y37" s="76"/>
      <c r="Z37" s="75"/>
      <c r="AB37" s="77"/>
      <c r="AC37" s="78"/>
    </row>
    <row r="38" spans="1:29" x14ac:dyDescent="0.2">
      <c r="A38" s="14" t="s">
        <v>11</v>
      </c>
      <c r="B38" s="14" t="s">
        <v>17</v>
      </c>
      <c r="C38" s="14" t="s">
        <v>29</v>
      </c>
      <c r="D38" s="14" t="s">
        <v>103</v>
      </c>
      <c r="E38" s="15">
        <v>658762.21628922317</v>
      </c>
      <c r="F38" s="15">
        <v>590.33333333333337</v>
      </c>
      <c r="G38" s="15">
        <v>0</v>
      </c>
      <c r="H38" s="15">
        <v>0</v>
      </c>
      <c r="I38" s="15">
        <v>0</v>
      </c>
      <c r="J38" s="15">
        <f t="shared" si="0"/>
        <v>590.33333333333337</v>
      </c>
      <c r="K38" s="15">
        <f t="shared" si="1"/>
        <v>388889295.01607144</v>
      </c>
      <c r="L38" s="15">
        <f t="shared" si="2"/>
        <v>0</v>
      </c>
      <c r="M38" s="15">
        <f t="shared" si="3"/>
        <v>0</v>
      </c>
      <c r="N38" s="15">
        <f t="shared" si="4"/>
        <v>0</v>
      </c>
      <c r="O38" s="15">
        <f t="shared" si="5"/>
        <v>388889295.01607144</v>
      </c>
      <c r="P38" s="14">
        <v>249</v>
      </c>
      <c r="Q38" s="30">
        <v>9</v>
      </c>
      <c r="R38" s="15">
        <f t="shared" si="6"/>
        <v>590.33333333333337</v>
      </c>
      <c r="S38" s="27">
        <f t="shared" si="7"/>
        <v>1279117.8016793677</v>
      </c>
      <c r="T38" s="31">
        <f t="shared" si="8"/>
        <v>1272666.2800185974</v>
      </c>
    </row>
    <row r="39" spans="1:29" x14ac:dyDescent="0.2">
      <c r="A39" s="14" t="s">
        <v>11</v>
      </c>
      <c r="B39" s="14" t="s">
        <v>17</v>
      </c>
      <c r="C39" s="14" t="s">
        <v>29</v>
      </c>
      <c r="D39" s="14" t="s">
        <v>104</v>
      </c>
      <c r="E39" s="15">
        <v>168972.62558574401</v>
      </c>
      <c r="F39" s="15">
        <v>542.20000000000005</v>
      </c>
      <c r="G39" s="15">
        <v>72.8</v>
      </c>
      <c r="H39" s="15">
        <v>14.6</v>
      </c>
      <c r="I39" s="15">
        <v>0</v>
      </c>
      <c r="J39" s="15">
        <f t="shared" si="0"/>
        <v>629.6</v>
      </c>
      <c r="K39" s="15">
        <f t="shared" si="1"/>
        <v>91616957.592590407</v>
      </c>
      <c r="L39" s="15">
        <f t="shared" si="2"/>
        <v>12301207.142642163</v>
      </c>
      <c r="M39" s="15">
        <f t="shared" si="3"/>
        <v>2467000.3335518627</v>
      </c>
      <c r="N39" s="15">
        <f t="shared" si="4"/>
        <v>0</v>
      </c>
      <c r="O39" s="15">
        <f t="shared" si="5"/>
        <v>106385165.06878443</v>
      </c>
      <c r="P39" s="14">
        <v>249</v>
      </c>
      <c r="Q39" s="30">
        <v>9</v>
      </c>
      <c r="R39" s="15">
        <f t="shared" si="6"/>
        <v>629.6</v>
      </c>
      <c r="S39" s="27">
        <f t="shared" si="7"/>
        <v>349917.47064792953</v>
      </c>
      <c r="T39" s="31">
        <f t="shared" si="8"/>
        <v>348152.58227064076</v>
      </c>
    </row>
    <row r="40" spans="1:29" x14ac:dyDescent="0.2">
      <c r="A40" s="14" t="s">
        <v>11</v>
      </c>
      <c r="B40" s="14" t="s">
        <v>17</v>
      </c>
      <c r="C40" s="14" t="s">
        <v>29</v>
      </c>
      <c r="D40" s="14" t="s">
        <v>105</v>
      </c>
      <c r="E40" s="15">
        <v>894622.00609824946</v>
      </c>
      <c r="F40" s="15">
        <v>621.5</v>
      </c>
      <c r="G40" s="15">
        <v>502.125</v>
      </c>
      <c r="H40" s="15">
        <v>13.875</v>
      </c>
      <c r="I40" s="15">
        <v>0.5</v>
      </c>
      <c r="J40" s="15">
        <f t="shared" si="0"/>
        <v>1138</v>
      </c>
      <c r="K40" s="15">
        <f t="shared" si="1"/>
        <v>556007576.79006207</v>
      </c>
      <c r="L40" s="15">
        <f t="shared" si="2"/>
        <v>449212074.81208348</v>
      </c>
      <c r="M40" s="15">
        <f t="shared" si="3"/>
        <v>12412880.334613211</v>
      </c>
      <c r="N40" s="15">
        <f t="shared" si="4"/>
        <v>447311.00304912473</v>
      </c>
      <c r="O40" s="15">
        <f t="shared" si="5"/>
        <v>1018079842.9398079</v>
      </c>
      <c r="P40" s="14">
        <v>249</v>
      </c>
      <c r="Q40" s="30">
        <v>9</v>
      </c>
      <c r="R40" s="15">
        <f t="shared" si="6"/>
        <v>1138</v>
      </c>
      <c r="S40" s="27">
        <f t="shared" si="7"/>
        <v>3348624.0617176816</v>
      </c>
      <c r="T40" s="31">
        <f t="shared" si="8"/>
        <v>3331734.5143752987</v>
      </c>
    </row>
    <row r="41" spans="1:29" x14ac:dyDescent="0.2">
      <c r="A41" s="14" t="s">
        <v>11</v>
      </c>
      <c r="B41" s="14" t="s">
        <v>17</v>
      </c>
      <c r="C41" s="14" t="s">
        <v>29</v>
      </c>
      <c r="D41" s="14" t="s">
        <v>8</v>
      </c>
      <c r="E41" s="15">
        <v>1740.4120543701558</v>
      </c>
      <c r="F41" s="15">
        <v>37</v>
      </c>
      <c r="G41" s="15">
        <v>0</v>
      </c>
      <c r="H41" s="15">
        <v>4.5</v>
      </c>
      <c r="I41" s="15">
        <v>0</v>
      </c>
      <c r="J41" s="15">
        <f t="shared" si="0"/>
        <v>41.5</v>
      </c>
      <c r="K41" s="15">
        <f t="shared" si="1"/>
        <v>64395.246011695766</v>
      </c>
      <c r="L41" s="15">
        <f t="shared" si="2"/>
        <v>0</v>
      </c>
      <c r="M41" s="15">
        <f t="shared" si="3"/>
        <v>7831.8542446657011</v>
      </c>
      <c r="N41" s="15">
        <f t="shared" si="4"/>
        <v>0</v>
      </c>
      <c r="O41" s="15">
        <f t="shared" si="5"/>
        <v>72227.100256361475</v>
      </c>
      <c r="P41" s="14">
        <v>249</v>
      </c>
      <c r="Q41" s="30">
        <v>9</v>
      </c>
      <c r="R41" s="15">
        <f t="shared" si="6"/>
        <v>41.500000000000007</v>
      </c>
      <c r="S41" s="27">
        <f t="shared" si="7"/>
        <v>237.56624542152633</v>
      </c>
      <c r="T41" s="31">
        <f t="shared" si="8"/>
        <v>236.36802601109156</v>
      </c>
    </row>
    <row r="42" spans="1:29" x14ac:dyDescent="0.2">
      <c r="A42" s="14" t="s">
        <v>11</v>
      </c>
      <c r="B42" s="14" t="s">
        <v>17</v>
      </c>
      <c r="C42" s="14" t="s">
        <v>29</v>
      </c>
      <c r="D42" s="14" t="s">
        <v>10</v>
      </c>
      <c r="E42" s="15">
        <v>16690.273613456084</v>
      </c>
      <c r="F42" s="15">
        <v>118</v>
      </c>
      <c r="G42" s="15">
        <v>0</v>
      </c>
      <c r="H42" s="15">
        <v>4.5</v>
      </c>
      <c r="I42" s="15">
        <v>0</v>
      </c>
      <c r="J42" s="15">
        <f t="shared" si="0"/>
        <v>122.5</v>
      </c>
      <c r="K42" s="15">
        <f t="shared" si="1"/>
        <v>1969452.2863878179</v>
      </c>
      <c r="L42" s="15">
        <f t="shared" si="2"/>
        <v>0</v>
      </c>
      <c r="M42" s="15">
        <f t="shared" si="3"/>
        <v>75106.231260552377</v>
      </c>
      <c r="N42" s="15">
        <f t="shared" si="4"/>
        <v>0</v>
      </c>
      <c r="O42" s="15">
        <f t="shared" si="5"/>
        <v>2044558.5176483702</v>
      </c>
      <c r="P42" s="14">
        <v>249</v>
      </c>
      <c r="Q42" s="30">
        <v>9</v>
      </c>
      <c r="R42" s="15">
        <f t="shared" si="6"/>
        <v>122.5</v>
      </c>
      <c r="S42" s="27">
        <f t="shared" si="7"/>
        <v>6724.8731966024716</v>
      </c>
      <c r="T42" s="31">
        <f t="shared" si="8"/>
        <v>6690.9547685758644</v>
      </c>
    </row>
    <row r="43" spans="1:29" x14ac:dyDescent="0.2">
      <c r="A43" s="14" t="s">
        <v>11</v>
      </c>
      <c r="B43" s="14" t="s">
        <v>17</v>
      </c>
      <c r="C43" s="14" t="s">
        <v>29</v>
      </c>
      <c r="D43" s="14" t="s">
        <v>9</v>
      </c>
      <c r="E43" s="15">
        <v>79133.747103817295</v>
      </c>
      <c r="F43" s="15">
        <v>144</v>
      </c>
      <c r="G43" s="15">
        <v>112.5</v>
      </c>
      <c r="H43" s="15">
        <v>7.5</v>
      </c>
      <c r="I43" s="15">
        <v>0</v>
      </c>
      <c r="J43" s="15">
        <f t="shared" si="0"/>
        <v>264</v>
      </c>
      <c r="K43" s="15">
        <f t="shared" si="1"/>
        <v>11395259.582949691</v>
      </c>
      <c r="L43" s="15">
        <f t="shared" si="2"/>
        <v>8902546.549179446</v>
      </c>
      <c r="M43" s="15">
        <f t="shared" si="3"/>
        <v>593503.10327862971</v>
      </c>
      <c r="N43" s="15">
        <f t="shared" si="4"/>
        <v>0</v>
      </c>
      <c r="O43" s="15">
        <f t="shared" si="5"/>
        <v>20891309.235407766</v>
      </c>
      <c r="P43" s="14">
        <v>249</v>
      </c>
      <c r="Q43" s="30">
        <v>9</v>
      </c>
      <c r="R43" s="15">
        <f t="shared" si="6"/>
        <v>264</v>
      </c>
      <c r="S43" s="27">
        <f t="shared" si="7"/>
        <v>68714.788208027967</v>
      </c>
      <c r="T43" s="31">
        <f t="shared" si="8"/>
        <v>68368.209539544652</v>
      </c>
    </row>
    <row r="44" spans="1:29" x14ac:dyDescent="0.2">
      <c r="A44" s="14" t="s">
        <v>11</v>
      </c>
      <c r="B44" s="14" t="s">
        <v>17</v>
      </c>
      <c r="C44" s="14" t="s">
        <v>30</v>
      </c>
      <c r="D44" s="14" t="s">
        <v>103</v>
      </c>
      <c r="E44" s="15">
        <v>1155916.8235566006</v>
      </c>
      <c r="F44" s="15">
        <v>160.85714285714286</v>
      </c>
      <c r="G44" s="15">
        <v>31.285714285714285</v>
      </c>
      <c r="H44" s="15">
        <v>77.571428571428569</v>
      </c>
      <c r="I44" s="15">
        <v>23.928571428571427</v>
      </c>
      <c r="J44" s="15">
        <f t="shared" si="0"/>
        <v>293.64285714285717</v>
      </c>
      <c r="K44" s="15">
        <f t="shared" si="1"/>
        <v>185937477.61781889</v>
      </c>
      <c r="L44" s="15">
        <f t="shared" si="2"/>
        <v>36163683.479842216</v>
      </c>
      <c r="M44" s="15">
        <f t="shared" si="3"/>
        <v>89666119.313033447</v>
      </c>
      <c r="N44" s="15">
        <f t="shared" si="4"/>
        <v>27659438.277961511</v>
      </c>
      <c r="O44" s="15">
        <f t="shared" si="5"/>
        <v>339426718.68865603</v>
      </c>
      <c r="P44" s="14">
        <v>240</v>
      </c>
      <c r="Q44" s="30">
        <v>19.5</v>
      </c>
      <c r="R44" s="15">
        <f t="shared" si="6"/>
        <v>293.64285714285711</v>
      </c>
      <c r="S44" s="27">
        <f t="shared" si="7"/>
        <v>1024644.4070413804</v>
      </c>
      <c r="T44" s="31">
        <f t="shared" si="8"/>
        <v>1019988.1495398857</v>
      </c>
    </row>
    <row r="45" spans="1:29" x14ac:dyDescent="0.2">
      <c r="A45" s="14" t="s">
        <v>11</v>
      </c>
      <c r="B45" s="14" t="s">
        <v>17</v>
      </c>
      <c r="C45" s="14" t="s">
        <v>30</v>
      </c>
      <c r="D45" s="14" t="s">
        <v>104</v>
      </c>
      <c r="E45" s="15">
        <v>2415227.537687208</v>
      </c>
      <c r="F45" s="15">
        <v>100.38461538461539</v>
      </c>
      <c r="G45" s="15">
        <v>191.84615384615384</v>
      </c>
      <c r="H45" s="15">
        <v>199.15384615384616</v>
      </c>
      <c r="I45" s="15">
        <v>18.5</v>
      </c>
      <c r="J45" s="15">
        <f t="shared" si="0"/>
        <v>509.88461538461536</v>
      </c>
      <c r="K45" s="15">
        <f t="shared" si="1"/>
        <v>242451687.43706205</v>
      </c>
      <c r="L45" s="15">
        <f t="shared" si="2"/>
        <v>463352113.76860744</v>
      </c>
      <c r="M45" s="15">
        <f t="shared" si="3"/>
        <v>481001853.4670909</v>
      </c>
      <c r="N45" s="15">
        <f t="shared" si="4"/>
        <v>44681709.447213352</v>
      </c>
      <c r="O45" s="15">
        <f t="shared" si="5"/>
        <v>1231487364.1199739</v>
      </c>
      <c r="P45" s="14">
        <v>240</v>
      </c>
      <c r="Q45" s="30">
        <v>19.5</v>
      </c>
      <c r="R45" s="15">
        <f t="shared" si="6"/>
        <v>509.88461538461547</v>
      </c>
      <c r="S45" s="27">
        <f t="shared" si="7"/>
        <v>3717552.4804371712</v>
      </c>
      <c r="T45" s="31">
        <f t="shared" si="8"/>
        <v>3700658.9303379543</v>
      </c>
    </row>
    <row r="46" spans="1:29" x14ac:dyDescent="0.2">
      <c r="A46" s="14" t="s">
        <v>11</v>
      </c>
      <c r="B46" s="14" t="s">
        <v>17</v>
      </c>
      <c r="C46" s="14" t="s">
        <v>30</v>
      </c>
      <c r="D46" s="14" t="s">
        <v>105</v>
      </c>
      <c r="E46" s="15">
        <v>3381279.2366025988</v>
      </c>
      <c r="F46" s="15">
        <v>165.33333333333334</v>
      </c>
      <c r="G46" s="15">
        <v>406.33333333333331</v>
      </c>
      <c r="H46" s="15">
        <v>263.47619047619048</v>
      </c>
      <c r="I46" s="15">
        <v>3.6904761904761907</v>
      </c>
      <c r="J46" s="15">
        <f t="shared" si="0"/>
        <v>838.83333333333326</v>
      </c>
      <c r="K46" s="15">
        <f t="shared" si="1"/>
        <v>559038167.11829638</v>
      </c>
      <c r="L46" s="15">
        <f t="shared" si="2"/>
        <v>1373926463.1395226</v>
      </c>
      <c r="M46" s="15">
        <f t="shared" si="3"/>
        <v>890886572.19629431</v>
      </c>
      <c r="N46" s="15">
        <f t="shared" si="4"/>
        <v>12478530.516033402</v>
      </c>
      <c r="O46" s="15">
        <f t="shared" si="5"/>
        <v>2836329732.9701462</v>
      </c>
      <c r="P46" s="14">
        <v>240</v>
      </c>
      <c r="Q46" s="30">
        <v>19.5</v>
      </c>
      <c r="R46" s="15">
        <f t="shared" si="6"/>
        <v>838.83333333333314</v>
      </c>
      <c r="S46" s="27">
        <f t="shared" si="7"/>
        <v>8562170.3814036269</v>
      </c>
      <c r="T46" s="31">
        <f t="shared" si="8"/>
        <v>8523261.5952984039</v>
      </c>
    </row>
    <row r="47" spans="1:29" x14ac:dyDescent="0.2">
      <c r="A47" s="14" t="s">
        <v>11</v>
      </c>
      <c r="B47" s="14" t="s">
        <v>17</v>
      </c>
      <c r="C47" s="14" t="s">
        <v>30</v>
      </c>
      <c r="D47" s="14" t="s">
        <v>8</v>
      </c>
      <c r="E47" s="15">
        <v>75467.247282222801</v>
      </c>
      <c r="F47" s="15">
        <v>100</v>
      </c>
      <c r="G47" s="15">
        <v>25.5</v>
      </c>
      <c r="H47" s="15">
        <v>78</v>
      </c>
      <c r="I47" s="15">
        <v>0</v>
      </c>
      <c r="J47" s="15">
        <f t="shared" si="0"/>
        <v>203.5</v>
      </c>
      <c r="K47" s="15">
        <f t="shared" si="1"/>
        <v>7546724.7282222798</v>
      </c>
      <c r="L47" s="15">
        <f t="shared" si="2"/>
        <v>1924414.8056966814</v>
      </c>
      <c r="M47" s="15">
        <f t="shared" si="3"/>
        <v>5886445.2880133782</v>
      </c>
      <c r="N47" s="15">
        <f t="shared" si="4"/>
        <v>0</v>
      </c>
      <c r="O47" s="15">
        <f t="shared" si="5"/>
        <v>15357584.82193234</v>
      </c>
      <c r="P47" s="14">
        <v>240</v>
      </c>
      <c r="Q47" s="30">
        <v>19.5</v>
      </c>
      <c r="R47" s="15">
        <f t="shared" si="6"/>
        <v>203.5</v>
      </c>
      <c r="S47" s="27">
        <f t="shared" si="7"/>
        <v>46360.709181208251</v>
      </c>
      <c r="T47" s="31">
        <f t="shared" si="8"/>
        <v>46150.033752331496</v>
      </c>
    </row>
    <row r="48" spans="1:29" x14ac:dyDescent="0.2">
      <c r="A48" s="14" t="s">
        <v>11</v>
      </c>
      <c r="B48" s="14" t="s">
        <v>17</v>
      </c>
      <c r="C48" s="14" t="s">
        <v>30</v>
      </c>
      <c r="D48" s="14" t="s">
        <v>10</v>
      </c>
      <c r="E48" s="15">
        <v>78299.162158091538</v>
      </c>
      <c r="F48" s="15">
        <v>176.5</v>
      </c>
      <c r="G48" s="15">
        <v>0</v>
      </c>
      <c r="H48" s="15">
        <v>84</v>
      </c>
      <c r="I48" s="15">
        <v>0</v>
      </c>
      <c r="J48" s="15">
        <f t="shared" si="0"/>
        <v>260.5</v>
      </c>
      <c r="K48" s="15">
        <f t="shared" si="1"/>
        <v>13819802.120903157</v>
      </c>
      <c r="L48" s="15">
        <f t="shared" si="2"/>
        <v>0</v>
      </c>
      <c r="M48" s="15">
        <f t="shared" si="3"/>
        <v>6577129.6212796895</v>
      </c>
      <c r="N48" s="15">
        <f t="shared" si="4"/>
        <v>0</v>
      </c>
      <c r="O48" s="15">
        <f t="shared" si="5"/>
        <v>20396931.742182847</v>
      </c>
      <c r="P48" s="14">
        <v>240</v>
      </c>
      <c r="Q48" s="30">
        <v>19.5</v>
      </c>
      <c r="R48" s="15">
        <f t="shared" si="6"/>
        <v>260.5</v>
      </c>
      <c r="S48" s="27">
        <f t="shared" si="7"/>
        <v>61573.237696714466</v>
      </c>
      <c r="T48" s="31">
        <f t="shared" si="8"/>
        <v>61293.432480439995</v>
      </c>
    </row>
    <row r="49" spans="1:20" x14ac:dyDescent="0.2">
      <c r="A49" s="14" t="s">
        <v>11</v>
      </c>
      <c r="B49" s="14" t="s">
        <v>17</v>
      </c>
      <c r="C49" s="14" t="s">
        <v>30</v>
      </c>
      <c r="D49" s="14" t="s">
        <v>9</v>
      </c>
      <c r="E49" s="15">
        <v>234589.5455486803</v>
      </c>
      <c r="F49" s="15">
        <v>0</v>
      </c>
      <c r="G49" s="15">
        <v>66.5</v>
      </c>
      <c r="H49" s="15">
        <v>78.5</v>
      </c>
      <c r="I49" s="15">
        <v>0</v>
      </c>
      <c r="J49" s="15">
        <f t="shared" si="0"/>
        <v>145</v>
      </c>
      <c r="K49" s="15">
        <f t="shared" si="1"/>
        <v>0</v>
      </c>
      <c r="L49" s="15">
        <f t="shared" si="2"/>
        <v>15600204.77898724</v>
      </c>
      <c r="M49" s="15">
        <f t="shared" si="3"/>
        <v>18415279.325571403</v>
      </c>
      <c r="N49" s="15">
        <f t="shared" si="4"/>
        <v>0</v>
      </c>
      <c r="O49" s="15">
        <f t="shared" si="5"/>
        <v>34015484.104558647</v>
      </c>
      <c r="P49" s="14">
        <v>240</v>
      </c>
      <c r="Q49" s="30">
        <v>19.5</v>
      </c>
      <c r="R49" s="15">
        <f t="shared" si="6"/>
        <v>145.00000000000003</v>
      </c>
      <c r="S49" s="27">
        <f t="shared" si="7"/>
        <v>102684.24264063641</v>
      </c>
      <c r="T49" s="31">
        <f t="shared" si="8"/>
        <v>102217.61805185705</v>
      </c>
    </row>
    <row r="50" spans="1:20" x14ac:dyDescent="0.2">
      <c r="A50" s="14" t="s">
        <v>11</v>
      </c>
      <c r="B50" s="14" t="s">
        <v>17</v>
      </c>
      <c r="C50" s="14" t="s">
        <v>80</v>
      </c>
      <c r="D50" s="14" t="s">
        <v>103</v>
      </c>
      <c r="E50" s="15">
        <v>783241.75880964694</v>
      </c>
      <c r="F50" s="15">
        <v>314.8</v>
      </c>
      <c r="G50" s="15">
        <v>118.2</v>
      </c>
      <c r="H50" s="15">
        <v>187.8</v>
      </c>
      <c r="I50" s="15">
        <v>0.7</v>
      </c>
      <c r="J50" s="15">
        <f t="shared" si="0"/>
        <v>621.5</v>
      </c>
      <c r="K50" s="15">
        <f t="shared" si="1"/>
        <v>246564505.67327687</v>
      </c>
      <c r="L50" s="15">
        <f t="shared" si="2"/>
        <v>92579175.891300276</v>
      </c>
      <c r="M50" s="15">
        <f t="shared" si="3"/>
        <v>147092802.3044517</v>
      </c>
      <c r="N50" s="15">
        <f t="shared" si="4"/>
        <v>548269.23116675287</v>
      </c>
      <c r="O50" s="15">
        <f t="shared" si="5"/>
        <v>486784753.10019565</v>
      </c>
      <c r="P50" s="14">
        <v>214</v>
      </c>
      <c r="Q50" s="30">
        <v>22.9</v>
      </c>
      <c r="R50" s="15">
        <f t="shared" si="6"/>
        <v>621.50000000000011</v>
      </c>
      <c r="S50" s="27">
        <f t="shared" si="7"/>
        <v>1578410.9354029242</v>
      </c>
      <c r="T50" s="31">
        <f t="shared" si="8"/>
        <v>1572508.9125042446</v>
      </c>
    </row>
    <row r="51" spans="1:20" x14ac:dyDescent="0.2">
      <c r="A51" s="14" t="s">
        <v>11</v>
      </c>
      <c r="B51" s="14" t="s">
        <v>17</v>
      </c>
      <c r="C51" s="14" t="s">
        <v>80</v>
      </c>
      <c r="D51" s="14" t="s">
        <v>104</v>
      </c>
      <c r="E51" s="15">
        <v>1175544.4151425117</v>
      </c>
      <c r="F51" s="15">
        <v>127.88888888888889</v>
      </c>
      <c r="G51" s="15">
        <v>378.55555555555554</v>
      </c>
      <c r="H51" s="15">
        <v>8.1111111111111107</v>
      </c>
      <c r="I51" s="15">
        <v>0</v>
      </c>
      <c r="J51" s="15">
        <f t="shared" si="0"/>
        <v>514.55555555555554</v>
      </c>
      <c r="K51" s="15">
        <f t="shared" si="1"/>
        <v>150339069.09211454</v>
      </c>
      <c r="L51" s="15">
        <f t="shared" si="2"/>
        <v>445008869.15450412</v>
      </c>
      <c r="M51" s="15">
        <f t="shared" si="3"/>
        <v>9534971.3672670387</v>
      </c>
      <c r="N51" s="15">
        <f t="shared" si="4"/>
        <v>0</v>
      </c>
      <c r="O51" s="15">
        <f t="shared" si="5"/>
        <v>604882909.61388564</v>
      </c>
      <c r="P51" s="14">
        <v>214</v>
      </c>
      <c r="Q51" s="30">
        <v>22.9</v>
      </c>
      <c r="R51" s="15">
        <f t="shared" si="6"/>
        <v>514.55555555555543</v>
      </c>
      <c r="S51" s="27">
        <f t="shared" si="7"/>
        <v>1961346.9672012865</v>
      </c>
      <c r="T51" s="31">
        <f t="shared" si="8"/>
        <v>1954013.0629225997</v>
      </c>
    </row>
    <row r="52" spans="1:20" x14ac:dyDescent="0.2">
      <c r="A52" s="14" t="s">
        <v>11</v>
      </c>
      <c r="B52" s="14" t="s">
        <v>17</v>
      </c>
      <c r="C52" s="14" t="s">
        <v>80</v>
      </c>
      <c r="D52" s="14" t="s">
        <v>105</v>
      </c>
      <c r="E52" s="15">
        <v>4705852.1633157292</v>
      </c>
      <c r="F52" s="15">
        <v>364.37931034482756</v>
      </c>
      <c r="G52" s="15">
        <v>332.75862068965517</v>
      </c>
      <c r="H52" s="15">
        <v>63.862068965517238</v>
      </c>
      <c r="I52" s="15">
        <v>4.8103448275862073</v>
      </c>
      <c r="J52" s="15">
        <f t="shared" si="0"/>
        <v>765.81034482758616</v>
      </c>
      <c r="K52" s="15">
        <f t="shared" si="1"/>
        <v>1714715165.8537002</v>
      </c>
      <c r="L52" s="15">
        <f t="shared" si="2"/>
        <v>1565912875.0343721</v>
      </c>
      <c r="M52" s="15">
        <f t="shared" si="3"/>
        <v>300525455.39519757</v>
      </c>
      <c r="N52" s="15">
        <f t="shared" si="4"/>
        <v>22636771.613191184</v>
      </c>
      <c r="O52" s="15">
        <f t="shared" si="5"/>
        <v>3603790267.8964605</v>
      </c>
      <c r="P52" s="14">
        <v>214</v>
      </c>
      <c r="Q52" s="30">
        <v>22.9</v>
      </c>
      <c r="R52" s="15">
        <f t="shared" si="6"/>
        <v>765.81034482758605</v>
      </c>
      <c r="S52" s="27">
        <f t="shared" si="7"/>
        <v>11685374.144361468</v>
      </c>
      <c r="T52" s="31">
        <f t="shared" si="8"/>
        <v>11641679.980672685</v>
      </c>
    </row>
    <row r="53" spans="1:20" x14ac:dyDescent="0.2">
      <c r="A53" s="14" t="s">
        <v>11</v>
      </c>
      <c r="B53" s="14" t="s">
        <v>17</v>
      </c>
      <c r="C53" s="14" t="s">
        <v>80</v>
      </c>
      <c r="D53" s="14" t="s">
        <v>8</v>
      </c>
      <c r="E53" s="15">
        <v>25934.589663570998</v>
      </c>
      <c r="F53" s="15">
        <v>0</v>
      </c>
      <c r="G53" s="15">
        <v>79.5</v>
      </c>
      <c r="H53" s="15">
        <v>0</v>
      </c>
      <c r="I53" s="15">
        <v>0</v>
      </c>
      <c r="J53" s="15">
        <f t="shared" si="0"/>
        <v>79.5</v>
      </c>
      <c r="K53" s="15">
        <f t="shared" si="1"/>
        <v>0</v>
      </c>
      <c r="L53" s="15">
        <f t="shared" si="2"/>
        <v>2061799.8782538944</v>
      </c>
      <c r="M53" s="15">
        <f t="shared" si="3"/>
        <v>0</v>
      </c>
      <c r="N53" s="15">
        <f t="shared" si="4"/>
        <v>0</v>
      </c>
      <c r="O53" s="15">
        <f t="shared" si="5"/>
        <v>2061799.8782538944</v>
      </c>
      <c r="P53" s="14">
        <v>214</v>
      </c>
      <c r="Q53" s="30">
        <v>22.9</v>
      </c>
      <c r="R53" s="15">
        <f t="shared" si="6"/>
        <v>79.5</v>
      </c>
      <c r="S53" s="27">
        <f t="shared" si="7"/>
        <v>6685.434278132605</v>
      </c>
      <c r="T53" s="31">
        <f t="shared" si="8"/>
        <v>6660.4359805966815</v>
      </c>
    </row>
    <row r="54" spans="1:20" x14ac:dyDescent="0.2">
      <c r="A54" s="14" t="s">
        <v>11</v>
      </c>
      <c r="B54" s="14" t="s">
        <v>17</v>
      </c>
      <c r="C54" s="14" t="s">
        <v>80</v>
      </c>
      <c r="D54" s="14" t="s">
        <v>10</v>
      </c>
      <c r="E54" s="15">
        <v>60058.964047700407</v>
      </c>
      <c r="F54" s="15">
        <v>202.5</v>
      </c>
      <c r="G54" s="15">
        <v>69.5</v>
      </c>
      <c r="H54" s="15">
        <v>0</v>
      </c>
      <c r="I54" s="15">
        <v>0</v>
      </c>
      <c r="J54" s="15">
        <f t="shared" si="0"/>
        <v>272</v>
      </c>
      <c r="K54" s="15">
        <f t="shared" si="1"/>
        <v>12161940.219659332</v>
      </c>
      <c r="L54" s="15">
        <f t="shared" si="2"/>
        <v>4174098.0013151783</v>
      </c>
      <c r="M54" s="15">
        <f t="shared" si="3"/>
        <v>0</v>
      </c>
      <c r="N54" s="15">
        <f t="shared" si="4"/>
        <v>0</v>
      </c>
      <c r="O54" s="15">
        <f t="shared" si="5"/>
        <v>16336038.220974511</v>
      </c>
      <c r="P54" s="14">
        <v>214</v>
      </c>
      <c r="Q54" s="30">
        <v>22.9</v>
      </c>
      <c r="R54" s="15">
        <f t="shared" si="6"/>
        <v>272</v>
      </c>
      <c r="S54" s="27">
        <f t="shared" si="7"/>
        <v>52969.985614645862</v>
      </c>
      <c r="T54" s="31">
        <f t="shared" si="8"/>
        <v>52771.919280316666</v>
      </c>
    </row>
    <row r="55" spans="1:20" x14ac:dyDescent="0.2">
      <c r="A55" s="14" t="s">
        <v>11</v>
      </c>
      <c r="B55" s="14" t="s">
        <v>17</v>
      </c>
      <c r="C55" s="14" t="s">
        <v>80</v>
      </c>
      <c r="D55" s="14" t="s">
        <v>9</v>
      </c>
      <c r="E55" s="15">
        <v>293943.73563497694</v>
      </c>
      <c r="F55" s="15">
        <v>235</v>
      </c>
      <c r="G55" s="15">
        <v>156.5</v>
      </c>
      <c r="H55" s="15">
        <v>17.5</v>
      </c>
      <c r="I55" s="15">
        <v>0</v>
      </c>
      <c r="J55" s="15">
        <f t="shared" si="0"/>
        <v>409</v>
      </c>
      <c r="K55" s="15">
        <f t="shared" si="1"/>
        <v>69076777.874219581</v>
      </c>
      <c r="L55" s="15">
        <f t="shared" si="2"/>
        <v>46002194.626873888</v>
      </c>
      <c r="M55" s="15">
        <f t="shared" si="3"/>
        <v>5144015.3736120965</v>
      </c>
      <c r="N55" s="15">
        <f t="shared" si="4"/>
        <v>0</v>
      </c>
      <c r="O55" s="15">
        <f t="shared" si="5"/>
        <v>120222987.87470557</v>
      </c>
      <c r="P55" s="14">
        <v>214</v>
      </c>
      <c r="Q55" s="30">
        <v>22.9</v>
      </c>
      <c r="R55" s="15">
        <f t="shared" si="6"/>
        <v>409</v>
      </c>
      <c r="S55" s="27">
        <f t="shared" si="7"/>
        <v>389825.84713204764</v>
      </c>
      <c r="T55" s="31">
        <f t="shared" si="8"/>
        <v>388368.20322914148</v>
      </c>
    </row>
    <row r="56" spans="1:20" x14ac:dyDescent="0.2">
      <c r="A56" s="14" t="s">
        <v>11</v>
      </c>
      <c r="B56" s="14" t="s">
        <v>17</v>
      </c>
      <c r="C56" s="14" t="s">
        <v>31</v>
      </c>
      <c r="D56" s="14" t="s">
        <v>103</v>
      </c>
      <c r="E56" s="15">
        <v>268239.72022809437</v>
      </c>
      <c r="F56" s="15">
        <v>78.333333333333329</v>
      </c>
      <c r="G56" s="15">
        <v>45</v>
      </c>
      <c r="H56" s="15">
        <v>36.666666666666664</v>
      </c>
      <c r="I56" s="15">
        <v>13.666666666666666</v>
      </c>
      <c r="J56" s="15">
        <f t="shared" si="0"/>
        <v>173.66666666666666</v>
      </c>
      <c r="K56" s="15">
        <f t="shared" si="1"/>
        <v>21012111.417867392</v>
      </c>
      <c r="L56" s="15">
        <f t="shared" si="2"/>
        <v>12070787.410264246</v>
      </c>
      <c r="M56" s="15">
        <f t="shared" si="3"/>
        <v>9835456.4083634596</v>
      </c>
      <c r="N56" s="15">
        <f t="shared" si="4"/>
        <v>3665942.8431172897</v>
      </c>
      <c r="O56" s="15">
        <f t="shared" si="5"/>
        <v>46584298.079612389</v>
      </c>
      <c r="P56" s="14">
        <v>219</v>
      </c>
      <c r="Q56" s="30">
        <v>23.9</v>
      </c>
      <c r="R56" s="15">
        <f t="shared" si="6"/>
        <v>173.66666666666666</v>
      </c>
      <c r="S56" s="27">
        <f t="shared" si="7"/>
        <v>145687.60618596585</v>
      </c>
      <c r="T56" s="31">
        <f t="shared" si="8"/>
        <v>144899.69173043963</v>
      </c>
    </row>
    <row r="57" spans="1:20" x14ac:dyDescent="0.2">
      <c r="A57" s="14" t="s">
        <v>11</v>
      </c>
      <c r="B57" s="14" t="s">
        <v>17</v>
      </c>
      <c r="C57" s="14" t="s">
        <v>31</v>
      </c>
      <c r="D57" s="14" t="s">
        <v>104</v>
      </c>
      <c r="E57" s="15">
        <v>568209.11019639159</v>
      </c>
      <c r="F57" s="15">
        <v>374</v>
      </c>
      <c r="G57" s="15">
        <v>77</v>
      </c>
      <c r="H57" s="15">
        <v>272.66666666666669</v>
      </c>
      <c r="I57" s="15">
        <v>14.833333333333334</v>
      </c>
      <c r="J57" s="15">
        <f t="shared" si="0"/>
        <v>738.50000000000011</v>
      </c>
      <c r="K57" s="15">
        <f t="shared" si="1"/>
        <v>212510207.21345046</v>
      </c>
      <c r="L57" s="15">
        <f t="shared" si="2"/>
        <v>43752101.485122152</v>
      </c>
      <c r="M57" s="15">
        <f t="shared" si="3"/>
        <v>154931684.04688278</v>
      </c>
      <c r="N57" s="15">
        <f t="shared" si="4"/>
        <v>8428435.1345798094</v>
      </c>
      <c r="O57" s="15">
        <f t="shared" si="5"/>
        <v>419622427.88003522</v>
      </c>
      <c r="P57" s="14">
        <v>219</v>
      </c>
      <c r="Q57" s="30">
        <v>23.9</v>
      </c>
      <c r="R57" s="15">
        <f t="shared" si="6"/>
        <v>738.50000000000011</v>
      </c>
      <c r="S57" s="27">
        <f t="shared" si="7"/>
        <v>1312326.0313015347</v>
      </c>
      <c r="T57" s="31">
        <f t="shared" si="8"/>
        <v>1305228.6489126307</v>
      </c>
    </row>
    <row r="58" spans="1:20" x14ac:dyDescent="0.2">
      <c r="A58" s="14" t="s">
        <v>11</v>
      </c>
      <c r="B58" s="14" t="s">
        <v>17</v>
      </c>
      <c r="C58" s="14" t="s">
        <v>31</v>
      </c>
      <c r="D58" s="14" t="s">
        <v>105</v>
      </c>
      <c r="E58" s="15">
        <v>923236.5127290776</v>
      </c>
      <c r="F58" s="15">
        <v>166</v>
      </c>
      <c r="G58" s="15">
        <v>385.375</v>
      </c>
      <c r="H58" s="15">
        <v>4.5</v>
      </c>
      <c r="I58" s="15">
        <v>14</v>
      </c>
      <c r="J58" s="15">
        <f t="shared" si="0"/>
        <v>569.875</v>
      </c>
      <c r="K58" s="15">
        <f t="shared" si="1"/>
        <v>153257261.11302689</v>
      </c>
      <c r="L58" s="15">
        <f t="shared" si="2"/>
        <v>355792271.09296829</v>
      </c>
      <c r="M58" s="15">
        <f t="shared" si="3"/>
        <v>4154564.3072808492</v>
      </c>
      <c r="N58" s="15">
        <f t="shared" si="4"/>
        <v>12925311.178207086</v>
      </c>
      <c r="O58" s="15">
        <f t="shared" si="5"/>
        <v>526129407.69148314</v>
      </c>
      <c r="P58" s="14">
        <v>219</v>
      </c>
      <c r="Q58" s="30">
        <v>23.9</v>
      </c>
      <c r="R58" s="15">
        <f t="shared" si="6"/>
        <v>569.875</v>
      </c>
      <c r="S58" s="27">
        <f t="shared" si="7"/>
        <v>1645415.6681639124</v>
      </c>
      <c r="T58" s="31">
        <f t="shared" si="8"/>
        <v>1636516.8549825028</v>
      </c>
    </row>
    <row r="59" spans="1:20" x14ac:dyDescent="0.2">
      <c r="A59" s="14" t="s">
        <v>11</v>
      </c>
      <c r="B59" s="14" t="s">
        <v>17</v>
      </c>
      <c r="C59" s="14" t="s">
        <v>31</v>
      </c>
      <c r="D59" s="14" t="s">
        <v>8</v>
      </c>
      <c r="E59" s="15">
        <v>15161.226413096521</v>
      </c>
      <c r="F59" s="15">
        <v>24</v>
      </c>
      <c r="G59" s="15">
        <v>17.5</v>
      </c>
      <c r="H59" s="15">
        <v>1.5</v>
      </c>
      <c r="I59" s="15">
        <v>0</v>
      </c>
      <c r="J59" s="15">
        <f t="shared" si="0"/>
        <v>43</v>
      </c>
      <c r="K59" s="15">
        <f t="shared" si="1"/>
        <v>363869.43391431653</v>
      </c>
      <c r="L59" s="15">
        <f t="shared" si="2"/>
        <v>265321.46222918911</v>
      </c>
      <c r="M59" s="15">
        <f t="shared" si="3"/>
        <v>22741.839619644783</v>
      </c>
      <c r="N59" s="15">
        <f t="shared" si="4"/>
        <v>0</v>
      </c>
      <c r="O59" s="15">
        <f t="shared" si="5"/>
        <v>651932.73576315038</v>
      </c>
      <c r="P59" s="14">
        <v>219</v>
      </c>
      <c r="Q59" s="30">
        <v>23.9</v>
      </c>
      <c r="R59" s="15">
        <f t="shared" si="6"/>
        <v>43</v>
      </c>
      <c r="S59" s="27">
        <f t="shared" si="7"/>
        <v>2038.8526517085922</v>
      </c>
      <c r="T59" s="31">
        <f t="shared" si="8"/>
        <v>2027.8260344209239</v>
      </c>
    </row>
    <row r="60" spans="1:20" x14ac:dyDescent="0.2">
      <c r="A60" s="14" t="s">
        <v>11</v>
      </c>
      <c r="B60" s="14" t="s">
        <v>17</v>
      </c>
      <c r="C60" s="14" t="s">
        <v>31</v>
      </c>
      <c r="D60" s="14" t="s">
        <v>10</v>
      </c>
      <c r="E60" s="15">
        <v>50616.646082090316</v>
      </c>
      <c r="F60" s="15">
        <v>30</v>
      </c>
      <c r="G60" s="15">
        <v>65.5</v>
      </c>
      <c r="H60" s="15">
        <v>0</v>
      </c>
      <c r="I60" s="15">
        <v>0</v>
      </c>
      <c r="J60" s="15">
        <f t="shared" si="0"/>
        <v>95.5</v>
      </c>
      <c r="K60" s="15">
        <f t="shared" si="1"/>
        <v>1518499.3824627094</v>
      </c>
      <c r="L60" s="15">
        <f t="shared" si="2"/>
        <v>3315390.3183769155</v>
      </c>
      <c r="M60" s="15">
        <f t="shared" si="3"/>
        <v>0</v>
      </c>
      <c r="N60" s="15">
        <f t="shared" si="4"/>
        <v>0</v>
      </c>
      <c r="O60" s="15">
        <f t="shared" si="5"/>
        <v>4833889.7008396247</v>
      </c>
      <c r="P60" s="14">
        <v>219</v>
      </c>
      <c r="Q60" s="30">
        <v>23.9</v>
      </c>
      <c r="R60" s="15">
        <f t="shared" si="6"/>
        <v>95.499999999999986</v>
      </c>
      <c r="S60" s="27">
        <f t="shared" si="7"/>
        <v>15117.493406872416</v>
      </c>
      <c r="T60" s="31">
        <f t="shared" si="8"/>
        <v>15035.734279253882</v>
      </c>
    </row>
    <row r="61" spans="1:20" x14ac:dyDescent="0.2">
      <c r="A61" s="14" t="s">
        <v>11</v>
      </c>
      <c r="B61" s="14" t="s">
        <v>17</v>
      </c>
      <c r="C61" s="14" t="s">
        <v>31</v>
      </c>
      <c r="D61" s="14" t="s">
        <v>9</v>
      </c>
      <c r="E61" s="15">
        <v>107522.2960144931</v>
      </c>
      <c r="F61" s="15">
        <v>132</v>
      </c>
      <c r="G61" s="15">
        <v>0</v>
      </c>
      <c r="H61" s="15">
        <v>20</v>
      </c>
      <c r="I61" s="15">
        <v>37.5</v>
      </c>
      <c r="J61" s="15">
        <f t="shared" si="0"/>
        <v>189.5</v>
      </c>
      <c r="K61" s="15">
        <f t="shared" si="1"/>
        <v>14192943.07391309</v>
      </c>
      <c r="L61" s="15">
        <f t="shared" si="2"/>
        <v>0</v>
      </c>
      <c r="M61" s="15">
        <f t="shared" si="3"/>
        <v>2150445.920289862</v>
      </c>
      <c r="N61" s="15">
        <f t="shared" si="4"/>
        <v>4032086.1005434911</v>
      </c>
      <c r="O61" s="15">
        <f t="shared" si="5"/>
        <v>20375475.094746444</v>
      </c>
      <c r="P61" s="14">
        <v>219</v>
      </c>
      <c r="Q61" s="30">
        <v>23.9</v>
      </c>
      <c r="R61" s="15">
        <f t="shared" si="6"/>
        <v>189.50000000000003</v>
      </c>
      <c r="S61" s="27">
        <f t="shared" si="7"/>
        <v>63722.204988090598</v>
      </c>
      <c r="T61" s="31">
        <f t="shared" si="8"/>
        <v>63377.579609429129</v>
      </c>
    </row>
    <row r="62" spans="1:20" x14ac:dyDescent="0.2">
      <c r="A62" s="14" t="s">
        <v>11</v>
      </c>
      <c r="B62" s="14" t="s">
        <v>18</v>
      </c>
      <c r="C62" s="14" t="s">
        <v>28</v>
      </c>
      <c r="D62" s="14" t="s">
        <v>103</v>
      </c>
      <c r="E62" s="15">
        <v>35989.348046644947</v>
      </c>
      <c r="F62" s="15">
        <v>25.666666666666668</v>
      </c>
      <c r="G62" s="15">
        <v>11.333333333333334</v>
      </c>
      <c r="H62" s="15">
        <v>55</v>
      </c>
      <c r="I62" s="15">
        <v>25.833333333333332</v>
      </c>
      <c r="J62" s="15">
        <f t="shared" si="0"/>
        <v>117.83333333333333</v>
      </c>
      <c r="K62" s="15">
        <f t="shared" si="1"/>
        <v>923726.59986388707</v>
      </c>
      <c r="L62" s="15">
        <f t="shared" si="2"/>
        <v>407879.27786197606</v>
      </c>
      <c r="M62" s="15">
        <f t="shared" si="3"/>
        <v>1979414.1425654721</v>
      </c>
      <c r="N62" s="15">
        <f t="shared" si="4"/>
        <v>929724.82453832775</v>
      </c>
      <c r="O62" s="15">
        <f t="shared" si="5"/>
        <v>4240744.8448296627</v>
      </c>
      <c r="P62" s="14">
        <v>306</v>
      </c>
      <c r="Q62" s="14">
        <v>9.5</v>
      </c>
      <c r="R62" s="15">
        <f t="shared" si="6"/>
        <v>117.83333333333333</v>
      </c>
      <c r="S62" s="27">
        <f t="shared" si="7"/>
        <v>11287.864954620132</v>
      </c>
      <c r="T62" s="31">
        <f t="shared" si="8"/>
        <v>11247.134238468107</v>
      </c>
    </row>
    <row r="63" spans="1:20" x14ac:dyDescent="0.2">
      <c r="A63" s="14" t="s">
        <v>11</v>
      </c>
      <c r="B63" s="14" t="s">
        <v>18</v>
      </c>
      <c r="C63" s="14" t="s">
        <v>28</v>
      </c>
      <c r="D63" s="14" t="s">
        <v>104</v>
      </c>
      <c r="E63" s="15">
        <v>47270.837287733557</v>
      </c>
      <c r="F63" s="15">
        <v>265.33333333333331</v>
      </c>
      <c r="G63" s="15">
        <v>251.66666666666666</v>
      </c>
      <c r="H63" s="15">
        <v>16.666666666666668</v>
      </c>
      <c r="I63" s="15">
        <v>1</v>
      </c>
      <c r="J63" s="15">
        <f t="shared" si="0"/>
        <v>534.66666666666663</v>
      </c>
      <c r="K63" s="15">
        <f t="shared" si="1"/>
        <v>12542528.827011969</v>
      </c>
      <c r="L63" s="15">
        <f t="shared" si="2"/>
        <v>11896494.050746279</v>
      </c>
      <c r="M63" s="15">
        <f t="shared" si="3"/>
        <v>787847.28812889266</v>
      </c>
      <c r="N63" s="15">
        <f t="shared" si="4"/>
        <v>47270.837287733557</v>
      </c>
      <c r="O63" s="15">
        <f t="shared" si="5"/>
        <v>25274141.003174879</v>
      </c>
      <c r="P63" s="14">
        <v>306</v>
      </c>
      <c r="Q63" s="30">
        <v>9.5</v>
      </c>
      <c r="R63" s="15">
        <f t="shared" si="6"/>
        <v>534.66666666666674</v>
      </c>
      <c r="S63" s="27">
        <f t="shared" si="7"/>
        <v>67273.816493744904</v>
      </c>
      <c r="T63" s="31">
        <f t="shared" si="8"/>
        <v>67031.068132111774</v>
      </c>
    </row>
    <row r="64" spans="1:20" x14ac:dyDescent="0.2">
      <c r="A64" s="14" t="s">
        <v>11</v>
      </c>
      <c r="B64" s="14" t="s">
        <v>18</v>
      </c>
      <c r="C64" s="14" t="s">
        <v>28</v>
      </c>
      <c r="D64" s="14" t="s">
        <v>105</v>
      </c>
      <c r="E64" s="15">
        <v>627579.82765334728</v>
      </c>
      <c r="F64" s="15">
        <v>20</v>
      </c>
      <c r="G64" s="15">
        <v>1246</v>
      </c>
      <c r="H64" s="15">
        <v>40.200000000000003</v>
      </c>
      <c r="I64" s="15">
        <v>0.8</v>
      </c>
      <c r="J64" s="15">
        <f t="shared" si="0"/>
        <v>1307</v>
      </c>
      <c r="K64" s="15">
        <f t="shared" si="1"/>
        <v>12551596.553066947</v>
      </c>
      <c r="L64" s="15">
        <f t="shared" si="2"/>
        <v>781964465.25607073</v>
      </c>
      <c r="M64" s="15">
        <f t="shared" si="3"/>
        <v>25228709.071664564</v>
      </c>
      <c r="N64" s="15">
        <f t="shared" si="4"/>
        <v>502063.86212267785</v>
      </c>
      <c r="O64" s="15">
        <f t="shared" si="5"/>
        <v>820246834.74292493</v>
      </c>
      <c r="P64" s="14">
        <v>306</v>
      </c>
      <c r="Q64" s="30">
        <v>9.5</v>
      </c>
      <c r="R64" s="15">
        <f t="shared" si="6"/>
        <v>1307</v>
      </c>
      <c r="S64" s="27">
        <f t="shared" si="7"/>
        <v>2183304.0748304329</v>
      </c>
      <c r="T64" s="31">
        <f t="shared" si="8"/>
        <v>2175425.9208214162</v>
      </c>
    </row>
    <row r="65" spans="1:20" x14ac:dyDescent="0.2">
      <c r="A65" s="14" t="s">
        <v>11</v>
      </c>
      <c r="B65" s="14" t="s">
        <v>18</v>
      </c>
      <c r="C65" s="14" t="s">
        <v>28</v>
      </c>
      <c r="D65" s="14" t="s">
        <v>8</v>
      </c>
      <c r="E65" s="15">
        <v>286.86313384813479</v>
      </c>
      <c r="F65" s="15">
        <v>61.5</v>
      </c>
      <c r="G65" s="15">
        <v>137</v>
      </c>
      <c r="H65" s="15">
        <v>25.5</v>
      </c>
      <c r="I65" s="15">
        <v>37</v>
      </c>
      <c r="J65" s="15">
        <f t="shared" si="0"/>
        <v>261</v>
      </c>
      <c r="K65" s="15">
        <f t="shared" si="1"/>
        <v>17642.082731660288</v>
      </c>
      <c r="L65" s="15">
        <f t="shared" si="2"/>
        <v>39300.249337194466</v>
      </c>
      <c r="M65" s="15">
        <f t="shared" si="3"/>
        <v>7315.0099131274374</v>
      </c>
      <c r="N65" s="15">
        <f t="shared" si="4"/>
        <v>10613.935952380987</v>
      </c>
      <c r="O65" s="15">
        <f t="shared" si="5"/>
        <v>74871.277934363185</v>
      </c>
      <c r="P65" s="14">
        <v>306</v>
      </c>
      <c r="Q65" s="30">
        <v>9.5</v>
      </c>
      <c r="R65" s="15">
        <f t="shared" si="6"/>
        <v>261</v>
      </c>
      <c r="S65" s="27">
        <f t="shared" si="7"/>
        <v>199.28972508999613</v>
      </c>
      <c r="T65" s="31">
        <f t="shared" si="8"/>
        <v>198.57061538614258</v>
      </c>
    </row>
    <row r="66" spans="1:20" x14ac:dyDescent="0.2">
      <c r="A66" s="14" t="s">
        <v>11</v>
      </c>
      <c r="B66" s="14" t="s">
        <v>18</v>
      </c>
      <c r="C66" s="14" t="s">
        <v>28</v>
      </c>
      <c r="D66" s="14" t="s">
        <v>10</v>
      </c>
      <c r="E66" s="15">
        <v>4251.6495751707216</v>
      </c>
      <c r="F66" s="15">
        <v>0</v>
      </c>
      <c r="G66" s="15">
        <v>127</v>
      </c>
      <c r="H66" s="15">
        <v>0</v>
      </c>
      <c r="I66" s="15">
        <v>0</v>
      </c>
      <c r="J66" s="15">
        <f t="shared" ref="J66:J129" si="9">F66+G66+H66+I66</f>
        <v>127</v>
      </c>
      <c r="K66" s="15">
        <f t="shared" ref="K66:K129" si="10">F66*$E66</f>
        <v>0</v>
      </c>
      <c r="L66" s="15">
        <f t="shared" ref="L66:L129" si="11">G66*$E66</f>
        <v>539959.49604668166</v>
      </c>
      <c r="M66" s="15">
        <f t="shared" ref="M66:M129" si="12">H66*$E66</f>
        <v>0</v>
      </c>
      <c r="N66" s="15">
        <f t="shared" ref="N66:N129" si="13">I66*$E66</f>
        <v>0</v>
      </c>
      <c r="O66" s="15">
        <f t="shared" ref="O66:O129" si="14">SUM(K66:N66)</f>
        <v>539959.49604668166</v>
      </c>
      <c r="P66" s="14">
        <v>306</v>
      </c>
      <c r="Q66" s="30">
        <v>9.5</v>
      </c>
      <c r="R66" s="15">
        <f t="shared" ref="R66:R129" si="15">O66/E66</f>
        <v>127</v>
      </c>
      <c r="S66" s="27">
        <f t="shared" ref="S66:S129" si="16">((O66*(1-Q66/100))/P66)*0.9</f>
        <v>1437.2451291830791</v>
      </c>
      <c r="T66" s="31">
        <f t="shared" ref="T66:T129" si="17">S66/VLOOKUP(C66,$R$361:$T$365,2,0)*VLOOKUP(C66,$R$361:$T$365,3,0)</f>
        <v>1432.0590267949854</v>
      </c>
    </row>
    <row r="67" spans="1:20" x14ac:dyDescent="0.2">
      <c r="A67" s="14" t="s">
        <v>11</v>
      </c>
      <c r="B67" s="14" t="s">
        <v>18</v>
      </c>
      <c r="C67" s="14" t="s">
        <v>28</v>
      </c>
      <c r="D67" s="14" t="s">
        <v>9</v>
      </c>
      <c r="E67" s="15">
        <v>12890.185168487626</v>
      </c>
      <c r="F67" s="15">
        <v>0</v>
      </c>
      <c r="G67" s="15">
        <v>171.5</v>
      </c>
      <c r="H67" s="15">
        <v>0</v>
      </c>
      <c r="I67" s="15">
        <v>12.5</v>
      </c>
      <c r="J67" s="15">
        <f t="shared" si="9"/>
        <v>184</v>
      </c>
      <c r="K67" s="15">
        <f t="shared" si="10"/>
        <v>0</v>
      </c>
      <c r="L67" s="15">
        <f t="shared" si="11"/>
        <v>2210666.7563956277</v>
      </c>
      <c r="M67" s="15">
        <f t="shared" si="12"/>
        <v>0</v>
      </c>
      <c r="N67" s="15">
        <f t="shared" si="13"/>
        <v>161127.31460609531</v>
      </c>
      <c r="O67" s="15">
        <f t="shared" si="14"/>
        <v>2371794.0710017229</v>
      </c>
      <c r="P67" s="14">
        <v>306</v>
      </c>
      <c r="Q67" s="30">
        <v>9.5</v>
      </c>
      <c r="R67" s="15">
        <f t="shared" si="15"/>
        <v>184</v>
      </c>
      <c r="S67" s="27">
        <f t="shared" si="16"/>
        <v>6313.1577478134104</v>
      </c>
      <c r="T67" s="31">
        <f t="shared" si="17"/>
        <v>6290.3775819199573</v>
      </c>
    </row>
    <row r="68" spans="1:20" x14ac:dyDescent="0.2">
      <c r="A68" s="14" t="s">
        <v>11</v>
      </c>
      <c r="B68" s="14" t="s">
        <v>18</v>
      </c>
      <c r="C68" s="14" t="s">
        <v>29</v>
      </c>
      <c r="D68" s="14" t="s">
        <v>104</v>
      </c>
      <c r="E68" s="15">
        <v>2827.8877897284874</v>
      </c>
      <c r="F68" s="15">
        <v>547.84201303235727</v>
      </c>
      <c r="G68" s="15">
        <v>72.10359689936314</v>
      </c>
      <c r="H68" s="15">
        <v>17.21533801805101</v>
      </c>
      <c r="I68" s="15">
        <v>0</v>
      </c>
      <c r="J68" s="15">
        <f t="shared" si="9"/>
        <v>637.16094794977141</v>
      </c>
      <c r="K68" s="15">
        <f t="shared" si="10"/>
        <v>1549235.739354478</v>
      </c>
      <c r="L68" s="15">
        <f t="shared" si="11"/>
        <v>203900.88126721384</v>
      </c>
      <c r="M68" s="15">
        <f t="shared" si="12"/>
        <v>48683.044177295073</v>
      </c>
      <c r="N68" s="15">
        <f t="shared" si="13"/>
        <v>0</v>
      </c>
      <c r="O68" s="15">
        <f t="shared" si="14"/>
        <v>1801819.6647989871</v>
      </c>
      <c r="P68" s="14">
        <v>249</v>
      </c>
      <c r="Q68" s="30">
        <v>9</v>
      </c>
      <c r="R68" s="15">
        <f t="shared" si="15"/>
        <v>637.16094794977153</v>
      </c>
      <c r="S68" s="27">
        <f t="shared" si="16"/>
        <v>5926.4670902424514</v>
      </c>
      <c r="T68" s="31">
        <f t="shared" si="17"/>
        <v>5896.5756050685732</v>
      </c>
    </row>
    <row r="69" spans="1:20" x14ac:dyDescent="0.2">
      <c r="A69" s="14" t="s">
        <v>11</v>
      </c>
      <c r="B69" s="14" t="s">
        <v>18</v>
      </c>
      <c r="C69" s="14" t="s">
        <v>29</v>
      </c>
      <c r="D69" s="14" t="s">
        <v>105</v>
      </c>
      <c r="E69" s="15">
        <v>98302.813417015597</v>
      </c>
      <c r="F69" s="15">
        <v>0</v>
      </c>
      <c r="G69" s="15">
        <v>950.33333333333337</v>
      </c>
      <c r="H69" s="15">
        <v>2.3333333333333335</v>
      </c>
      <c r="I69" s="15">
        <v>0</v>
      </c>
      <c r="J69" s="15">
        <f t="shared" si="9"/>
        <v>952.66666666666674</v>
      </c>
      <c r="K69" s="15">
        <f t="shared" si="10"/>
        <v>0</v>
      </c>
      <c r="L69" s="15">
        <f t="shared" si="11"/>
        <v>93420440.350637153</v>
      </c>
      <c r="M69" s="15">
        <f t="shared" si="12"/>
        <v>229373.23130636974</v>
      </c>
      <c r="N69" s="15">
        <f t="shared" si="13"/>
        <v>0</v>
      </c>
      <c r="O69" s="15">
        <f t="shared" si="14"/>
        <v>93649813.581943527</v>
      </c>
      <c r="P69" s="14">
        <v>249</v>
      </c>
      <c r="Q69" s="30">
        <v>9</v>
      </c>
      <c r="R69" s="15">
        <f t="shared" si="15"/>
        <v>952.66666666666663</v>
      </c>
      <c r="S69" s="27">
        <f t="shared" si="16"/>
        <v>308028.90491410339</v>
      </c>
      <c r="T69" s="31">
        <f t="shared" si="17"/>
        <v>306475.29104868171</v>
      </c>
    </row>
    <row r="70" spans="1:20" x14ac:dyDescent="0.2">
      <c r="A70" s="14" t="s">
        <v>11</v>
      </c>
      <c r="B70" s="14" t="s">
        <v>18</v>
      </c>
      <c r="C70" s="14" t="s">
        <v>29</v>
      </c>
      <c r="D70" s="14" t="s">
        <v>8</v>
      </c>
      <c r="E70" s="15">
        <v>29.855460936778258</v>
      </c>
      <c r="F70" s="15">
        <v>37.728758318201415</v>
      </c>
      <c r="G70" s="15">
        <v>0</v>
      </c>
      <c r="H70" s="15">
        <v>4.4590073446011704</v>
      </c>
      <c r="I70" s="15">
        <v>0</v>
      </c>
      <c r="J70" s="15">
        <f t="shared" si="9"/>
        <v>42.187765662802583</v>
      </c>
      <c r="K70" s="15">
        <f t="shared" si="10"/>
        <v>1126.40947016221</v>
      </c>
      <c r="L70" s="15">
        <f t="shared" si="11"/>
        <v>0</v>
      </c>
      <c r="M70" s="15">
        <f t="shared" si="12"/>
        <v>133.12571959354759</v>
      </c>
      <c r="N70" s="15">
        <f t="shared" si="13"/>
        <v>0</v>
      </c>
      <c r="O70" s="15">
        <f t="shared" si="14"/>
        <v>1259.5351897557575</v>
      </c>
      <c r="P70" s="14">
        <v>249</v>
      </c>
      <c r="Q70" s="30">
        <v>9</v>
      </c>
      <c r="R70" s="15">
        <f t="shared" si="15"/>
        <v>42.187765662802583</v>
      </c>
      <c r="S70" s="27">
        <f t="shared" si="16"/>
        <v>4.1428085157026722</v>
      </c>
      <c r="T70" s="31">
        <f t="shared" si="17"/>
        <v>4.1219133183718331</v>
      </c>
    </row>
    <row r="71" spans="1:20" x14ac:dyDescent="0.2">
      <c r="A71" s="14" t="s">
        <v>11</v>
      </c>
      <c r="B71" s="14" t="s">
        <v>18</v>
      </c>
      <c r="C71" s="14" t="s">
        <v>29</v>
      </c>
      <c r="D71" s="14" t="s">
        <v>10</v>
      </c>
      <c r="E71" s="15">
        <v>1086.9434585349941</v>
      </c>
      <c r="F71" s="15">
        <v>0</v>
      </c>
      <c r="G71" s="15">
        <v>107.5</v>
      </c>
      <c r="H71" s="15">
        <v>64</v>
      </c>
      <c r="I71" s="15">
        <v>0</v>
      </c>
      <c r="J71" s="15">
        <f t="shared" si="9"/>
        <v>171.5</v>
      </c>
      <c r="K71" s="15">
        <f t="shared" si="10"/>
        <v>0</v>
      </c>
      <c r="L71" s="15">
        <f t="shared" si="11"/>
        <v>116846.42179251186</v>
      </c>
      <c r="M71" s="15">
        <f t="shared" si="12"/>
        <v>69564.381346239621</v>
      </c>
      <c r="N71" s="15">
        <f t="shared" si="13"/>
        <v>0</v>
      </c>
      <c r="O71" s="15">
        <f t="shared" si="14"/>
        <v>186410.80313875148</v>
      </c>
      <c r="P71" s="14">
        <v>249</v>
      </c>
      <c r="Q71" s="30">
        <v>9</v>
      </c>
      <c r="R71" s="15">
        <f t="shared" si="15"/>
        <v>171.5</v>
      </c>
      <c r="S71" s="27">
        <f t="shared" si="16"/>
        <v>613.13432839613438</v>
      </c>
      <c r="T71" s="31">
        <f t="shared" si="17"/>
        <v>610.0418459090514</v>
      </c>
    </row>
    <row r="72" spans="1:20" x14ac:dyDescent="0.2">
      <c r="A72" s="14" t="s">
        <v>11</v>
      </c>
      <c r="B72" s="14" t="s">
        <v>18</v>
      </c>
      <c r="C72" s="14" t="s">
        <v>29</v>
      </c>
      <c r="D72" s="14" t="s">
        <v>9</v>
      </c>
      <c r="E72" s="15">
        <v>12357.059183486144</v>
      </c>
      <c r="F72" s="15">
        <v>0</v>
      </c>
      <c r="G72" s="15">
        <v>211</v>
      </c>
      <c r="H72" s="15">
        <v>0</v>
      </c>
      <c r="I72" s="15">
        <v>0</v>
      </c>
      <c r="J72" s="15">
        <f t="shared" si="9"/>
        <v>211</v>
      </c>
      <c r="K72" s="15">
        <f t="shared" si="10"/>
        <v>0</v>
      </c>
      <c r="L72" s="15">
        <f t="shared" si="11"/>
        <v>2607339.4877155763</v>
      </c>
      <c r="M72" s="15">
        <f t="shared" si="12"/>
        <v>0</v>
      </c>
      <c r="N72" s="15">
        <f t="shared" si="13"/>
        <v>0</v>
      </c>
      <c r="O72" s="15">
        <f t="shared" si="14"/>
        <v>2607339.4877155763</v>
      </c>
      <c r="P72" s="14">
        <v>249</v>
      </c>
      <c r="Q72" s="30">
        <v>9</v>
      </c>
      <c r="R72" s="15">
        <f t="shared" si="15"/>
        <v>211</v>
      </c>
      <c r="S72" s="27">
        <f t="shared" si="16"/>
        <v>8575.9479535705104</v>
      </c>
      <c r="T72" s="31">
        <f t="shared" si="17"/>
        <v>8532.6932088460926</v>
      </c>
    </row>
    <row r="73" spans="1:20" x14ac:dyDescent="0.2">
      <c r="A73" s="14" t="s">
        <v>11</v>
      </c>
      <c r="B73" s="14" t="s">
        <v>18</v>
      </c>
      <c r="C73" s="14" t="s">
        <v>30</v>
      </c>
      <c r="D73" s="14" t="s">
        <v>103</v>
      </c>
      <c r="E73" s="15">
        <v>182263.21495236093</v>
      </c>
      <c r="F73" s="15">
        <v>99.666666666666671</v>
      </c>
      <c r="G73" s="15">
        <v>124.66666666666667</v>
      </c>
      <c r="H73" s="15">
        <v>17.666666666666668</v>
      </c>
      <c r="I73" s="15">
        <v>21.833333333333332</v>
      </c>
      <c r="J73" s="15">
        <f t="shared" si="9"/>
        <v>263.83333333333331</v>
      </c>
      <c r="K73" s="15">
        <f t="shared" si="10"/>
        <v>18165567.090251975</v>
      </c>
      <c r="L73" s="15">
        <f t="shared" si="11"/>
        <v>22722147.464060996</v>
      </c>
      <c r="M73" s="15">
        <f t="shared" si="12"/>
        <v>3219983.4641583767</v>
      </c>
      <c r="N73" s="15">
        <f t="shared" si="13"/>
        <v>3979413.5264598802</v>
      </c>
      <c r="O73" s="15">
        <f t="shared" si="14"/>
        <v>48087111.544931233</v>
      </c>
      <c r="P73" s="14">
        <v>240</v>
      </c>
      <c r="Q73" s="30">
        <v>19.5</v>
      </c>
      <c r="R73" s="15">
        <f t="shared" si="15"/>
        <v>263.83333333333337</v>
      </c>
      <c r="S73" s="27">
        <f t="shared" si="16"/>
        <v>145162.96797626116</v>
      </c>
      <c r="T73" s="31">
        <f t="shared" si="17"/>
        <v>144503.30872868825</v>
      </c>
    </row>
    <row r="74" spans="1:20" x14ac:dyDescent="0.2">
      <c r="A74" s="14" t="s">
        <v>11</v>
      </c>
      <c r="B74" s="14" t="s">
        <v>18</v>
      </c>
      <c r="C74" s="14" t="s">
        <v>30</v>
      </c>
      <c r="D74" s="14" t="s">
        <v>104</v>
      </c>
      <c r="E74" s="15">
        <v>272843.56104812765</v>
      </c>
      <c r="F74" s="15">
        <v>0</v>
      </c>
      <c r="G74" s="15">
        <v>414.33333333333331</v>
      </c>
      <c r="H74" s="15">
        <v>69.666666666666671</v>
      </c>
      <c r="I74" s="15">
        <v>55.166666666666664</v>
      </c>
      <c r="J74" s="15">
        <f t="shared" si="9"/>
        <v>539.16666666666663</v>
      </c>
      <c r="K74" s="15">
        <f t="shared" si="10"/>
        <v>0</v>
      </c>
      <c r="L74" s="15">
        <f t="shared" si="11"/>
        <v>113048182.12760755</v>
      </c>
      <c r="M74" s="15">
        <f t="shared" si="12"/>
        <v>19008101.419686228</v>
      </c>
      <c r="N74" s="15">
        <f t="shared" si="13"/>
        <v>15051869.784488374</v>
      </c>
      <c r="O74" s="15">
        <f t="shared" si="14"/>
        <v>147108153.33178216</v>
      </c>
      <c r="P74" s="14">
        <v>240</v>
      </c>
      <c r="Q74" s="30">
        <v>19.5</v>
      </c>
      <c r="R74" s="15">
        <f t="shared" si="15"/>
        <v>539.16666666666663</v>
      </c>
      <c r="S74" s="27">
        <f t="shared" si="16"/>
        <v>444082.73787031742</v>
      </c>
      <c r="T74" s="31">
        <f t="shared" si="17"/>
        <v>442064.70745383028</v>
      </c>
    </row>
    <row r="75" spans="1:20" x14ac:dyDescent="0.2">
      <c r="A75" s="14" t="s">
        <v>11</v>
      </c>
      <c r="B75" s="14" t="s">
        <v>18</v>
      </c>
      <c r="C75" s="14" t="s">
        <v>30</v>
      </c>
      <c r="D75" s="14" t="s">
        <v>105</v>
      </c>
      <c r="E75" s="15">
        <v>1293590.7327432244</v>
      </c>
      <c r="F75" s="15">
        <v>0</v>
      </c>
      <c r="G75" s="15">
        <v>253.55555555555554</v>
      </c>
      <c r="H75" s="15">
        <v>416.44444444444446</v>
      </c>
      <c r="I75" s="15">
        <v>35.888888888888886</v>
      </c>
      <c r="J75" s="15">
        <f t="shared" si="9"/>
        <v>705.88888888888891</v>
      </c>
      <c r="K75" s="15">
        <f t="shared" si="10"/>
        <v>0</v>
      </c>
      <c r="L75" s="15">
        <f t="shared" si="11"/>
        <v>327997116.90222645</v>
      </c>
      <c r="M75" s="15">
        <f t="shared" si="12"/>
        <v>538708674.03573394</v>
      </c>
      <c r="N75" s="15">
        <f t="shared" si="13"/>
        <v>46425534.075117938</v>
      </c>
      <c r="O75" s="15">
        <f t="shared" si="14"/>
        <v>913131325.01307833</v>
      </c>
      <c r="P75" s="14">
        <v>240</v>
      </c>
      <c r="Q75" s="30">
        <v>19.5</v>
      </c>
      <c r="R75" s="15">
        <f t="shared" si="15"/>
        <v>705.88888888888891</v>
      </c>
      <c r="S75" s="27">
        <f t="shared" si="16"/>
        <v>2756515.1873832298</v>
      </c>
      <c r="T75" s="31">
        <f t="shared" si="17"/>
        <v>2743988.8470928478</v>
      </c>
    </row>
    <row r="76" spans="1:20" x14ac:dyDescent="0.2">
      <c r="A76" s="14" t="s">
        <v>11</v>
      </c>
      <c r="B76" s="14" t="s">
        <v>18</v>
      </c>
      <c r="C76" s="14" t="s">
        <v>30</v>
      </c>
      <c r="D76" s="14" t="s">
        <v>8</v>
      </c>
      <c r="E76" s="15">
        <v>1131.1857979887172</v>
      </c>
      <c r="F76" s="15">
        <v>51.5</v>
      </c>
      <c r="G76" s="15">
        <v>27</v>
      </c>
      <c r="H76" s="15">
        <v>9.5</v>
      </c>
      <c r="I76" s="15">
        <v>4.5</v>
      </c>
      <c r="J76" s="15">
        <f t="shared" si="9"/>
        <v>92.5</v>
      </c>
      <c r="K76" s="15">
        <f t="shared" si="10"/>
        <v>58256.06859641894</v>
      </c>
      <c r="L76" s="15">
        <f t="shared" si="11"/>
        <v>30542.016545695365</v>
      </c>
      <c r="M76" s="15">
        <f t="shared" si="12"/>
        <v>10746.265080892814</v>
      </c>
      <c r="N76" s="15">
        <f t="shared" si="13"/>
        <v>5090.3360909492276</v>
      </c>
      <c r="O76" s="15">
        <f t="shared" si="14"/>
        <v>104634.68631395635</v>
      </c>
      <c r="P76" s="14">
        <v>240</v>
      </c>
      <c r="Q76" s="30">
        <v>19.5</v>
      </c>
      <c r="R76" s="15">
        <f t="shared" si="15"/>
        <v>92.5</v>
      </c>
      <c r="S76" s="27">
        <f t="shared" si="16"/>
        <v>315.86595931025573</v>
      </c>
      <c r="T76" s="31">
        <f t="shared" si="17"/>
        <v>314.43058013637051</v>
      </c>
    </row>
    <row r="77" spans="1:20" x14ac:dyDescent="0.2">
      <c r="A77" s="14" t="s">
        <v>11</v>
      </c>
      <c r="B77" s="14" t="s">
        <v>18</v>
      </c>
      <c r="C77" s="14" t="s">
        <v>30</v>
      </c>
      <c r="D77" s="14" t="s">
        <v>10</v>
      </c>
      <c r="E77" s="15">
        <v>8135.0393719975473</v>
      </c>
      <c r="F77" s="15">
        <v>0</v>
      </c>
      <c r="G77" s="15">
        <v>40</v>
      </c>
      <c r="H77" s="15">
        <v>23.5</v>
      </c>
      <c r="I77" s="15">
        <v>20.75</v>
      </c>
      <c r="J77" s="15">
        <f t="shared" si="9"/>
        <v>84.25</v>
      </c>
      <c r="K77" s="15">
        <f t="shared" si="10"/>
        <v>0</v>
      </c>
      <c r="L77" s="15">
        <f t="shared" si="11"/>
        <v>325401.57487990189</v>
      </c>
      <c r="M77" s="15">
        <f t="shared" si="12"/>
        <v>191173.42524194237</v>
      </c>
      <c r="N77" s="15">
        <f t="shared" si="13"/>
        <v>168802.0669689491</v>
      </c>
      <c r="O77" s="15">
        <f t="shared" si="14"/>
        <v>685377.06709079328</v>
      </c>
      <c r="P77" s="14">
        <v>240</v>
      </c>
      <c r="Q77" s="30">
        <v>19.5</v>
      </c>
      <c r="R77" s="15">
        <f t="shared" si="15"/>
        <v>84.249999999999986</v>
      </c>
      <c r="S77" s="27">
        <f t="shared" si="16"/>
        <v>2068.982021280332</v>
      </c>
      <c r="T77" s="31">
        <f t="shared" si="17"/>
        <v>2059.5800150908276</v>
      </c>
    </row>
    <row r="78" spans="1:20" x14ac:dyDescent="0.2">
      <c r="A78" s="14" t="s">
        <v>11</v>
      </c>
      <c r="B78" s="14" t="s">
        <v>18</v>
      </c>
      <c r="C78" s="14" t="s">
        <v>30</v>
      </c>
      <c r="D78" s="14" t="s">
        <v>9</v>
      </c>
      <c r="E78" s="15">
        <v>9707.1958176772441</v>
      </c>
      <c r="F78" s="15">
        <v>84.5</v>
      </c>
      <c r="G78" s="15">
        <v>41.5</v>
      </c>
      <c r="H78" s="15">
        <v>49.5</v>
      </c>
      <c r="I78" s="15">
        <v>4.25</v>
      </c>
      <c r="J78" s="15">
        <f t="shared" si="9"/>
        <v>179.75</v>
      </c>
      <c r="K78" s="15">
        <f t="shared" si="10"/>
        <v>820258.04659372708</v>
      </c>
      <c r="L78" s="15">
        <f t="shared" si="11"/>
        <v>402848.62643360562</v>
      </c>
      <c r="M78" s="15">
        <f t="shared" si="12"/>
        <v>480506.19297502359</v>
      </c>
      <c r="N78" s="15">
        <f t="shared" si="13"/>
        <v>41255.582225128288</v>
      </c>
      <c r="O78" s="15">
        <f t="shared" si="14"/>
        <v>1744868.4482274845</v>
      </c>
      <c r="P78" s="14">
        <v>240</v>
      </c>
      <c r="Q78" s="30">
        <v>19.5</v>
      </c>
      <c r="R78" s="15">
        <f t="shared" si="15"/>
        <v>179.74999999999997</v>
      </c>
      <c r="S78" s="27">
        <f t="shared" si="16"/>
        <v>5267.3216280867182</v>
      </c>
      <c r="T78" s="31">
        <f t="shared" si="17"/>
        <v>5243.3855135917565</v>
      </c>
    </row>
    <row r="79" spans="1:20" x14ac:dyDescent="0.2">
      <c r="A79" s="14" t="s">
        <v>11</v>
      </c>
      <c r="B79" s="14" t="s">
        <v>18</v>
      </c>
      <c r="C79" s="14" t="s">
        <v>80</v>
      </c>
      <c r="D79" s="14" t="s">
        <v>103</v>
      </c>
      <c r="E79" s="15">
        <v>107660.69017674112</v>
      </c>
      <c r="F79" s="15">
        <v>0</v>
      </c>
      <c r="G79" s="15">
        <v>202.33333333333334</v>
      </c>
      <c r="H79" s="15">
        <v>0</v>
      </c>
      <c r="I79" s="15">
        <v>0</v>
      </c>
      <c r="J79" s="15">
        <f t="shared" si="9"/>
        <v>202.33333333333334</v>
      </c>
      <c r="K79" s="15">
        <f t="shared" si="10"/>
        <v>0</v>
      </c>
      <c r="L79" s="15">
        <f t="shared" si="11"/>
        <v>21783346.312427286</v>
      </c>
      <c r="M79" s="15">
        <f t="shared" si="12"/>
        <v>0</v>
      </c>
      <c r="N79" s="15">
        <f t="shared" si="13"/>
        <v>0</v>
      </c>
      <c r="O79" s="15">
        <f t="shared" si="14"/>
        <v>21783346.312427286</v>
      </c>
      <c r="P79" s="14">
        <v>214</v>
      </c>
      <c r="Q79" s="30">
        <v>22.9</v>
      </c>
      <c r="R79" s="15">
        <f t="shared" si="15"/>
        <v>202.33333333333334</v>
      </c>
      <c r="S79" s="27">
        <f t="shared" si="16"/>
        <v>70633.009374735018</v>
      </c>
      <c r="T79" s="31">
        <f t="shared" si="17"/>
        <v>70368.897140473346</v>
      </c>
    </row>
    <row r="80" spans="1:20" x14ac:dyDescent="0.2">
      <c r="A80" s="14" t="s">
        <v>11</v>
      </c>
      <c r="B80" s="14" t="s">
        <v>18</v>
      </c>
      <c r="C80" s="14" t="s">
        <v>80</v>
      </c>
      <c r="D80" s="14" t="s">
        <v>104</v>
      </c>
      <c r="E80" s="15">
        <v>112067.2104151261</v>
      </c>
      <c r="F80" s="15">
        <v>266</v>
      </c>
      <c r="G80" s="15">
        <v>538</v>
      </c>
      <c r="H80" s="15">
        <v>8</v>
      </c>
      <c r="I80" s="15">
        <v>0.66666666666666663</v>
      </c>
      <c r="J80" s="15">
        <f t="shared" si="9"/>
        <v>812.66666666666663</v>
      </c>
      <c r="K80" s="15">
        <f t="shared" si="10"/>
        <v>29809877.970423542</v>
      </c>
      <c r="L80" s="15">
        <f t="shared" si="11"/>
        <v>60292159.203337841</v>
      </c>
      <c r="M80" s="15">
        <f t="shared" si="12"/>
        <v>896537.68332100881</v>
      </c>
      <c r="N80" s="15">
        <f t="shared" si="13"/>
        <v>74711.473610084067</v>
      </c>
      <c r="O80" s="15">
        <f t="shared" si="14"/>
        <v>91073286.330692485</v>
      </c>
      <c r="P80" s="14">
        <v>214</v>
      </c>
      <c r="Q80" s="30">
        <v>22.9</v>
      </c>
      <c r="R80" s="15">
        <f t="shared" si="15"/>
        <v>812.66666666666674</v>
      </c>
      <c r="S80" s="27">
        <f t="shared" si="16"/>
        <v>295307.2588077921</v>
      </c>
      <c r="T80" s="31">
        <f t="shared" si="17"/>
        <v>294203.04053070256</v>
      </c>
    </row>
    <row r="81" spans="1:20" x14ac:dyDescent="0.2">
      <c r="A81" s="14" t="s">
        <v>11</v>
      </c>
      <c r="B81" s="14" t="s">
        <v>18</v>
      </c>
      <c r="C81" s="14" t="s">
        <v>80</v>
      </c>
      <c r="D81" s="14" t="s">
        <v>105</v>
      </c>
      <c r="E81" s="15">
        <v>1715924.0317466056</v>
      </c>
      <c r="F81" s="15">
        <v>199</v>
      </c>
      <c r="G81" s="15">
        <v>942.36363636363637</v>
      </c>
      <c r="H81" s="15">
        <v>160.90909090909091</v>
      </c>
      <c r="I81" s="15">
        <v>13.045454545454545</v>
      </c>
      <c r="J81" s="15">
        <f t="shared" si="9"/>
        <v>1315.318181818182</v>
      </c>
      <c r="K81" s="15">
        <f t="shared" si="10"/>
        <v>341468882.3175745</v>
      </c>
      <c r="L81" s="15">
        <f t="shared" si="11"/>
        <v>1617024410.280483</v>
      </c>
      <c r="M81" s="15">
        <f t="shared" si="12"/>
        <v>276107776.01740837</v>
      </c>
      <c r="N81" s="15">
        <f t="shared" si="13"/>
        <v>22385008.959603444</v>
      </c>
      <c r="O81" s="15">
        <f t="shared" si="14"/>
        <v>2256986077.5750694</v>
      </c>
      <c r="P81" s="14">
        <v>214</v>
      </c>
      <c r="Q81" s="30">
        <v>22.9</v>
      </c>
      <c r="R81" s="15">
        <f t="shared" si="15"/>
        <v>1315.3181818181818</v>
      </c>
      <c r="S81" s="27">
        <f t="shared" si="16"/>
        <v>7318330.0898567326</v>
      </c>
      <c r="T81" s="31">
        <f t="shared" si="17"/>
        <v>7290965.2567821294</v>
      </c>
    </row>
    <row r="82" spans="1:20" x14ac:dyDescent="0.2">
      <c r="A82" s="14" t="s">
        <v>11</v>
      </c>
      <c r="B82" s="14" t="s">
        <v>18</v>
      </c>
      <c r="C82" s="14" t="s">
        <v>80</v>
      </c>
      <c r="D82" s="14" t="s">
        <v>10</v>
      </c>
      <c r="E82" s="15">
        <v>3710.9192353355479</v>
      </c>
      <c r="F82" s="15">
        <v>0</v>
      </c>
      <c r="G82" s="15">
        <v>201</v>
      </c>
      <c r="H82" s="15">
        <v>9.5</v>
      </c>
      <c r="I82" s="15">
        <v>0</v>
      </c>
      <c r="J82" s="15">
        <f t="shared" si="9"/>
        <v>210.5</v>
      </c>
      <c r="K82" s="15">
        <f t="shared" si="10"/>
        <v>0</v>
      </c>
      <c r="L82" s="15">
        <f t="shared" si="11"/>
        <v>745894.76630244509</v>
      </c>
      <c r="M82" s="15">
        <f t="shared" si="12"/>
        <v>35253.732735687707</v>
      </c>
      <c r="N82" s="15">
        <f t="shared" si="13"/>
        <v>0</v>
      </c>
      <c r="O82" s="15">
        <f t="shared" si="14"/>
        <v>781148.49903813284</v>
      </c>
      <c r="P82" s="14">
        <v>214</v>
      </c>
      <c r="Q82" s="30">
        <v>22.9</v>
      </c>
      <c r="R82" s="15">
        <f t="shared" si="15"/>
        <v>210.5</v>
      </c>
      <c r="S82" s="27">
        <f t="shared" si="16"/>
        <v>2532.8922592643007</v>
      </c>
      <c r="T82" s="31">
        <f t="shared" si="17"/>
        <v>2523.4212224267044</v>
      </c>
    </row>
    <row r="83" spans="1:20" x14ac:dyDescent="0.2">
      <c r="A83" s="14" t="s">
        <v>11</v>
      </c>
      <c r="B83" s="14" t="s">
        <v>18</v>
      </c>
      <c r="C83" s="14" t="s">
        <v>80</v>
      </c>
      <c r="D83" s="14" t="s">
        <v>9</v>
      </c>
      <c r="E83" s="15">
        <v>25543.391708309504</v>
      </c>
      <c r="F83" s="15">
        <v>42</v>
      </c>
      <c r="G83" s="15">
        <v>154</v>
      </c>
      <c r="H83" s="15">
        <v>0</v>
      </c>
      <c r="I83" s="15">
        <v>0</v>
      </c>
      <c r="J83" s="15">
        <f t="shared" si="9"/>
        <v>196</v>
      </c>
      <c r="K83" s="15">
        <f t="shared" si="10"/>
        <v>1072822.4517489991</v>
      </c>
      <c r="L83" s="15">
        <f t="shared" si="11"/>
        <v>3933682.3230796638</v>
      </c>
      <c r="M83" s="15">
        <f t="shared" si="12"/>
        <v>0</v>
      </c>
      <c r="N83" s="15">
        <f t="shared" si="13"/>
        <v>0</v>
      </c>
      <c r="O83" s="15">
        <f t="shared" si="14"/>
        <v>5006504.7748286631</v>
      </c>
      <c r="P83" s="14">
        <v>214</v>
      </c>
      <c r="Q83" s="30">
        <v>22.9</v>
      </c>
      <c r="R83" s="15">
        <f t="shared" si="15"/>
        <v>196</v>
      </c>
      <c r="S83" s="27">
        <f t="shared" si="16"/>
        <v>16233.708706792566</v>
      </c>
      <c r="T83" s="31">
        <f t="shared" si="17"/>
        <v>16173.007327722655</v>
      </c>
    </row>
    <row r="84" spans="1:20" x14ac:dyDescent="0.2">
      <c r="A84" s="14" t="s">
        <v>11</v>
      </c>
      <c r="B84" s="14" t="s">
        <v>18</v>
      </c>
      <c r="C84" s="14" t="s">
        <v>31</v>
      </c>
      <c r="D84" s="14" t="s">
        <v>103</v>
      </c>
      <c r="E84" s="15">
        <v>29023.970635973463</v>
      </c>
      <c r="F84" s="15">
        <v>0</v>
      </c>
      <c r="G84" s="15">
        <v>194.33333333333334</v>
      </c>
      <c r="H84" s="15">
        <v>6.666666666666667</v>
      </c>
      <c r="I84" s="15">
        <v>4.666666666666667</v>
      </c>
      <c r="J84" s="15">
        <f t="shared" si="9"/>
        <v>205.66666666666666</v>
      </c>
      <c r="K84" s="15">
        <f t="shared" si="10"/>
        <v>0</v>
      </c>
      <c r="L84" s="15">
        <f t="shared" si="11"/>
        <v>5640324.9602575097</v>
      </c>
      <c r="M84" s="15">
        <f t="shared" si="12"/>
        <v>193493.13757315642</v>
      </c>
      <c r="N84" s="15">
        <f t="shared" si="13"/>
        <v>135445.19630120951</v>
      </c>
      <c r="O84" s="15">
        <f t="shared" si="14"/>
        <v>5969263.294131876</v>
      </c>
      <c r="P84" s="14">
        <v>219</v>
      </c>
      <c r="Q84" s="30">
        <v>23.9</v>
      </c>
      <c r="R84" s="15">
        <f t="shared" si="15"/>
        <v>205.66666666666669</v>
      </c>
      <c r="S84" s="27">
        <f t="shared" si="16"/>
        <v>18668.257671922016</v>
      </c>
      <c r="T84" s="31">
        <f t="shared" si="17"/>
        <v>18567.295136643479</v>
      </c>
    </row>
    <row r="85" spans="1:20" x14ac:dyDescent="0.2">
      <c r="A85" s="14" t="s">
        <v>11</v>
      </c>
      <c r="B85" s="14" t="s">
        <v>18</v>
      </c>
      <c r="C85" s="14" t="s">
        <v>31</v>
      </c>
      <c r="D85" s="14" t="s">
        <v>104</v>
      </c>
      <c r="E85" s="15">
        <v>127175.57241901674</v>
      </c>
      <c r="F85" s="15">
        <v>198.66666666666666</v>
      </c>
      <c r="G85" s="15">
        <v>442</v>
      </c>
      <c r="H85" s="15">
        <v>43.333333333333336</v>
      </c>
      <c r="I85" s="15">
        <v>9.8333333333333339</v>
      </c>
      <c r="J85" s="15">
        <f t="shared" si="9"/>
        <v>693.83333333333337</v>
      </c>
      <c r="K85" s="15">
        <f t="shared" si="10"/>
        <v>25265547.053911325</v>
      </c>
      <c r="L85" s="15">
        <f t="shared" si="11"/>
        <v>56211603.009205401</v>
      </c>
      <c r="M85" s="15">
        <f t="shared" si="12"/>
        <v>5510941.4714907259</v>
      </c>
      <c r="N85" s="15">
        <f t="shared" si="13"/>
        <v>1250559.7954536646</v>
      </c>
      <c r="O85" s="15">
        <f t="shared" si="14"/>
        <v>88238651.330061123</v>
      </c>
      <c r="P85" s="14">
        <v>219</v>
      </c>
      <c r="Q85" s="30">
        <v>23.9</v>
      </c>
      <c r="R85" s="15">
        <f t="shared" si="15"/>
        <v>693.83333333333337</v>
      </c>
      <c r="S85" s="27">
        <f t="shared" si="16"/>
        <v>275957.31641990348</v>
      </c>
      <c r="T85" s="31">
        <f t="shared" si="17"/>
        <v>274464.87128741964</v>
      </c>
    </row>
    <row r="86" spans="1:20" x14ac:dyDescent="0.2">
      <c r="A86" s="14" t="s">
        <v>11</v>
      </c>
      <c r="B86" s="14" t="s">
        <v>18</v>
      </c>
      <c r="C86" s="14" t="s">
        <v>31</v>
      </c>
      <c r="D86" s="14" t="s">
        <v>105</v>
      </c>
      <c r="E86" s="15">
        <v>237976.25097700232</v>
      </c>
      <c r="F86" s="15">
        <v>272</v>
      </c>
      <c r="G86" s="15">
        <v>570.66666666666663</v>
      </c>
      <c r="H86" s="15">
        <v>167.66666666666666</v>
      </c>
      <c r="I86" s="15">
        <v>15.5</v>
      </c>
      <c r="J86" s="15">
        <f t="shared" si="9"/>
        <v>1025.8333333333333</v>
      </c>
      <c r="K86" s="15">
        <f t="shared" si="10"/>
        <v>64729540.265744627</v>
      </c>
      <c r="L86" s="15">
        <f t="shared" si="11"/>
        <v>135805113.89087597</v>
      </c>
      <c r="M86" s="15">
        <f t="shared" si="12"/>
        <v>39900684.747144051</v>
      </c>
      <c r="N86" s="15">
        <f t="shared" si="13"/>
        <v>3688631.890143536</v>
      </c>
      <c r="O86" s="15">
        <f t="shared" si="14"/>
        <v>244123970.79390818</v>
      </c>
      <c r="P86" s="14">
        <v>219</v>
      </c>
      <c r="Q86" s="30">
        <v>23.9</v>
      </c>
      <c r="R86" s="15">
        <f t="shared" si="15"/>
        <v>1025.8333333333333</v>
      </c>
      <c r="S86" s="27">
        <f t="shared" si="16"/>
        <v>763472.63742807182</v>
      </c>
      <c r="T86" s="31">
        <f t="shared" si="17"/>
        <v>759343.5893698557</v>
      </c>
    </row>
    <row r="87" spans="1:20" x14ac:dyDescent="0.2">
      <c r="A87" s="14" t="s">
        <v>11</v>
      </c>
      <c r="B87" s="14" t="s">
        <v>18</v>
      </c>
      <c r="C87" s="14" t="s">
        <v>31</v>
      </c>
      <c r="D87" s="14" t="s">
        <v>8</v>
      </c>
      <c r="E87" s="15">
        <v>5081.0382328307533</v>
      </c>
      <c r="F87" s="15">
        <v>42.5</v>
      </c>
      <c r="G87" s="15">
        <v>141.5</v>
      </c>
      <c r="H87" s="15">
        <v>0</v>
      </c>
      <c r="I87" s="15">
        <v>0</v>
      </c>
      <c r="J87" s="15">
        <f t="shared" si="9"/>
        <v>184</v>
      </c>
      <c r="K87" s="15">
        <f t="shared" si="10"/>
        <v>215944.124895307</v>
      </c>
      <c r="L87" s="15">
        <f t="shared" si="11"/>
        <v>718966.90994555154</v>
      </c>
      <c r="M87" s="15">
        <f t="shared" si="12"/>
        <v>0</v>
      </c>
      <c r="N87" s="15">
        <f t="shared" si="13"/>
        <v>0</v>
      </c>
      <c r="O87" s="15">
        <f t="shared" si="14"/>
        <v>934911.03484085854</v>
      </c>
      <c r="P87" s="14">
        <v>219</v>
      </c>
      <c r="Q87" s="30">
        <v>23.9</v>
      </c>
      <c r="R87" s="15">
        <f t="shared" si="15"/>
        <v>184</v>
      </c>
      <c r="S87" s="27">
        <f t="shared" si="16"/>
        <v>2923.8382089612055</v>
      </c>
      <c r="T87" s="31">
        <f t="shared" si="17"/>
        <v>2908.0253718176</v>
      </c>
    </row>
    <row r="88" spans="1:20" x14ac:dyDescent="0.2">
      <c r="A88" s="14" t="s">
        <v>11</v>
      </c>
      <c r="B88" s="14" t="s">
        <v>18</v>
      </c>
      <c r="C88" s="14" t="s">
        <v>31</v>
      </c>
      <c r="D88" s="14" t="s">
        <v>10</v>
      </c>
      <c r="E88" s="15">
        <v>1859.4624670846558</v>
      </c>
      <c r="F88" s="15">
        <v>0</v>
      </c>
      <c r="G88" s="15">
        <v>129.5</v>
      </c>
      <c r="H88" s="15">
        <v>0</v>
      </c>
      <c r="I88" s="15">
        <v>2.25</v>
      </c>
      <c r="J88" s="15">
        <f t="shared" si="9"/>
        <v>131.75</v>
      </c>
      <c r="K88" s="15">
        <f t="shared" si="10"/>
        <v>0</v>
      </c>
      <c r="L88" s="15">
        <f t="shared" si="11"/>
        <v>240800.38948746293</v>
      </c>
      <c r="M88" s="15">
        <f t="shared" si="12"/>
        <v>0</v>
      </c>
      <c r="N88" s="15">
        <f t="shared" si="13"/>
        <v>4183.7905509404754</v>
      </c>
      <c r="O88" s="15">
        <f t="shared" si="14"/>
        <v>244984.1800384034</v>
      </c>
      <c r="P88" s="14">
        <v>219</v>
      </c>
      <c r="Q88" s="30">
        <v>23.9</v>
      </c>
      <c r="R88" s="15">
        <f t="shared" si="15"/>
        <v>131.75</v>
      </c>
      <c r="S88" s="27">
        <f t="shared" si="16"/>
        <v>766.16285346256848</v>
      </c>
      <c r="T88" s="31">
        <f t="shared" si="17"/>
        <v>762.01925605346685</v>
      </c>
    </row>
    <row r="89" spans="1:20" x14ac:dyDescent="0.2">
      <c r="A89" s="14" t="s">
        <v>11</v>
      </c>
      <c r="B89" s="14" t="s">
        <v>18</v>
      </c>
      <c r="C89" s="14" t="s">
        <v>31</v>
      </c>
      <c r="D89" s="14" t="s">
        <v>9</v>
      </c>
      <c r="E89" s="15">
        <v>9363.4821707733245</v>
      </c>
      <c r="F89" s="15">
        <v>0</v>
      </c>
      <c r="G89" s="15">
        <v>208.5</v>
      </c>
      <c r="H89" s="15">
        <v>116</v>
      </c>
      <c r="I89" s="15">
        <v>18</v>
      </c>
      <c r="J89" s="15">
        <f t="shared" si="9"/>
        <v>342.5</v>
      </c>
      <c r="K89" s="15">
        <f t="shared" si="10"/>
        <v>0</v>
      </c>
      <c r="L89" s="15">
        <f t="shared" si="11"/>
        <v>1952286.0326062383</v>
      </c>
      <c r="M89" s="15">
        <f t="shared" si="12"/>
        <v>1086163.9318097057</v>
      </c>
      <c r="N89" s="15">
        <f t="shared" si="13"/>
        <v>168542.67907391983</v>
      </c>
      <c r="O89" s="15">
        <f t="shared" si="14"/>
        <v>3206992.6434898642</v>
      </c>
      <c r="P89" s="14">
        <v>219</v>
      </c>
      <c r="Q89" s="30">
        <v>23.9</v>
      </c>
      <c r="R89" s="15">
        <f t="shared" si="15"/>
        <v>342.50000000000006</v>
      </c>
      <c r="S89" s="27">
        <f t="shared" si="16"/>
        <v>10029.540006968986</v>
      </c>
      <c r="T89" s="31">
        <f t="shared" si="17"/>
        <v>9975.2977844447014</v>
      </c>
    </row>
    <row r="90" spans="1:20" x14ac:dyDescent="0.2">
      <c r="A90" s="36" t="s">
        <v>12</v>
      </c>
      <c r="B90" s="14" t="s">
        <v>19</v>
      </c>
      <c r="C90" s="14" t="s">
        <v>28</v>
      </c>
      <c r="D90" s="14" t="s">
        <v>103</v>
      </c>
      <c r="E90" s="15">
        <v>115660.54331917976</v>
      </c>
      <c r="F90" s="15">
        <v>437</v>
      </c>
      <c r="G90" s="15">
        <v>0</v>
      </c>
      <c r="H90" s="15">
        <v>8</v>
      </c>
      <c r="I90" s="15">
        <v>0</v>
      </c>
      <c r="J90" s="15">
        <f t="shared" si="9"/>
        <v>445</v>
      </c>
      <c r="K90" s="15">
        <f t="shared" si="10"/>
        <v>50543657.430481553</v>
      </c>
      <c r="L90" s="15">
        <f t="shared" si="11"/>
        <v>0</v>
      </c>
      <c r="M90" s="15">
        <f t="shared" si="12"/>
        <v>925284.34655343811</v>
      </c>
      <c r="N90" s="15">
        <f t="shared" si="13"/>
        <v>0</v>
      </c>
      <c r="O90" s="15">
        <f t="shared" si="14"/>
        <v>51468941.77703499</v>
      </c>
      <c r="P90" s="14">
        <v>301</v>
      </c>
      <c r="Q90" s="30">
        <v>13.8</v>
      </c>
      <c r="R90" s="15">
        <f t="shared" si="15"/>
        <v>444.99999999999994</v>
      </c>
      <c r="S90" s="27">
        <f t="shared" si="16"/>
        <v>132656.49511835133</v>
      </c>
      <c r="T90" s="31">
        <f t="shared" si="17"/>
        <v>132177.82230731839</v>
      </c>
    </row>
    <row r="91" spans="1:20" x14ac:dyDescent="0.2">
      <c r="A91" s="36" t="s">
        <v>12</v>
      </c>
      <c r="B91" s="14" t="s">
        <v>19</v>
      </c>
      <c r="C91" s="14" t="s">
        <v>28</v>
      </c>
      <c r="D91" s="14" t="s">
        <v>104</v>
      </c>
      <c r="E91" s="15">
        <v>19379.275016623531</v>
      </c>
      <c r="F91" s="15">
        <v>123</v>
      </c>
      <c r="G91" s="15">
        <v>18.666666666666668</v>
      </c>
      <c r="H91" s="15">
        <v>15.666666666666666</v>
      </c>
      <c r="I91" s="15">
        <v>0</v>
      </c>
      <c r="J91" s="15">
        <f t="shared" si="9"/>
        <v>157.33333333333331</v>
      </c>
      <c r="K91" s="15">
        <f t="shared" si="10"/>
        <v>2383650.8270446942</v>
      </c>
      <c r="L91" s="15">
        <f t="shared" si="11"/>
        <v>361746.46697697259</v>
      </c>
      <c r="M91" s="15">
        <f t="shared" si="12"/>
        <v>303608.641927102</v>
      </c>
      <c r="N91" s="15">
        <f t="shared" si="13"/>
        <v>0</v>
      </c>
      <c r="O91" s="15">
        <f t="shared" si="14"/>
        <v>3049005.9359487691</v>
      </c>
      <c r="P91" s="14">
        <v>301</v>
      </c>
      <c r="Q91" s="30">
        <v>13.8</v>
      </c>
      <c r="R91" s="15">
        <f t="shared" si="15"/>
        <v>157.33333333333334</v>
      </c>
      <c r="S91" s="27">
        <f t="shared" si="16"/>
        <v>7858.5342362427073</v>
      </c>
      <c r="T91" s="31">
        <f t="shared" si="17"/>
        <v>7830.1777907471078</v>
      </c>
    </row>
    <row r="92" spans="1:20" x14ac:dyDescent="0.2">
      <c r="A92" s="36" t="s">
        <v>12</v>
      </c>
      <c r="B92" s="14" t="s">
        <v>19</v>
      </c>
      <c r="C92" s="14" t="s">
        <v>28</v>
      </c>
      <c r="D92" s="14" t="s">
        <v>105</v>
      </c>
      <c r="E92" s="15">
        <v>218688.98422224549</v>
      </c>
      <c r="F92" s="15">
        <v>198.66666666666666</v>
      </c>
      <c r="G92" s="15">
        <v>52.666666666666664</v>
      </c>
      <c r="H92" s="15">
        <v>12.666666666666666</v>
      </c>
      <c r="I92" s="15">
        <v>0</v>
      </c>
      <c r="J92" s="15">
        <f t="shared" si="9"/>
        <v>264</v>
      </c>
      <c r="K92" s="15">
        <f t="shared" si="10"/>
        <v>43446211.532152772</v>
      </c>
      <c r="L92" s="15">
        <f t="shared" si="11"/>
        <v>11517619.835704928</v>
      </c>
      <c r="M92" s="15">
        <f t="shared" si="12"/>
        <v>2770060.4668151094</v>
      </c>
      <c r="N92" s="15">
        <f t="shared" si="13"/>
        <v>0</v>
      </c>
      <c r="O92" s="15">
        <f t="shared" si="14"/>
        <v>57733891.834672809</v>
      </c>
      <c r="P92" s="14">
        <v>301</v>
      </c>
      <c r="Q92" s="30">
        <v>13.8</v>
      </c>
      <c r="R92" s="15">
        <f t="shared" si="15"/>
        <v>264</v>
      </c>
      <c r="S92" s="27">
        <f t="shared" si="16"/>
        <v>148803.8315127547</v>
      </c>
      <c r="T92" s="31">
        <f t="shared" si="17"/>
        <v>148266.89324780859</v>
      </c>
    </row>
    <row r="93" spans="1:20" x14ac:dyDescent="0.2">
      <c r="A93" s="36" t="s">
        <v>12</v>
      </c>
      <c r="B93" s="14" t="s">
        <v>19</v>
      </c>
      <c r="C93" s="14" t="s">
        <v>28</v>
      </c>
      <c r="D93" s="14" t="s">
        <v>8</v>
      </c>
      <c r="E93" s="15">
        <v>108.69116913727947</v>
      </c>
      <c r="F93" s="15">
        <v>0</v>
      </c>
      <c r="G93" s="15">
        <v>5.5</v>
      </c>
      <c r="H93" s="15">
        <v>25</v>
      </c>
      <c r="I93" s="15">
        <v>0</v>
      </c>
      <c r="J93" s="15">
        <f t="shared" si="9"/>
        <v>30.5</v>
      </c>
      <c r="K93" s="15">
        <f t="shared" si="10"/>
        <v>0</v>
      </c>
      <c r="L93" s="15">
        <f t="shared" si="11"/>
        <v>597.80143025503708</v>
      </c>
      <c r="M93" s="15">
        <f t="shared" si="12"/>
        <v>2717.2792284319867</v>
      </c>
      <c r="N93" s="15">
        <f t="shared" si="13"/>
        <v>0</v>
      </c>
      <c r="O93" s="15">
        <f t="shared" si="14"/>
        <v>3315.080658687024</v>
      </c>
      <c r="P93" s="14">
        <v>301</v>
      </c>
      <c r="Q93" s="30">
        <v>13.8</v>
      </c>
      <c r="R93" s="15">
        <f t="shared" si="15"/>
        <v>30.5</v>
      </c>
      <c r="S93" s="27">
        <f t="shared" si="16"/>
        <v>8.544317524948152</v>
      </c>
      <c r="T93" s="31">
        <f t="shared" si="17"/>
        <v>8.5134865242920892</v>
      </c>
    </row>
    <row r="94" spans="1:20" x14ac:dyDescent="0.2">
      <c r="A94" s="36" t="s">
        <v>12</v>
      </c>
      <c r="B94" s="14" t="s">
        <v>19</v>
      </c>
      <c r="C94" s="14" t="s">
        <v>28</v>
      </c>
      <c r="D94" s="14" t="s">
        <v>10</v>
      </c>
      <c r="E94" s="15">
        <v>3862.6424941932137</v>
      </c>
      <c r="F94" s="15">
        <v>303</v>
      </c>
      <c r="G94" s="15">
        <v>0</v>
      </c>
      <c r="H94" s="15">
        <v>0</v>
      </c>
      <c r="I94" s="15">
        <v>0</v>
      </c>
      <c r="J94" s="15">
        <f t="shared" si="9"/>
        <v>303</v>
      </c>
      <c r="K94" s="15">
        <f t="shared" si="10"/>
        <v>1170380.6757405438</v>
      </c>
      <c r="L94" s="15">
        <f t="shared" si="11"/>
        <v>0</v>
      </c>
      <c r="M94" s="15">
        <f t="shared" si="12"/>
        <v>0</v>
      </c>
      <c r="N94" s="15">
        <f t="shared" si="13"/>
        <v>0</v>
      </c>
      <c r="O94" s="15">
        <f t="shared" si="14"/>
        <v>1170380.6757405438</v>
      </c>
      <c r="P94" s="14">
        <v>301</v>
      </c>
      <c r="Q94" s="30">
        <v>13.8</v>
      </c>
      <c r="R94" s="15">
        <f t="shared" si="15"/>
        <v>303</v>
      </c>
      <c r="S94" s="27">
        <f t="shared" si="16"/>
        <v>3016.5492632541986</v>
      </c>
      <c r="T94" s="31">
        <f t="shared" si="17"/>
        <v>3005.6644579970343</v>
      </c>
    </row>
    <row r="95" spans="1:20" x14ac:dyDescent="0.2">
      <c r="A95" s="36" t="s">
        <v>12</v>
      </c>
      <c r="B95" s="14" t="s">
        <v>19</v>
      </c>
      <c r="C95" s="14" t="s">
        <v>28</v>
      </c>
      <c r="D95" s="14" t="s">
        <v>9</v>
      </c>
      <c r="E95" s="15">
        <v>1966.5902205545924</v>
      </c>
      <c r="F95" s="15">
        <v>161.5</v>
      </c>
      <c r="G95" s="15">
        <v>0</v>
      </c>
      <c r="H95" s="15">
        <v>0.5</v>
      </c>
      <c r="I95" s="15">
        <v>0</v>
      </c>
      <c r="J95" s="15">
        <f t="shared" si="9"/>
        <v>162</v>
      </c>
      <c r="K95" s="15">
        <f t="shared" si="10"/>
        <v>317604.32061956666</v>
      </c>
      <c r="L95" s="15">
        <f t="shared" si="11"/>
        <v>0</v>
      </c>
      <c r="M95" s="15">
        <f t="shared" si="12"/>
        <v>983.2951102772962</v>
      </c>
      <c r="N95" s="15">
        <f t="shared" si="13"/>
        <v>0</v>
      </c>
      <c r="O95" s="15">
        <f t="shared" si="14"/>
        <v>318587.61572984396</v>
      </c>
      <c r="P95" s="14">
        <v>301</v>
      </c>
      <c r="Q95" s="30">
        <v>13.8</v>
      </c>
      <c r="R95" s="15">
        <f t="shared" si="15"/>
        <v>162</v>
      </c>
      <c r="S95" s="27">
        <f t="shared" si="16"/>
        <v>821.13047270170409</v>
      </c>
      <c r="T95" s="31">
        <f t="shared" si="17"/>
        <v>818.16753574756353</v>
      </c>
    </row>
    <row r="96" spans="1:20" x14ac:dyDescent="0.2">
      <c r="A96" s="36" t="s">
        <v>12</v>
      </c>
      <c r="B96" s="14" t="s">
        <v>19</v>
      </c>
      <c r="C96" s="14" t="s">
        <v>29</v>
      </c>
      <c r="D96" s="14" t="s">
        <v>103</v>
      </c>
      <c r="E96" s="15">
        <v>85406.709123454595</v>
      </c>
      <c r="F96" s="15">
        <v>156</v>
      </c>
      <c r="G96" s="15">
        <v>20.666666666666668</v>
      </c>
      <c r="H96" s="15">
        <v>8</v>
      </c>
      <c r="I96" s="15">
        <v>0</v>
      </c>
      <c r="J96" s="15">
        <f t="shared" si="9"/>
        <v>184.66666666666666</v>
      </c>
      <c r="K96" s="15">
        <f t="shared" si="10"/>
        <v>13323446.623258917</v>
      </c>
      <c r="L96" s="15">
        <f t="shared" si="11"/>
        <v>1765071.988551395</v>
      </c>
      <c r="M96" s="15">
        <f t="shared" si="12"/>
        <v>683253.67298763676</v>
      </c>
      <c r="N96" s="15">
        <f t="shared" si="13"/>
        <v>0</v>
      </c>
      <c r="O96" s="15">
        <f t="shared" si="14"/>
        <v>15771772.284797948</v>
      </c>
      <c r="P96" s="14">
        <v>250</v>
      </c>
      <c r="Q96" s="30">
        <v>18</v>
      </c>
      <c r="R96" s="15">
        <f t="shared" si="15"/>
        <v>184.66666666666666</v>
      </c>
      <c r="S96" s="27">
        <f t="shared" si="16"/>
        <v>46558.271784723547</v>
      </c>
      <c r="T96" s="31">
        <f t="shared" si="17"/>
        <v>46323.444547925799</v>
      </c>
    </row>
    <row r="97" spans="1:20" x14ac:dyDescent="0.2">
      <c r="A97" s="36" t="s">
        <v>12</v>
      </c>
      <c r="B97" s="14" t="s">
        <v>19</v>
      </c>
      <c r="C97" s="14" t="s">
        <v>29</v>
      </c>
      <c r="D97" s="14" t="s">
        <v>104</v>
      </c>
      <c r="E97" s="15">
        <v>4975.6001593560268</v>
      </c>
      <c r="F97" s="15">
        <v>283.66666666666669</v>
      </c>
      <c r="G97" s="15">
        <v>0</v>
      </c>
      <c r="H97" s="15">
        <v>43.666666666666664</v>
      </c>
      <c r="I97" s="15">
        <v>0</v>
      </c>
      <c r="J97" s="15">
        <f t="shared" si="9"/>
        <v>327.33333333333337</v>
      </c>
      <c r="K97" s="15">
        <f t="shared" si="10"/>
        <v>1411411.9118706598</v>
      </c>
      <c r="L97" s="15">
        <f t="shared" si="11"/>
        <v>0</v>
      </c>
      <c r="M97" s="15">
        <f t="shared" si="12"/>
        <v>217267.87362521316</v>
      </c>
      <c r="N97" s="15">
        <f t="shared" si="13"/>
        <v>0</v>
      </c>
      <c r="O97" s="15">
        <f t="shared" si="14"/>
        <v>1628679.7854958731</v>
      </c>
      <c r="P97" s="14">
        <v>250</v>
      </c>
      <c r="Q97" s="30">
        <v>18</v>
      </c>
      <c r="R97" s="15">
        <f t="shared" si="15"/>
        <v>327.33333333333337</v>
      </c>
      <c r="S97" s="27">
        <f t="shared" si="16"/>
        <v>4807.8627267838183</v>
      </c>
      <c r="T97" s="31">
        <f t="shared" si="17"/>
        <v>4783.6131772246363</v>
      </c>
    </row>
    <row r="98" spans="1:20" x14ac:dyDescent="0.2">
      <c r="A98" s="36" t="s">
        <v>12</v>
      </c>
      <c r="B98" s="14" t="s">
        <v>19</v>
      </c>
      <c r="C98" s="14" t="s">
        <v>29</v>
      </c>
      <c r="D98" s="14" t="s">
        <v>105</v>
      </c>
      <c r="E98" s="15">
        <v>71021.618362845227</v>
      </c>
      <c r="F98" s="15">
        <v>553.66666666666663</v>
      </c>
      <c r="G98" s="15">
        <v>182.33333333333334</v>
      </c>
      <c r="H98" s="15">
        <v>0</v>
      </c>
      <c r="I98" s="15">
        <v>0</v>
      </c>
      <c r="J98" s="15">
        <f t="shared" si="9"/>
        <v>736</v>
      </c>
      <c r="K98" s="15">
        <f t="shared" si="10"/>
        <v>39322302.700228639</v>
      </c>
      <c r="L98" s="15">
        <f t="shared" si="11"/>
        <v>12949608.414825447</v>
      </c>
      <c r="M98" s="15">
        <f t="shared" si="12"/>
        <v>0</v>
      </c>
      <c r="N98" s="15">
        <f t="shared" si="13"/>
        <v>0</v>
      </c>
      <c r="O98" s="15">
        <f t="shared" si="14"/>
        <v>52271911.115054086</v>
      </c>
      <c r="P98" s="14">
        <v>250</v>
      </c>
      <c r="Q98" s="30">
        <v>18</v>
      </c>
      <c r="R98" s="15">
        <f t="shared" si="15"/>
        <v>736</v>
      </c>
      <c r="S98" s="27">
        <f t="shared" si="16"/>
        <v>154306.68161163965</v>
      </c>
      <c r="T98" s="31">
        <f t="shared" si="17"/>
        <v>153528.40075469896</v>
      </c>
    </row>
    <row r="99" spans="1:20" x14ac:dyDescent="0.2">
      <c r="A99" s="36" t="s">
        <v>12</v>
      </c>
      <c r="B99" s="14" t="s">
        <v>19</v>
      </c>
      <c r="C99" s="14" t="s">
        <v>29</v>
      </c>
      <c r="D99" s="14" t="s">
        <v>8</v>
      </c>
      <c r="E99" s="15">
        <v>31.925561399054036</v>
      </c>
      <c r="F99" s="15">
        <v>221</v>
      </c>
      <c r="G99" s="15">
        <v>0</v>
      </c>
      <c r="H99" s="15">
        <v>0</v>
      </c>
      <c r="I99" s="15">
        <v>0</v>
      </c>
      <c r="J99" s="15">
        <f t="shared" si="9"/>
        <v>221</v>
      </c>
      <c r="K99" s="15">
        <f t="shared" si="10"/>
        <v>7055.5490691909417</v>
      </c>
      <c r="L99" s="15">
        <f t="shared" si="11"/>
        <v>0</v>
      </c>
      <c r="M99" s="15">
        <f t="shared" si="12"/>
        <v>0</v>
      </c>
      <c r="N99" s="15">
        <f t="shared" si="13"/>
        <v>0</v>
      </c>
      <c r="O99" s="15">
        <f t="shared" si="14"/>
        <v>7055.5490691909417</v>
      </c>
      <c r="P99" s="14">
        <v>250</v>
      </c>
      <c r="Q99" s="30">
        <v>18</v>
      </c>
      <c r="R99" s="15">
        <f t="shared" si="15"/>
        <v>221</v>
      </c>
      <c r="S99" s="27">
        <f t="shared" si="16"/>
        <v>20.82798085225166</v>
      </c>
      <c r="T99" s="31">
        <f t="shared" si="17"/>
        <v>20.722930191990351</v>
      </c>
    </row>
    <row r="100" spans="1:20" x14ac:dyDescent="0.2">
      <c r="A100" s="36" t="s">
        <v>12</v>
      </c>
      <c r="B100" s="14" t="s">
        <v>19</v>
      </c>
      <c r="C100" s="14" t="s">
        <v>29</v>
      </c>
      <c r="D100" s="14" t="s">
        <v>10</v>
      </c>
      <c r="E100" s="15">
        <v>817.35435973435915</v>
      </c>
      <c r="F100" s="15">
        <v>181</v>
      </c>
      <c r="G100" s="15">
        <v>0</v>
      </c>
      <c r="H100" s="15">
        <v>0</v>
      </c>
      <c r="I100" s="15">
        <v>0</v>
      </c>
      <c r="J100" s="15">
        <f t="shared" si="9"/>
        <v>181</v>
      </c>
      <c r="K100" s="15">
        <f t="shared" si="10"/>
        <v>147941.13911191901</v>
      </c>
      <c r="L100" s="15">
        <f t="shared" si="11"/>
        <v>0</v>
      </c>
      <c r="M100" s="15">
        <f t="shared" si="12"/>
        <v>0</v>
      </c>
      <c r="N100" s="15">
        <f t="shared" si="13"/>
        <v>0</v>
      </c>
      <c r="O100" s="15">
        <f t="shared" si="14"/>
        <v>147941.13911191901</v>
      </c>
      <c r="P100" s="14">
        <v>250</v>
      </c>
      <c r="Q100" s="30">
        <v>18</v>
      </c>
      <c r="R100" s="15">
        <f t="shared" si="15"/>
        <v>181</v>
      </c>
      <c r="S100" s="27">
        <f t="shared" si="16"/>
        <v>436.72224265838497</v>
      </c>
      <c r="T100" s="31">
        <f t="shared" si="17"/>
        <v>434.51953466342815</v>
      </c>
    </row>
    <row r="101" spans="1:20" x14ac:dyDescent="0.2">
      <c r="A101" s="36" t="s">
        <v>12</v>
      </c>
      <c r="B101" s="14" t="s">
        <v>19</v>
      </c>
      <c r="C101" s="14" t="s">
        <v>29</v>
      </c>
      <c r="D101" s="14" t="s">
        <v>9</v>
      </c>
      <c r="E101" s="15">
        <v>2360.7504223284045</v>
      </c>
      <c r="F101" s="15">
        <v>79</v>
      </c>
      <c r="G101" s="15">
        <v>90</v>
      </c>
      <c r="H101" s="15">
        <v>0</v>
      </c>
      <c r="I101" s="15">
        <v>0</v>
      </c>
      <c r="J101" s="15">
        <f t="shared" si="9"/>
        <v>169</v>
      </c>
      <c r="K101" s="15">
        <f t="shared" si="10"/>
        <v>186499.28336394395</v>
      </c>
      <c r="L101" s="15">
        <f t="shared" si="11"/>
        <v>212467.53800955642</v>
      </c>
      <c r="M101" s="15">
        <f t="shared" si="12"/>
        <v>0</v>
      </c>
      <c r="N101" s="15">
        <f t="shared" si="13"/>
        <v>0</v>
      </c>
      <c r="O101" s="15">
        <f t="shared" si="14"/>
        <v>398966.8213735004</v>
      </c>
      <c r="P101" s="14">
        <v>250</v>
      </c>
      <c r="Q101" s="30">
        <v>18</v>
      </c>
      <c r="R101" s="15">
        <f t="shared" si="15"/>
        <v>169</v>
      </c>
      <c r="S101" s="27">
        <f t="shared" si="16"/>
        <v>1177.7500566945735</v>
      </c>
      <c r="T101" s="31">
        <f t="shared" si="17"/>
        <v>1171.8098063190703</v>
      </c>
    </row>
    <row r="102" spans="1:20" x14ac:dyDescent="0.2">
      <c r="A102" s="36" t="s">
        <v>12</v>
      </c>
      <c r="B102" s="14" t="s">
        <v>19</v>
      </c>
      <c r="C102" s="14" t="s">
        <v>30</v>
      </c>
      <c r="D102" s="14" t="s">
        <v>103</v>
      </c>
      <c r="E102" s="15">
        <v>898628.73440157296</v>
      </c>
      <c r="F102" s="15">
        <v>107.14285714285714</v>
      </c>
      <c r="G102" s="15">
        <v>40.857142857142854</v>
      </c>
      <c r="H102" s="15">
        <v>45.571428571428569</v>
      </c>
      <c r="I102" s="15">
        <v>0</v>
      </c>
      <c r="J102" s="15">
        <f t="shared" si="9"/>
        <v>193.57142857142856</v>
      </c>
      <c r="K102" s="15">
        <f t="shared" si="10"/>
        <v>96281650.11445424</v>
      </c>
      <c r="L102" s="15">
        <f t="shared" si="11"/>
        <v>36715402.576978549</v>
      </c>
      <c r="M102" s="15">
        <f t="shared" si="12"/>
        <v>40951795.18201454</v>
      </c>
      <c r="N102" s="15">
        <f t="shared" si="13"/>
        <v>0</v>
      </c>
      <c r="O102" s="15">
        <f t="shared" si="14"/>
        <v>173948847.87344733</v>
      </c>
      <c r="P102" s="14">
        <v>249</v>
      </c>
      <c r="Q102" s="30">
        <v>17.5</v>
      </c>
      <c r="R102" s="15">
        <f t="shared" si="15"/>
        <v>193.57142857142856</v>
      </c>
      <c r="S102" s="27">
        <f t="shared" si="16"/>
        <v>518702.88974311092</v>
      </c>
      <c r="T102" s="31">
        <f t="shared" si="17"/>
        <v>516345.76545217069</v>
      </c>
    </row>
    <row r="103" spans="1:20" x14ac:dyDescent="0.2">
      <c r="A103" s="36" t="s">
        <v>12</v>
      </c>
      <c r="B103" s="14" t="s">
        <v>19</v>
      </c>
      <c r="C103" s="14" t="s">
        <v>30</v>
      </c>
      <c r="D103" s="14" t="s">
        <v>104</v>
      </c>
      <c r="E103" s="15">
        <v>1070426.6307737983</v>
      </c>
      <c r="F103" s="15">
        <v>480</v>
      </c>
      <c r="G103" s="15">
        <v>97.714285714285708</v>
      </c>
      <c r="H103" s="15">
        <v>180.85714285714286</v>
      </c>
      <c r="I103" s="15">
        <v>1.7857142857142858</v>
      </c>
      <c r="J103" s="15">
        <f t="shared" si="9"/>
        <v>760.35714285714289</v>
      </c>
      <c r="K103" s="15">
        <f t="shared" si="10"/>
        <v>513804782.77142322</v>
      </c>
      <c r="L103" s="15">
        <f t="shared" si="11"/>
        <v>104595973.63561115</v>
      </c>
      <c r="M103" s="15">
        <f t="shared" si="12"/>
        <v>193594302.07994696</v>
      </c>
      <c r="N103" s="15">
        <f t="shared" si="13"/>
        <v>1911476.1263817828</v>
      </c>
      <c r="O103" s="15">
        <f t="shared" si="14"/>
        <v>813906534.61336315</v>
      </c>
      <c r="P103" s="14">
        <v>249</v>
      </c>
      <c r="Q103" s="30">
        <v>17.5</v>
      </c>
      <c r="R103" s="15">
        <f t="shared" si="15"/>
        <v>760.35714285714289</v>
      </c>
      <c r="S103" s="27">
        <f t="shared" si="16"/>
        <v>2427010.4496000889</v>
      </c>
      <c r="T103" s="31">
        <f t="shared" si="17"/>
        <v>2415981.4667310105</v>
      </c>
    </row>
    <row r="104" spans="1:20" x14ac:dyDescent="0.2">
      <c r="A104" s="36" t="s">
        <v>12</v>
      </c>
      <c r="B104" s="14" t="s">
        <v>19</v>
      </c>
      <c r="C104" s="14" t="s">
        <v>30</v>
      </c>
      <c r="D104" s="14" t="s">
        <v>105</v>
      </c>
      <c r="E104" s="15">
        <v>2133741.1988922711</v>
      </c>
      <c r="F104" s="15">
        <v>490.83333333333331</v>
      </c>
      <c r="G104" s="15">
        <v>119.61111111111111</v>
      </c>
      <c r="H104" s="15">
        <v>149.44444444444446</v>
      </c>
      <c r="I104" s="15">
        <v>8.3333333333333329E-2</v>
      </c>
      <c r="J104" s="15">
        <f t="shared" si="9"/>
        <v>759.97222222222229</v>
      </c>
      <c r="K104" s="15">
        <f t="shared" si="10"/>
        <v>1047311305.1229564</v>
      </c>
      <c r="L104" s="15">
        <f t="shared" si="11"/>
        <v>255219155.62305889</v>
      </c>
      <c r="M104" s="15">
        <f t="shared" si="12"/>
        <v>318875768.05667835</v>
      </c>
      <c r="N104" s="15">
        <f t="shared" si="13"/>
        <v>177811.76657435592</v>
      </c>
      <c r="O104" s="15">
        <f t="shared" si="14"/>
        <v>1621584040.569268</v>
      </c>
      <c r="P104" s="14">
        <v>249</v>
      </c>
      <c r="Q104" s="30">
        <v>17.5</v>
      </c>
      <c r="R104" s="15">
        <f t="shared" si="15"/>
        <v>759.97222222222229</v>
      </c>
      <c r="S104" s="27">
        <f t="shared" si="16"/>
        <v>4835446.3860348649</v>
      </c>
      <c r="T104" s="31">
        <f t="shared" si="17"/>
        <v>4813472.827839138</v>
      </c>
    </row>
    <row r="105" spans="1:20" x14ac:dyDescent="0.2">
      <c r="A105" s="36" t="s">
        <v>12</v>
      </c>
      <c r="B105" s="14" t="s">
        <v>19</v>
      </c>
      <c r="C105" s="14" t="s">
        <v>30</v>
      </c>
      <c r="D105" s="14" t="s">
        <v>8</v>
      </c>
      <c r="E105" s="15">
        <v>15295.988686398407</v>
      </c>
      <c r="F105" s="15">
        <v>187</v>
      </c>
      <c r="G105" s="15">
        <v>0</v>
      </c>
      <c r="H105" s="15">
        <v>154</v>
      </c>
      <c r="I105" s="15">
        <v>0.75</v>
      </c>
      <c r="J105" s="15">
        <f t="shared" si="9"/>
        <v>341.75</v>
      </c>
      <c r="K105" s="15">
        <f t="shared" si="10"/>
        <v>2860349.884356502</v>
      </c>
      <c r="L105" s="15">
        <f t="shared" si="11"/>
        <v>0</v>
      </c>
      <c r="M105" s="15">
        <f t="shared" si="12"/>
        <v>2355582.2577053546</v>
      </c>
      <c r="N105" s="15">
        <f t="shared" si="13"/>
        <v>11471.991514798805</v>
      </c>
      <c r="O105" s="15">
        <f t="shared" si="14"/>
        <v>5227404.1335766558</v>
      </c>
      <c r="P105" s="14">
        <v>249</v>
      </c>
      <c r="Q105" s="30">
        <v>17.5</v>
      </c>
      <c r="R105" s="15">
        <f t="shared" si="15"/>
        <v>341.75</v>
      </c>
      <c r="S105" s="27">
        <f t="shared" si="16"/>
        <v>15587.741241689426</v>
      </c>
      <c r="T105" s="31">
        <f t="shared" si="17"/>
        <v>15516.906387578867</v>
      </c>
    </row>
    <row r="106" spans="1:20" x14ac:dyDescent="0.2">
      <c r="A106" s="36" t="s">
        <v>12</v>
      </c>
      <c r="B106" s="14" t="s">
        <v>19</v>
      </c>
      <c r="C106" s="14" t="s">
        <v>30</v>
      </c>
      <c r="D106" s="14" t="s">
        <v>10</v>
      </c>
      <c r="E106" s="15">
        <v>30893.331390813077</v>
      </c>
      <c r="F106" s="15">
        <v>77</v>
      </c>
      <c r="G106" s="15">
        <v>0</v>
      </c>
      <c r="H106" s="15">
        <v>35.5</v>
      </c>
      <c r="I106" s="15">
        <v>0</v>
      </c>
      <c r="J106" s="15">
        <f t="shared" si="9"/>
        <v>112.5</v>
      </c>
      <c r="K106" s="15">
        <f t="shared" si="10"/>
        <v>2378786.517092607</v>
      </c>
      <c r="L106" s="15">
        <f t="shared" si="11"/>
        <v>0</v>
      </c>
      <c r="M106" s="15">
        <f t="shared" si="12"/>
        <v>1096713.2643738643</v>
      </c>
      <c r="N106" s="15">
        <f t="shared" si="13"/>
        <v>0</v>
      </c>
      <c r="O106" s="15">
        <f t="shared" si="14"/>
        <v>3475499.781466471</v>
      </c>
      <c r="P106" s="14">
        <v>249</v>
      </c>
      <c r="Q106" s="30">
        <v>17.5</v>
      </c>
      <c r="R106" s="15">
        <f t="shared" si="15"/>
        <v>112.5</v>
      </c>
      <c r="S106" s="27">
        <f t="shared" si="16"/>
        <v>10363.689107384958</v>
      </c>
      <c r="T106" s="31">
        <f t="shared" si="17"/>
        <v>10316.593739647815</v>
      </c>
    </row>
    <row r="107" spans="1:20" x14ac:dyDescent="0.2">
      <c r="A107" s="36" t="s">
        <v>12</v>
      </c>
      <c r="B107" s="14" t="s">
        <v>19</v>
      </c>
      <c r="C107" s="14" t="s">
        <v>30</v>
      </c>
      <c r="D107" s="14" t="s">
        <v>9</v>
      </c>
      <c r="E107" s="15">
        <v>96674.110143766957</v>
      </c>
      <c r="F107" s="15">
        <v>34</v>
      </c>
      <c r="G107" s="15">
        <v>15.5</v>
      </c>
      <c r="H107" s="15">
        <v>61</v>
      </c>
      <c r="I107" s="15">
        <v>0</v>
      </c>
      <c r="J107" s="15">
        <f t="shared" si="9"/>
        <v>110.5</v>
      </c>
      <c r="K107" s="15">
        <f t="shared" si="10"/>
        <v>3286919.7448880766</v>
      </c>
      <c r="L107" s="15">
        <f t="shared" si="11"/>
        <v>1498448.7072283879</v>
      </c>
      <c r="M107" s="15">
        <f t="shared" si="12"/>
        <v>5897120.7187697841</v>
      </c>
      <c r="N107" s="15">
        <f t="shared" si="13"/>
        <v>0</v>
      </c>
      <c r="O107" s="15">
        <f t="shared" si="14"/>
        <v>10682489.170886248</v>
      </c>
      <c r="P107" s="14">
        <v>249</v>
      </c>
      <c r="Q107" s="30">
        <v>17.5</v>
      </c>
      <c r="R107" s="15">
        <f t="shared" si="15"/>
        <v>110.5</v>
      </c>
      <c r="S107" s="27">
        <f t="shared" si="16"/>
        <v>31854.410479449958</v>
      </c>
      <c r="T107" s="31">
        <f t="shared" si="17"/>
        <v>31709.655541315951</v>
      </c>
    </row>
    <row r="108" spans="1:20" x14ac:dyDescent="0.2">
      <c r="A108" s="36" t="s">
        <v>12</v>
      </c>
      <c r="B108" s="14" t="s">
        <v>19</v>
      </c>
      <c r="C108" s="14" t="s">
        <v>80</v>
      </c>
      <c r="D108" s="14" t="s">
        <v>103</v>
      </c>
      <c r="E108" s="15">
        <v>72328.081674771645</v>
      </c>
      <c r="F108" s="15">
        <v>162.33333333333334</v>
      </c>
      <c r="G108" s="15">
        <v>0</v>
      </c>
      <c r="H108" s="15">
        <v>93.666666666666671</v>
      </c>
      <c r="I108" s="15">
        <v>0</v>
      </c>
      <c r="J108" s="15">
        <f t="shared" si="9"/>
        <v>256</v>
      </c>
      <c r="K108" s="15">
        <f t="shared" si="10"/>
        <v>11741258.591871265</v>
      </c>
      <c r="L108" s="15">
        <f t="shared" si="11"/>
        <v>0</v>
      </c>
      <c r="M108" s="15">
        <f t="shared" si="12"/>
        <v>6774730.3168702777</v>
      </c>
      <c r="N108" s="15">
        <f t="shared" si="13"/>
        <v>0</v>
      </c>
      <c r="O108" s="15">
        <f t="shared" si="14"/>
        <v>18515988.908741541</v>
      </c>
      <c r="P108" s="14">
        <v>229</v>
      </c>
      <c r="Q108" s="30">
        <v>29.5</v>
      </c>
      <c r="R108" s="15">
        <f t="shared" si="15"/>
        <v>256</v>
      </c>
      <c r="S108" s="27">
        <f t="shared" si="16"/>
        <v>51303.034771163802</v>
      </c>
      <c r="T108" s="31">
        <f t="shared" si="17"/>
        <v>51111.20152976911</v>
      </c>
    </row>
    <row r="109" spans="1:20" x14ac:dyDescent="0.2">
      <c r="A109" s="36" t="s">
        <v>12</v>
      </c>
      <c r="B109" s="14" t="s">
        <v>19</v>
      </c>
      <c r="C109" s="14" t="s">
        <v>80</v>
      </c>
      <c r="D109" s="14" t="s">
        <v>104</v>
      </c>
      <c r="E109" s="15">
        <v>12486.330846888988</v>
      </c>
      <c r="F109" s="15">
        <v>0</v>
      </c>
      <c r="G109" s="15">
        <v>419.66666666666669</v>
      </c>
      <c r="H109" s="15">
        <v>5</v>
      </c>
      <c r="I109" s="15">
        <v>0</v>
      </c>
      <c r="J109" s="15">
        <f t="shared" si="9"/>
        <v>424.66666666666669</v>
      </c>
      <c r="K109" s="15">
        <f t="shared" si="10"/>
        <v>0</v>
      </c>
      <c r="L109" s="15">
        <f t="shared" si="11"/>
        <v>5240096.845411079</v>
      </c>
      <c r="M109" s="15">
        <f t="shared" si="12"/>
        <v>62431.654234444941</v>
      </c>
      <c r="N109" s="15">
        <f t="shared" si="13"/>
        <v>0</v>
      </c>
      <c r="O109" s="15">
        <f t="shared" si="14"/>
        <v>5302528.4996455237</v>
      </c>
      <c r="P109" s="14">
        <v>229</v>
      </c>
      <c r="Q109" s="30">
        <v>29.5</v>
      </c>
      <c r="R109" s="15">
        <f t="shared" si="15"/>
        <v>424.66666666666669</v>
      </c>
      <c r="S109" s="27">
        <f t="shared" si="16"/>
        <v>14691.940318886836</v>
      </c>
      <c r="T109" s="31">
        <f t="shared" si="17"/>
        <v>14637.003948235066</v>
      </c>
    </row>
    <row r="110" spans="1:20" x14ac:dyDescent="0.2">
      <c r="A110" s="36" t="s">
        <v>12</v>
      </c>
      <c r="B110" s="14" t="s">
        <v>19</v>
      </c>
      <c r="C110" s="14" t="s">
        <v>80</v>
      </c>
      <c r="D110" s="14" t="s">
        <v>105</v>
      </c>
      <c r="E110" s="15">
        <v>621298.79667612235</v>
      </c>
      <c r="F110" s="15">
        <v>501.33333333333331</v>
      </c>
      <c r="G110" s="15">
        <v>285.33333333333331</v>
      </c>
      <c r="H110" s="15">
        <v>15</v>
      </c>
      <c r="I110" s="15">
        <v>0</v>
      </c>
      <c r="J110" s="15">
        <f t="shared" si="9"/>
        <v>801.66666666666663</v>
      </c>
      <c r="K110" s="15">
        <f t="shared" si="10"/>
        <v>311477796.73362935</v>
      </c>
      <c r="L110" s="15">
        <f t="shared" si="11"/>
        <v>177277256.65158689</v>
      </c>
      <c r="M110" s="15">
        <f t="shared" si="12"/>
        <v>9319481.950141836</v>
      </c>
      <c r="N110" s="15">
        <f t="shared" si="13"/>
        <v>0</v>
      </c>
      <c r="O110" s="15">
        <f t="shared" si="14"/>
        <v>498074535.33535808</v>
      </c>
      <c r="P110" s="14">
        <v>229</v>
      </c>
      <c r="Q110" s="30">
        <v>29.5</v>
      </c>
      <c r="R110" s="15">
        <f t="shared" si="15"/>
        <v>801.66666666666663</v>
      </c>
      <c r="S110" s="27">
        <f t="shared" si="16"/>
        <v>1380036.2125339946</v>
      </c>
      <c r="T110" s="31">
        <f t="shared" si="17"/>
        <v>1374875.9560097305</v>
      </c>
    </row>
    <row r="111" spans="1:20" x14ac:dyDescent="0.2">
      <c r="A111" s="36" t="s">
        <v>12</v>
      </c>
      <c r="B111" s="14" t="s">
        <v>19</v>
      </c>
      <c r="C111" s="14" t="s">
        <v>80</v>
      </c>
      <c r="D111" s="14" t="s">
        <v>10</v>
      </c>
      <c r="E111" s="15">
        <v>261.03031614494176</v>
      </c>
      <c r="F111" s="15">
        <v>98</v>
      </c>
      <c r="G111" s="15">
        <v>133</v>
      </c>
      <c r="H111" s="15">
        <v>0</v>
      </c>
      <c r="I111" s="15">
        <v>0</v>
      </c>
      <c r="J111" s="15">
        <f t="shared" si="9"/>
        <v>231</v>
      </c>
      <c r="K111" s="15">
        <f t="shared" si="10"/>
        <v>25580.970982204293</v>
      </c>
      <c r="L111" s="15">
        <f t="shared" si="11"/>
        <v>34717.032047277258</v>
      </c>
      <c r="M111" s="15">
        <f t="shared" si="12"/>
        <v>0</v>
      </c>
      <c r="N111" s="15">
        <f t="shared" si="13"/>
        <v>0</v>
      </c>
      <c r="O111" s="15">
        <f t="shared" si="14"/>
        <v>60298.003029481551</v>
      </c>
      <c r="P111" s="14">
        <v>229</v>
      </c>
      <c r="Q111" s="30">
        <v>29.5</v>
      </c>
      <c r="R111" s="15">
        <f t="shared" si="15"/>
        <v>231.00000000000003</v>
      </c>
      <c r="S111" s="27">
        <f t="shared" si="16"/>
        <v>167.07023110133647</v>
      </c>
      <c r="T111" s="31">
        <f t="shared" si="17"/>
        <v>166.44551905231859</v>
      </c>
    </row>
    <row r="112" spans="1:20" x14ac:dyDescent="0.2">
      <c r="A112" s="36" t="s">
        <v>12</v>
      </c>
      <c r="B112" s="14" t="s">
        <v>19</v>
      </c>
      <c r="C112" s="14" t="s">
        <v>80</v>
      </c>
      <c r="D112" s="14" t="s">
        <v>9</v>
      </c>
      <c r="E112" s="15">
        <v>5227.7104069725629</v>
      </c>
      <c r="F112" s="15">
        <v>0</v>
      </c>
      <c r="G112" s="15">
        <v>639.5</v>
      </c>
      <c r="H112" s="15">
        <v>0</v>
      </c>
      <c r="I112" s="15">
        <v>0</v>
      </c>
      <c r="J112" s="15">
        <f t="shared" si="9"/>
        <v>639.5</v>
      </c>
      <c r="K112" s="15">
        <f t="shared" si="10"/>
        <v>0</v>
      </c>
      <c r="L112" s="15">
        <f t="shared" si="11"/>
        <v>3343120.8052589539</v>
      </c>
      <c r="M112" s="15">
        <f t="shared" si="12"/>
        <v>0</v>
      </c>
      <c r="N112" s="15">
        <f t="shared" si="13"/>
        <v>0</v>
      </c>
      <c r="O112" s="15">
        <f t="shared" si="14"/>
        <v>3343120.8052589539</v>
      </c>
      <c r="P112" s="14">
        <v>229</v>
      </c>
      <c r="Q112" s="30">
        <v>29.5</v>
      </c>
      <c r="R112" s="15">
        <f t="shared" si="15"/>
        <v>639.5</v>
      </c>
      <c r="S112" s="27">
        <f t="shared" si="16"/>
        <v>9262.9264233048325</v>
      </c>
      <c r="T112" s="31">
        <f t="shared" si="17"/>
        <v>9228.2903202261532</v>
      </c>
    </row>
    <row r="113" spans="1:20" x14ac:dyDescent="0.2">
      <c r="A113" s="36" t="s">
        <v>12</v>
      </c>
      <c r="B113" s="14" t="s">
        <v>19</v>
      </c>
      <c r="C113" s="14" t="s">
        <v>31</v>
      </c>
      <c r="D113" s="14" t="s">
        <v>103</v>
      </c>
      <c r="E113" s="15">
        <v>136665.69313661975</v>
      </c>
      <c r="F113" s="15">
        <v>494</v>
      </c>
      <c r="G113" s="15">
        <v>56</v>
      </c>
      <c r="H113" s="15">
        <v>38.333333333333336</v>
      </c>
      <c r="I113" s="15">
        <v>0</v>
      </c>
      <c r="J113" s="15">
        <f t="shared" si="9"/>
        <v>588.33333333333337</v>
      </c>
      <c r="K113" s="15">
        <f t="shared" si="10"/>
        <v>67512852.409490153</v>
      </c>
      <c r="L113" s="15">
        <f t="shared" si="11"/>
        <v>7653278.8156507062</v>
      </c>
      <c r="M113" s="15">
        <f t="shared" si="12"/>
        <v>5238851.5702370908</v>
      </c>
      <c r="N113" s="15">
        <f t="shared" si="13"/>
        <v>0</v>
      </c>
      <c r="O113" s="15">
        <f t="shared" si="14"/>
        <v>80404982.79537794</v>
      </c>
      <c r="P113" s="14">
        <v>246</v>
      </c>
      <c r="Q113" s="30">
        <v>28.9</v>
      </c>
      <c r="R113" s="15">
        <f t="shared" si="15"/>
        <v>588.33333333333326</v>
      </c>
      <c r="S113" s="27">
        <f t="shared" si="16"/>
        <v>209151.0101250502</v>
      </c>
      <c r="T113" s="31">
        <f t="shared" si="17"/>
        <v>208019.86995067541</v>
      </c>
    </row>
    <row r="114" spans="1:20" x14ac:dyDescent="0.2">
      <c r="A114" s="36" t="s">
        <v>12</v>
      </c>
      <c r="B114" s="14" t="s">
        <v>19</v>
      </c>
      <c r="C114" s="14" t="s">
        <v>31</v>
      </c>
      <c r="D114" s="14" t="s">
        <v>104</v>
      </c>
      <c r="E114" s="15">
        <v>69621.740651099492</v>
      </c>
      <c r="F114" s="15">
        <v>664.33333333333337</v>
      </c>
      <c r="G114" s="15">
        <v>181.66666666666666</v>
      </c>
      <c r="H114" s="15">
        <v>252.33333333333334</v>
      </c>
      <c r="I114" s="15">
        <v>0</v>
      </c>
      <c r="J114" s="15">
        <f t="shared" si="9"/>
        <v>1098.3333333333333</v>
      </c>
      <c r="K114" s="15">
        <f t="shared" si="10"/>
        <v>46252043.039213762</v>
      </c>
      <c r="L114" s="15">
        <f t="shared" si="11"/>
        <v>12647949.551616406</v>
      </c>
      <c r="M114" s="15">
        <f t="shared" si="12"/>
        <v>17567885.890960772</v>
      </c>
      <c r="N114" s="15">
        <f t="shared" si="13"/>
        <v>0</v>
      </c>
      <c r="O114" s="15">
        <f t="shared" si="14"/>
        <v>76467878.481790945</v>
      </c>
      <c r="P114" s="14">
        <v>246</v>
      </c>
      <c r="Q114" s="30">
        <v>28.9</v>
      </c>
      <c r="R114" s="15">
        <f t="shared" si="15"/>
        <v>1098.3333333333335</v>
      </c>
      <c r="S114" s="27">
        <f t="shared" si="16"/>
        <v>198909.73756300015</v>
      </c>
      <c r="T114" s="31">
        <f t="shared" si="17"/>
        <v>197833.98471295493</v>
      </c>
    </row>
    <row r="115" spans="1:20" x14ac:dyDescent="0.2">
      <c r="A115" s="36" t="s">
        <v>12</v>
      </c>
      <c r="B115" s="14" t="s">
        <v>19</v>
      </c>
      <c r="C115" s="14" t="s">
        <v>31</v>
      </c>
      <c r="D115" s="14" t="s">
        <v>105</v>
      </c>
      <c r="E115" s="15">
        <v>131879.21929808668</v>
      </c>
      <c r="F115" s="15">
        <v>206.33333333333334</v>
      </c>
      <c r="G115" s="15">
        <v>172.33333333333334</v>
      </c>
      <c r="H115" s="15">
        <v>41.666666666666664</v>
      </c>
      <c r="I115" s="15">
        <v>0</v>
      </c>
      <c r="J115" s="15">
        <f t="shared" si="9"/>
        <v>420.33333333333337</v>
      </c>
      <c r="K115" s="15">
        <f t="shared" si="10"/>
        <v>27211078.915171888</v>
      </c>
      <c r="L115" s="15">
        <f t="shared" si="11"/>
        <v>22727185.459036939</v>
      </c>
      <c r="M115" s="15">
        <f t="shared" si="12"/>
        <v>5494967.4707536111</v>
      </c>
      <c r="N115" s="15">
        <f t="shared" si="13"/>
        <v>0</v>
      </c>
      <c r="O115" s="15">
        <f t="shared" si="14"/>
        <v>55433231.844962433</v>
      </c>
      <c r="P115" s="14">
        <v>246</v>
      </c>
      <c r="Q115" s="30">
        <v>28.9</v>
      </c>
      <c r="R115" s="15">
        <f t="shared" si="15"/>
        <v>420.33333333333331</v>
      </c>
      <c r="S115" s="27">
        <f t="shared" si="16"/>
        <v>144194.00429915229</v>
      </c>
      <c r="T115" s="31">
        <f t="shared" si="17"/>
        <v>143414.16761048787</v>
      </c>
    </row>
    <row r="116" spans="1:20" x14ac:dyDescent="0.2">
      <c r="A116" s="36" t="s">
        <v>12</v>
      </c>
      <c r="B116" s="14" t="s">
        <v>19</v>
      </c>
      <c r="C116" s="14" t="s">
        <v>31</v>
      </c>
      <c r="D116" s="14" t="s">
        <v>8</v>
      </c>
      <c r="E116" s="15">
        <v>4709.2533451990457</v>
      </c>
      <c r="F116" s="15">
        <v>138</v>
      </c>
      <c r="G116" s="15">
        <v>24</v>
      </c>
      <c r="H116" s="15">
        <v>56</v>
      </c>
      <c r="I116" s="15">
        <v>0</v>
      </c>
      <c r="J116" s="15">
        <f t="shared" si="9"/>
        <v>218</v>
      </c>
      <c r="K116" s="15">
        <f t="shared" si="10"/>
        <v>649876.96163746831</v>
      </c>
      <c r="L116" s="15">
        <f t="shared" si="11"/>
        <v>113022.0802847771</v>
      </c>
      <c r="M116" s="15">
        <f t="shared" si="12"/>
        <v>263718.18733114656</v>
      </c>
      <c r="N116" s="15">
        <f t="shared" si="13"/>
        <v>0</v>
      </c>
      <c r="O116" s="15">
        <f t="shared" si="14"/>
        <v>1026617.229253392</v>
      </c>
      <c r="P116" s="14">
        <v>246</v>
      </c>
      <c r="Q116" s="30">
        <v>28.9</v>
      </c>
      <c r="R116" s="15">
        <f t="shared" si="15"/>
        <v>218</v>
      </c>
      <c r="S116" s="27">
        <f t="shared" si="16"/>
        <v>2670.4567682896163</v>
      </c>
      <c r="T116" s="31">
        <f t="shared" si="17"/>
        <v>2656.0142803822546</v>
      </c>
    </row>
    <row r="117" spans="1:20" x14ac:dyDescent="0.2">
      <c r="A117" s="36" t="s">
        <v>12</v>
      </c>
      <c r="B117" s="14" t="s">
        <v>19</v>
      </c>
      <c r="C117" s="14" t="s">
        <v>31</v>
      </c>
      <c r="D117" s="14" t="s">
        <v>10</v>
      </c>
      <c r="E117" s="15">
        <v>2307.9018670095511</v>
      </c>
      <c r="F117" s="15">
        <v>21.5</v>
      </c>
      <c r="G117" s="15">
        <v>9.5</v>
      </c>
      <c r="H117" s="15">
        <v>3.5</v>
      </c>
      <c r="I117" s="15">
        <v>0</v>
      </c>
      <c r="J117" s="15">
        <f t="shared" si="9"/>
        <v>34.5</v>
      </c>
      <c r="K117" s="15">
        <f t="shared" si="10"/>
        <v>49619.890140705349</v>
      </c>
      <c r="L117" s="15">
        <f t="shared" si="11"/>
        <v>21925.067736590736</v>
      </c>
      <c r="M117" s="15">
        <f t="shared" si="12"/>
        <v>8077.6565345334293</v>
      </c>
      <c r="N117" s="15">
        <f t="shared" si="13"/>
        <v>0</v>
      </c>
      <c r="O117" s="15">
        <f t="shared" si="14"/>
        <v>79622.614411829505</v>
      </c>
      <c r="P117" s="14">
        <v>246</v>
      </c>
      <c r="Q117" s="30">
        <v>28.9</v>
      </c>
      <c r="R117" s="15">
        <f t="shared" si="15"/>
        <v>34.5</v>
      </c>
      <c r="S117" s="27">
        <f t="shared" si="16"/>
        <v>207.11589822003944</v>
      </c>
      <c r="T117" s="31">
        <f t="shared" si="17"/>
        <v>205.99576443207286</v>
      </c>
    </row>
    <row r="118" spans="1:20" x14ac:dyDescent="0.2">
      <c r="A118" s="36" t="s">
        <v>12</v>
      </c>
      <c r="B118" s="14" t="s">
        <v>19</v>
      </c>
      <c r="C118" s="14" t="s">
        <v>31</v>
      </c>
      <c r="D118" s="14" t="s">
        <v>9</v>
      </c>
      <c r="E118" s="15">
        <v>1307.8291972510399</v>
      </c>
      <c r="F118" s="15">
        <v>135</v>
      </c>
      <c r="G118" s="15">
        <v>111</v>
      </c>
      <c r="H118" s="15">
        <v>210.5</v>
      </c>
      <c r="I118" s="15">
        <v>0</v>
      </c>
      <c r="J118" s="15">
        <f t="shared" si="9"/>
        <v>456.5</v>
      </c>
      <c r="K118" s="15">
        <f t="shared" si="10"/>
        <v>176556.94162889037</v>
      </c>
      <c r="L118" s="15">
        <f t="shared" si="11"/>
        <v>145169.04089486544</v>
      </c>
      <c r="M118" s="15">
        <f t="shared" si="12"/>
        <v>275298.04602134391</v>
      </c>
      <c r="N118" s="15">
        <f t="shared" si="13"/>
        <v>0</v>
      </c>
      <c r="O118" s="15">
        <f t="shared" si="14"/>
        <v>597024.02854509978</v>
      </c>
      <c r="P118" s="14">
        <v>246</v>
      </c>
      <c r="Q118" s="30">
        <v>28.9</v>
      </c>
      <c r="R118" s="15">
        <f t="shared" si="15"/>
        <v>456.50000000000006</v>
      </c>
      <c r="S118" s="27">
        <f t="shared" si="16"/>
        <v>1552.990552300851</v>
      </c>
      <c r="T118" s="31">
        <f t="shared" si="17"/>
        <v>1544.5915969093294</v>
      </c>
    </row>
    <row r="119" spans="1:20" x14ac:dyDescent="0.2">
      <c r="A119" s="14" t="s">
        <v>12</v>
      </c>
      <c r="B119" s="14" t="s">
        <v>20</v>
      </c>
      <c r="C119" s="14" t="s">
        <v>28</v>
      </c>
      <c r="D119" s="14" t="s">
        <v>103</v>
      </c>
      <c r="E119" s="15">
        <v>206820.0396190336</v>
      </c>
      <c r="F119" s="15">
        <v>448.33333333333331</v>
      </c>
      <c r="G119" s="15">
        <v>0</v>
      </c>
      <c r="H119" s="15">
        <v>26</v>
      </c>
      <c r="I119" s="15">
        <v>0</v>
      </c>
      <c r="J119" s="15">
        <f t="shared" si="9"/>
        <v>474.33333333333331</v>
      </c>
      <c r="K119" s="15">
        <f t="shared" si="10"/>
        <v>92724317.762533396</v>
      </c>
      <c r="L119" s="15">
        <f t="shared" si="11"/>
        <v>0</v>
      </c>
      <c r="M119" s="15">
        <f t="shared" si="12"/>
        <v>5377321.0300948741</v>
      </c>
      <c r="N119" s="15">
        <f t="shared" si="13"/>
        <v>0</v>
      </c>
      <c r="O119" s="15">
        <f t="shared" si="14"/>
        <v>98101638.792628273</v>
      </c>
      <c r="P119" s="14">
        <v>301</v>
      </c>
      <c r="Q119" s="30">
        <v>13.8</v>
      </c>
      <c r="R119" s="15">
        <f t="shared" si="15"/>
        <v>474.33333333333331</v>
      </c>
      <c r="S119" s="27">
        <f t="shared" si="16"/>
        <v>252848.01121369109</v>
      </c>
      <c r="T119" s="31">
        <f t="shared" si="17"/>
        <v>251935.64376282663</v>
      </c>
    </row>
    <row r="120" spans="1:20" x14ac:dyDescent="0.2">
      <c r="A120" s="14" t="s">
        <v>12</v>
      </c>
      <c r="B120" s="14" t="s">
        <v>20</v>
      </c>
      <c r="C120" s="14" t="s">
        <v>28</v>
      </c>
      <c r="D120" s="14" t="s">
        <v>104</v>
      </c>
      <c r="E120" s="15">
        <v>166500.86388591703</v>
      </c>
      <c r="F120" s="15">
        <v>154.5</v>
      </c>
      <c r="G120" s="15">
        <v>171.5</v>
      </c>
      <c r="H120" s="15">
        <v>0</v>
      </c>
      <c r="I120" s="15">
        <v>0</v>
      </c>
      <c r="J120" s="15">
        <f t="shared" si="9"/>
        <v>326</v>
      </c>
      <c r="K120" s="15">
        <f t="shared" si="10"/>
        <v>25724383.470374182</v>
      </c>
      <c r="L120" s="15">
        <f t="shared" si="11"/>
        <v>28554898.156434771</v>
      </c>
      <c r="M120" s="15">
        <f t="shared" si="12"/>
        <v>0</v>
      </c>
      <c r="N120" s="15">
        <f t="shared" si="13"/>
        <v>0</v>
      </c>
      <c r="O120" s="15">
        <f t="shared" si="14"/>
        <v>54279281.626808956</v>
      </c>
      <c r="P120" s="14">
        <v>301</v>
      </c>
      <c r="Q120" s="30">
        <v>13.8</v>
      </c>
      <c r="R120" s="15">
        <f t="shared" si="15"/>
        <v>326</v>
      </c>
      <c r="S120" s="27">
        <f t="shared" si="16"/>
        <v>139899.88932251956</v>
      </c>
      <c r="T120" s="31">
        <f t="shared" si="17"/>
        <v>139395.07971462619</v>
      </c>
    </row>
    <row r="121" spans="1:20" x14ac:dyDescent="0.2">
      <c r="A121" s="14" t="s">
        <v>12</v>
      </c>
      <c r="B121" s="14" t="s">
        <v>20</v>
      </c>
      <c r="C121" s="14" t="s">
        <v>28</v>
      </c>
      <c r="D121" s="14" t="s">
        <v>105</v>
      </c>
      <c r="E121" s="15">
        <v>1218663.9484664719</v>
      </c>
      <c r="F121" s="15">
        <v>504.14285714285717</v>
      </c>
      <c r="G121" s="15">
        <v>207.14285714285714</v>
      </c>
      <c r="H121" s="15">
        <v>10.714285714285714</v>
      </c>
      <c r="I121" s="15">
        <v>0</v>
      </c>
      <c r="J121" s="15">
        <f t="shared" si="9"/>
        <v>722</v>
      </c>
      <c r="K121" s="15">
        <f t="shared" si="10"/>
        <v>614380724.87688279</v>
      </c>
      <c r="L121" s="15">
        <f t="shared" si="11"/>
        <v>252437532.18234059</v>
      </c>
      <c r="M121" s="15">
        <f t="shared" si="12"/>
        <v>13057113.733569341</v>
      </c>
      <c r="N121" s="15">
        <f t="shared" si="13"/>
        <v>0</v>
      </c>
      <c r="O121" s="15">
        <f t="shared" si="14"/>
        <v>879875370.7927928</v>
      </c>
      <c r="P121" s="14">
        <v>301</v>
      </c>
      <c r="Q121" s="30">
        <v>13.8</v>
      </c>
      <c r="R121" s="15">
        <f t="shared" si="15"/>
        <v>722.00000000000011</v>
      </c>
      <c r="S121" s="27">
        <f t="shared" si="16"/>
        <v>2267798.3809337164</v>
      </c>
      <c r="T121" s="31">
        <f t="shared" si="17"/>
        <v>2259615.3407826177</v>
      </c>
    </row>
    <row r="122" spans="1:20" x14ac:dyDescent="0.2">
      <c r="A122" s="14" t="s">
        <v>12</v>
      </c>
      <c r="B122" s="14" t="s">
        <v>20</v>
      </c>
      <c r="C122" s="14" t="s">
        <v>28</v>
      </c>
      <c r="D122" s="14" t="s">
        <v>10</v>
      </c>
      <c r="E122" s="15">
        <v>11646.673950738181</v>
      </c>
      <c r="F122" s="15">
        <v>0</v>
      </c>
      <c r="G122" s="15">
        <v>105.5</v>
      </c>
      <c r="H122" s="15">
        <v>8</v>
      </c>
      <c r="I122" s="15">
        <v>0</v>
      </c>
      <c r="J122" s="15">
        <f t="shared" si="9"/>
        <v>113.5</v>
      </c>
      <c r="K122" s="15">
        <f t="shared" si="10"/>
        <v>0</v>
      </c>
      <c r="L122" s="15">
        <f t="shared" si="11"/>
        <v>1228724.1018028781</v>
      </c>
      <c r="M122" s="15">
        <f t="shared" si="12"/>
        <v>93173.391605905446</v>
      </c>
      <c r="N122" s="15">
        <f t="shared" si="13"/>
        <v>0</v>
      </c>
      <c r="O122" s="15">
        <f t="shared" si="14"/>
        <v>1321897.4934087836</v>
      </c>
      <c r="P122" s="14">
        <v>301</v>
      </c>
      <c r="Q122" s="30">
        <v>13.8</v>
      </c>
      <c r="R122" s="15">
        <f t="shared" si="15"/>
        <v>113.5</v>
      </c>
      <c r="S122" s="27">
        <f t="shared" si="16"/>
        <v>3407.0700178954626</v>
      </c>
      <c r="T122" s="31">
        <f t="shared" si="17"/>
        <v>3394.7760719307585</v>
      </c>
    </row>
    <row r="123" spans="1:20" x14ac:dyDescent="0.2">
      <c r="A123" s="14" t="s">
        <v>12</v>
      </c>
      <c r="B123" s="14" t="s">
        <v>20</v>
      </c>
      <c r="C123" s="14" t="s">
        <v>28</v>
      </c>
      <c r="D123" s="14" t="s">
        <v>9</v>
      </c>
      <c r="E123" s="15">
        <v>31386.953288868772</v>
      </c>
      <c r="F123" s="15">
        <v>229.5</v>
      </c>
      <c r="G123" s="15">
        <v>213.5</v>
      </c>
      <c r="H123" s="15">
        <v>0</v>
      </c>
      <c r="I123" s="15">
        <v>0</v>
      </c>
      <c r="J123" s="15">
        <f t="shared" si="9"/>
        <v>443</v>
      </c>
      <c r="K123" s="15">
        <f t="shared" si="10"/>
        <v>7203305.7797953831</v>
      </c>
      <c r="L123" s="15">
        <f t="shared" si="11"/>
        <v>6701114.5271734828</v>
      </c>
      <c r="M123" s="15">
        <f t="shared" si="12"/>
        <v>0</v>
      </c>
      <c r="N123" s="15">
        <f t="shared" si="13"/>
        <v>0</v>
      </c>
      <c r="O123" s="15">
        <f t="shared" si="14"/>
        <v>13904420.306968866</v>
      </c>
      <c r="P123" s="14">
        <v>301</v>
      </c>
      <c r="Q123" s="30">
        <v>13.8</v>
      </c>
      <c r="R123" s="15">
        <f t="shared" si="15"/>
        <v>443</v>
      </c>
      <c r="S123" s="27">
        <f t="shared" si="16"/>
        <v>35837.373003808796</v>
      </c>
      <c r="T123" s="31">
        <f t="shared" si="17"/>
        <v>35708.058747009956</v>
      </c>
    </row>
    <row r="124" spans="1:20" x14ac:dyDescent="0.2">
      <c r="A124" s="14" t="s">
        <v>12</v>
      </c>
      <c r="B124" s="14" t="s">
        <v>20</v>
      </c>
      <c r="C124" s="14" t="s">
        <v>29</v>
      </c>
      <c r="D124" s="14" t="s">
        <v>103</v>
      </c>
      <c r="E124" s="15">
        <v>830122.40183939994</v>
      </c>
      <c r="F124" s="15">
        <v>89.2</v>
      </c>
      <c r="G124" s="15">
        <v>272.60000000000002</v>
      </c>
      <c r="H124" s="15">
        <v>0</v>
      </c>
      <c r="I124" s="15">
        <v>0</v>
      </c>
      <c r="J124" s="15">
        <f t="shared" si="9"/>
        <v>361.8</v>
      </c>
      <c r="K124" s="15">
        <f t="shared" si="10"/>
        <v>74046918.244074479</v>
      </c>
      <c r="L124" s="15">
        <f t="shared" si="11"/>
        <v>226291366.74142045</v>
      </c>
      <c r="M124" s="15">
        <f t="shared" si="12"/>
        <v>0</v>
      </c>
      <c r="N124" s="15">
        <f t="shared" si="13"/>
        <v>0</v>
      </c>
      <c r="O124" s="15">
        <f t="shared" si="14"/>
        <v>300338284.98549491</v>
      </c>
      <c r="P124" s="14">
        <v>250</v>
      </c>
      <c r="Q124" s="30">
        <v>18</v>
      </c>
      <c r="R124" s="15">
        <f t="shared" si="15"/>
        <v>361.8</v>
      </c>
      <c r="S124" s="27">
        <f t="shared" si="16"/>
        <v>886598.61727718113</v>
      </c>
      <c r="T124" s="31">
        <f t="shared" si="17"/>
        <v>882126.85542986495</v>
      </c>
    </row>
    <row r="125" spans="1:20" x14ac:dyDescent="0.2">
      <c r="A125" s="14" t="s">
        <v>12</v>
      </c>
      <c r="B125" s="14" t="s">
        <v>20</v>
      </c>
      <c r="C125" s="14" t="s">
        <v>29</v>
      </c>
      <c r="D125" s="14" t="s">
        <v>104</v>
      </c>
      <c r="E125" s="15">
        <v>75318.903480545036</v>
      </c>
      <c r="F125" s="15">
        <v>85</v>
      </c>
      <c r="G125" s="15">
        <v>338</v>
      </c>
      <c r="H125" s="15">
        <v>0</v>
      </c>
      <c r="I125" s="15">
        <v>0</v>
      </c>
      <c r="J125" s="15">
        <f t="shared" si="9"/>
        <v>423</v>
      </c>
      <c r="K125" s="15">
        <f t="shared" si="10"/>
        <v>6402106.7958463281</v>
      </c>
      <c r="L125" s="15">
        <f t="shared" si="11"/>
        <v>25457789.376424223</v>
      </c>
      <c r="M125" s="15">
        <f t="shared" si="12"/>
        <v>0</v>
      </c>
      <c r="N125" s="15">
        <f t="shared" si="13"/>
        <v>0</v>
      </c>
      <c r="O125" s="15">
        <f t="shared" si="14"/>
        <v>31859896.172270551</v>
      </c>
      <c r="P125" s="14">
        <v>250</v>
      </c>
      <c r="Q125" s="30">
        <v>18</v>
      </c>
      <c r="R125" s="15">
        <f t="shared" si="15"/>
        <v>423</v>
      </c>
      <c r="S125" s="27">
        <f t="shared" si="16"/>
        <v>94050.41350054268</v>
      </c>
      <c r="T125" s="31">
        <f t="shared" si="17"/>
        <v>93576.048841473341</v>
      </c>
    </row>
    <row r="126" spans="1:20" x14ac:dyDescent="0.2">
      <c r="A126" s="14" t="s">
        <v>12</v>
      </c>
      <c r="B126" s="14" t="s">
        <v>20</v>
      </c>
      <c r="C126" s="14" t="s">
        <v>29</v>
      </c>
      <c r="D126" s="14" t="s">
        <v>105</v>
      </c>
      <c r="E126" s="15">
        <v>627932.76290670247</v>
      </c>
      <c r="F126" s="15">
        <v>136</v>
      </c>
      <c r="G126" s="15">
        <v>348</v>
      </c>
      <c r="H126" s="15">
        <v>0</v>
      </c>
      <c r="I126" s="15">
        <v>0</v>
      </c>
      <c r="J126" s="15">
        <f t="shared" si="9"/>
        <v>484</v>
      </c>
      <c r="K126" s="15">
        <f t="shared" si="10"/>
        <v>85398855.755311534</v>
      </c>
      <c r="L126" s="15">
        <f t="shared" si="11"/>
        <v>218520601.49153244</v>
      </c>
      <c r="M126" s="15">
        <f t="shared" si="12"/>
        <v>0</v>
      </c>
      <c r="N126" s="15">
        <f t="shared" si="13"/>
        <v>0</v>
      </c>
      <c r="O126" s="15">
        <f t="shared" si="14"/>
        <v>303919457.24684399</v>
      </c>
      <c r="P126" s="14">
        <v>250</v>
      </c>
      <c r="Q126" s="30">
        <v>18</v>
      </c>
      <c r="R126" s="15">
        <f t="shared" si="15"/>
        <v>484</v>
      </c>
      <c r="S126" s="27">
        <f t="shared" si="16"/>
        <v>897170.23779268365</v>
      </c>
      <c r="T126" s="31">
        <f t="shared" si="17"/>
        <v>892645.15557201661</v>
      </c>
    </row>
    <row r="127" spans="1:20" x14ac:dyDescent="0.2">
      <c r="A127" s="14" t="s">
        <v>12</v>
      </c>
      <c r="B127" s="14" t="s">
        <v>20</v>
      </c>
      <c r="C127" s="14" t="s">
        <v>29</v>
      </c>
      <c r="D127" s="14" t="s">
        <v>8</v>
      </c>
      <c r="E127" s="15">
        <v>2634.6206563831765</v>
      </c>
      <c r="F127" s="15">
        <v>0</v>
      </c>
      <c r="G127" s="15">
        <v>94</v>
      </c>
      <c r="H127" s="15">
        <v>0</v>
      </c>
      <c r="I127" s="15">
        <v>0</v>
      </c>
      <c r="J127" s="15">
        <f t="shared" si="9"/>
        <v>94</v>
      </c>
      <c r="K127" s="15">
        <f t="shared" si="10"/>
        <v>0</v>
      </c>
      <c r="L127" s="15">
        <f t="shared" si="11"/>
        <v>247654.34170001859</v>
      </c>
      <c r="M127" s="15">
        <f t="shared" si="12"/>
        <v>0</v>
      </c>
      <c r="N127" s="15">
        <f t="shared" si="13"/>
        <v>0</v>
      </c>
      <c r="O127" s="15">
        <f t="shared" si="14"/>
        <v>247654.34170001859</v>
      </c>
      <c r="P127" s="14">
        <v>250</v>
      </c>
      <c r="Q127" s="30">
        <v>18</v>
      </c>
      <c r="R127" s="15">
        <f t="shared" si="15"/>
        <v>94</v>
      </c>
      <c r="S127" s="27">
        <f t="shared" si="16"/>
        <v>731.07561669845495</v>
      </c>
      <c r="T127" s="31">
        <f t="shared" si="17"/>
        <v>727.38827048952976</v>
      </c>
    </row>
    <row r="128" spans="1:20" x14ac:dyDescent="0.2">
      <c r="A128" s="14" t="s">
        <v>12</v>
      </c>
      <c r="B128" s="14" t="s">
        <v>20</v>
      </c>
      <c r="C128" s="14" t="s">
        <v>29</v>
      </c>
      <c r="D128" s="14" t="s">
        <v>10</v>
      </c>
      <c r="E128" s="15">
        <v>3423.0528911491783</v>
      </c>
      <c r="F128" s="15">
        <v>0</v>
      </c>
      <c r="G128" s="15">
        <v>103</v>
      </c>
      <c r="H128" s="15">
        <v>3</v>
      </c>
      <c r="I128" s="15">
        <v>0</v>
      </c>
      <c r="J128" s="15">
        <f t="shared" si="9"/>
        <v>106</v>
      </c>
      <c r="K128" s="15">
        <f t="shared" si="10"/>
        <v>0</v>
      </c>
      <c r="L128" s="15">
        <f t="shared" si="11"/>
        <v>352574.44778836536</v>
      </c>
      <c r="M128" s="15">
        <f t="shared" si="12"/>
        <v>10269.158673447535</v>
      </c>
      <c r="N128" s="15">
        <f t="shared" si="13"/>
        <v>0</v>
      </c>
      <c r="O128" s="15">
        <f t="shared" si="14"/>
        <v>362843.60646181292</v>
      </c>
      <c r="P128" s="14">
        <v>250</v>
      </c>
      <c r="Q128" s="30">
        <v>18</v>
      </c>
      <c r="R128" s="15">
        <f t="shared" si="15"/>
        <v>106</v>
      </c>
      <c r="S128" s="27">
        <f t="shared" si="16"/>
        <v>1071.1143262752719</v>
      </c>
      <c r="T128" s="31">
        <f t="shared" si="17"/>
        <v>1065.71191746816</v>
      </c>
    </row>
    <row r="129" spans="1:20" x14ac:dyDescent="0.2">
      <c r="A129" s="14" t="s">
        <v>12</v>
      </c>
      <c r="B129" s="14" t="s">
        <v>20</v>
      </c>
      <c r="C129" s="14" t="s">
        <v>29</v>
      </c>
      <c r="D129" s="14" t="s">
        <v>9</v>
      </c>
      <c r="E129" s="15">
        <v>14099.283243319671</v>
      </c>
      <c r="F129" s="15">
        <v>68.5</v>
      </c>
      <c r="G129" s="15">
        <v>248</v>
      </c>
      <c r="H129" s="15">
        <v>0</v>
      </c>
      <c r="I129" s="15">
        <v>0</v>
      </c>
      <c r="J129" s="15">
        <f t="shared" si="9"/>
        <v>316.5</v>
      </c>
      <c r="K129" s="15">
        <f t="shared" si="10"/>
        <v>965800.90216739743</v>
      </c>
      <c r="L129" s="15">
        <f t="shared" si="11"/>
        <v>3496622.2443432785</v>
      </c>
      <c r="M129" s="15">
        <f t="shared" si="12"/>
        <v>0</v>
      </c>
      <c r="N129" s="15">
        <f t="shared" si="13"/>
        <v>0</v>
      </c>
      <c r="O129" s="15">
        <f t="shared" si="14"/>
        <v>4462423.1465106755</v>
      </c>
      <c r="P129" s="14">
        <v>250</v>
      </c>
      <c r="Q129" s="30">
        <v>18</v>
      </c>
      <c r="R129" s="15">
        <f t="shared" si="15"/>
        <v>316.5</v>
      </c>
      <c r="S129" s="27">
        <f t="shared" si="16"/>
        <v>13173.073128499514</v>
      </c>
      <c r="T129" s="31">
        <f t="shared" si="17"/>
        <v>13106.631737006215</v>
      </c>
    </row>
    <row r="130" spans="1:20" x14ac:dyDescent="0.2">
      <c r="A130" s="14" t="s">
        <v>12</v>
      </c>
      <c r="B130" s="14" t="s">
        <v>20</v>
      </c>
      <c r="C130" s="14" t="s">
        <v>30</v>
      </c>
      <c r="D130" s="14" t="s">
        <v>103</v>
      </c>
      <c r="E130" s="15">
        <v>708676.05486121762</v>
      </c>
      <c r="F130" s="15">
        <v>84.5</v>
      </c>
      <c r="G130" s="15">
        <v>87.5</v>
      </c>
      <c r="H130" s="15">
        <v>98.25</v>
      </c>
      <c r="I130" s="15">
        <v>3.375</v>
      </c>
      <c r="J130" s="15">
        <f t="shared" ref="J130:J193" si="18">F130+G130+H130+I130</f>
        <v>273.625</v>
      </c>
      <c r="K130" s="15">
        <f t="shared" ref="K130:K193" si="19">F130*$E130</f>
        <v>59883126.635772891</v>
      </c>
      <c r="L130" s="15">
        <f t="shared" ref="L130:L193" si="20">G130*$E130</f>
        <v>62009154.800356545</v>
      </c>
      <c r="M130" s="15">
        <f t="shared" ref="M130:M193" si="21">H130*$E130</f>
        <v>69627422.390114635</v>
      </c>
      <c r="N130" s="15">
        <f t="shared" ref="N130:N193" si="22">I130*$E130</f>
        <v>2391781.6851566094</v>
      </c>
      <c r="O130" s="15">
        <f t="shared" ref="O130:O193" si="23">SUM(K130:N130)</f>
        <v>193911485.51140067</v>
      </c>
      <c r="P130" s="14">
        <v>249</v>
      </c>
      <c r="Q130" s="30">
        <v>17.5</v>
      </c>
      <c r="R130" s="15">
        <f t="shared" ref="R130:R193" si="24">O130/E130</f>
        <v>273.625</v>
      </c>
      <c r="S130" s="27">
        <f t="shared" ref="S130:S193" si="25">((O130*(1-Q130/100))/P130)*0.9</f>
        <v>578230.03209724894</v>
      </c>
      <c r="T130" s="31">
        <f t="shared" ref="T130:T193" si="26">S130/VLOOKUP(C130,$R$361:$T$365,2,0)*VLOOKUP(C130,$R$361:$T$365,3,0)</f>
        <v>575602.40059305087</v>
      </c>
    </row>
    <row r="131" spans="1:20" x14ac:dyDescent="0.2">
      <c r="A131" s="14" t="s">
        <v>12</v>
      </c>
      <c r="B131" s="14" t="s">
        <v>20</v>
      </c>
      <c r="C131" s="14" t="s">
        <v>30</v>
      </c>
      <c r="D131" s="14" t="s">
        <v>104</v>
      </c>
      <c r="E131" s="15">
        <v>752393.24125228217</v>
      </c>
      <c r="F131" s="15">
        <v>0</v>
      </c>
      <c r="G131" s="15">
        <v>575</v>
      </c>
      <c r="H131" s="15">
        <v>72.5</v>
      </c>
      <c r="I131" s="15">
        <v>0.375</v>
      </c>
      <c r="J131" s="15">
        <f t="shared" si="18"/>
        <v>647.875</v>
      </c>
      <c r="K131" s="15">
        <f t="shared" si="19"/>
        <v>0</v>
      </c>
      <c r="L131" s="15">
        <f t="shared" si="20"/>
        <v>432626113.72006226</v>
      </c>
      <c r="M131" s="15">
        <f t="shared" si="21"/>
        <v>54548509.990790457</v>
      </c>
      <c r="N131" s="15">
        <f t="shared" si="22"/>
        <v>282147.46546960581</v>
      </c>
      <c r="O131" s="15">
        <f t="shared" si="23"/>
        <v>487456771.17632234</v>
      </c>
      <c r="P131" s="14">
        <v>249</v>
      </c>
      <c r="Q131" s="30">
        <v>17.5</v>
      </c>
      <c r="R131" s="15">
        <f t="shared" si="24"/>
        <v>647.875</v>
      </c>
      <c r="S131" s="27">
        <f t="shared" si="25"/>
        <v>1453560.8538089129</v>
      </c>
      <c r="T131" s="31">
        <f t="shared" si="26"/>
        <v>1446955.4855631918</v>
      </c>
    </row>
    <row r="132" spans="1:20" x14ac:dyDescent="0.2">
      <c r="A132" s="14" t="s">
        <v>12</v>
      </c>
      <c r="B132" s="14" t="s">
        <v>20</v>
      </c>
      <c r="C132" s="14" t="s">
        <v>30</v>
      </c>
      <c r="D132" s="14" t="s">
        <v>105</v>
      </c>
      <c r="E132" s="15">
        <v>859546.58530931966</v>
      </c>
      <c r="F132" s="15">
        <v>55.166666666666664</v>
      </c>
      <c r="G132" s="15">
        <v>539.16666666666663</v>
      </c>
      <c r="H132" s="15">
        <v>253.5</v>
      </c>
      <c r="I132" s="15">
        <v>5.583333333333333</v>
      </c>
      <c r="J132" s="15">
        <f t="shared" si="18"/>
        <v>853.41666666666663</v>
      </c>
      <c r="K132" s="15">
        <f t="shared" si="19"/>
        <v>47418319.956230797</v>
      </c>
      <c r="L132" s="15">
        <f t="shared" si="20"/>
        <v>463438867.24594146</v>
      </c>
      <c r="M132" s="15">
        <f t="shared" si="21"/>
        <v>217895059.37591255</v>
      </c>
      <c r="N132" s="15">
        <f t="shared" si="22"/>
        <v>4799135.1013103677</v>
      </c>
      <c r="O132" s="15">
        <f t="shared" si="23"/>
        <v>733551381.6793952</v>
      </c>
      <c r="P132" s="14">
        <v>249</v>
      </c>
      <c r="Q132" s="30">
        <v>17.5</v>
      </c>
      <c r="R132" s="15">
        <f t="shared" si="24"/>
        <v>853.41666666666663</v>
      </c>
      <c r="S132" s="27">
        <f t="shared" si="25"/>
        <v>2187397.1923572323</v>
      </c>
      <c r="T132" s="31">
        <f t="shared" si="26"/>
        <v>2177457.0760440314</v>
      </c>
    </row>
    <row r="133" spans="1:20" x14ac:dyDescent="0.2">
      <c r="A133" s="14" t="s">
        <v>12</v>
      </c>
      <c r="B133" s="14" t="s">
        <v>20</v>
      </c>
      <c r="C133" s="14" t="s">
        <v>30</v>
      </c>
      <c r="D133" s="14" t="s">
        <v>8</v>
      </c>
      <c r="E133" s="15">
        <v>11781.838251950796</v>
      </c>
      <c r="F133" s="15">
        <v>0</v>
      </c>
      <c r="G133" s="15">
        <v>41.5</v>
      </c>
      <c r="H133" s="15">
        <v>28</v>
      </c>
      <c r="I133" s="15">
        <v>0</v>
      </c>
      <c r="J133" s="15">
        <f t="shared" si="18"/>
        <v>69.5</v>
      </c>
      <c r="K133" s="15">
        <f t="shared" si="19"/>
        <v>0</v>
      </c>
      <c r="L133" s="15">
        <f t="shared" si="20"/>
        <v>488946.28745595802</v>
      </c>
      <c r="M133" s="15">
        <f t="shared" si="21"/>
        <v>329891.47105462226</v>
      </c>
      <c r="N133" s="15">
        <f t="shared" si="22"/>
        <v>0</v>
      </c>
      <c r="O133" s="15">
        <f t="shared" si="23"/>
        <v>818837.75851058029</v>
      </c>
      <c r="P133" s="14">
        <v>249</v>
      </c>
      <c r="Q133" s="30">
        <v>17.5</v>
      </c>
      <c r="R133" s="15">
        <f t="shared" si="24"/>
        <v>69.5</v>
      </c>
      <c r="S133" s="27">
        <f t="shared" si="25"/>
        <v>2441.7150027875737</v>
      </c>
      <c r="T133" s="31">
        <f t="shared" si="26"/>
        <v>2430.6191985064866</v>
      </c>
    </row>
    <row r="134" spans="1:20" x14ac:dyDescent="0.2">
      <c r="A134" s="14" t="s">
        <v>12</v>
      </c>
      <c r="B134" s="14" t="s">
        <v>20</v>
      </c>
      <c r="C134" s="14" t="s">
        <v>30</v>
      </c>
      <c r="D134" s="14" t="s">
        <v>10</v>
      </c>
      <c r="E134" s="15">
        <v>36558.054694887731</v>
      </c>
      <c r="F134" s="15">
        <v>80</v>
      </c>
      <c r="G134" s="15">
        <v>0</v>
      </c>
      <c r="H134" s="15">
        <v>26.5</v>
      </c>
      <c r="I134" s="15">
        <v>20</v>
      </c>
      <c r="J134" s="15">
        <f t="shared" si="18"/>
        <v>126.5</v>
      </c>
      <c r="K134" s="15">
        <f t="shared" si="19"/>
        <v>2924644.3755910182</v>
      </c>
      <c r="L134" s="15">
        <f t="shared" si="20"/>
        <v>0</v>
      </c>
      <c r="M134" s="15">
        <f t="shared" si="21"/>
        <v>968788.44941452483</v>
      </c>
      <c r="N134" s="15">
        <f t="shared" si="22"/>
        <v>731161.09389775456</v>
      </c>
      <c r="O134" s="15">
        <f t="shared" si="23"/>
        <v>4624593.9189032977</v>
      </c>
      <c r="P134" s="14">
        <v>249</v>
      </c>
      <c r="Q134" s="30">
        <v>17.5</v>
      </c>
      <c r="R134" s="15">
        <f t="shared" si="24"/>
        <v>126.5</v>
      </c>
      <c r="S134" s="27">
        <f t="shared" si="25"/>
        <v>13790.204758175496</v>
      </c>
      <c r="T134" s="31">
        <f t="shared" si="26"/>
        <v>13727.538389324853</v>
      </c>
    </row>
    <row r="135" spans="1:20" x14ac:dyDescent="0.2">
      <c r="A135" s="14" t="s">
        <v>12</v>
      </c>
      <c r="B135" s="14" t="s">
        <v>20</v>
      </c>
      <c r="C135" s="14" t="s">
        <v>30</v>
      </c>
      <c r="D135" s="14" t="s">
        <v>9</v>
      </c>
      <c r="E135" s="15">
        <v>55177.354937707663</v>
      </c>
      <c r="F135" s="15">
        <v>155.5</v>
      </c>
      <c r="G135" s="15">
        <v>150</v>
      </c>
      <c r="H135" s="15">
        <v>136</v>
      </c>
      <c r="I135" s="15">
        <v>9.25</v>
      </c>
      <c r="J135" s="15">
        <f t="shared" si="18"/>
        <v>450.75</v>
      </c>
      <c r="K135" s="15">
        <f t="shared" si="19"/>
        <v>8580078.6928135417</v>
      </c>
      <c r="L135" s="15">
        <f t="shared" si="20"/>
        <v>8276603.2406561496</v>
      </c>
      <c r="M135" s="15">
        <f t="shared" si="21"/>
        <v>7504120.2715282422</v>
      </c>
      <c r="N135" s="15">
        <f t="shared" si="22"/>
        <v>510390.53317379591</v>
      </c>
      <c r="O135" s="15">
        <f t="shared" si="23"/>
        <v>24871192.73817173</v>
      </c>
      <c r="P135" s="14">
        <v>249</v>
      </c>
      <c r="Q135" s="30">
        <v>17.5</v>
      </c>
      <c r="R135" s="15">
        <f t="shared" si="24"/>
        <v>450.75</v>
      </c>
      <c r="S135" s="27">
        <f t="shared" si="25"/>
        <v>74164.098827680762</v>
      </c>
      <c r="T135" s="31">
        <f t="shared" si="26"/>
        <v>73827.077379913229</v>
      </c>
    </row>
    <row r="136" spans="1:20" x14ac:dyDescent="0.2">
      <c r="A136" s="14" t="s">
        <v>12</v>
      </c>
      <c r="B136" s="14" t="s">
        <v>20</v>
      </c>
      <c r="C136" s="14" t="s">
        <v>80</v>
      </c>
      <c r="D136" s="14" t="s">
        <v>103</v>
      </c>
      <c r="E136" s="15">
        <v>97612.001416687126</v>
      </c>
      <c r="F136" s="15">
        <v>26.333333333333332</v>
      </c>
      <c r="G136" s="15">
        <v>123.33333333333333</v>
      </c>
      <c r="H136" s="15">
        <v>0</v>
      </c>
      <c r="I136" s="15">
        <v>0</v>
      </c>
      <c r="J136" s="15">
        <f t="shared" si="18"/>
        <v>149.66666666666666</v>
      </c>
      <c r="K136" s="15">
        <f t="shared" si="19"/>
        <v>2570449.3706394276</v>
      </c>
      <c r="L136" s="15">
        <f t="shared" si="20"/>
        <v>12038813.508058079</v>
      </c>
      <c r="M136" s="15">
        <f t="shared" si="21"/>
        <v>0</v>
      </c>
      <c r="N136" s="15">
        <f t="shared" si="22"/>
        <v>0</v>
      </c>
      <c r="O136" s="15">
        <f t="shared" si="23"/>
        <v>14609262.878697507</v>
      </c>
      <c r="P136" s="14">
        <v>229</v>
      </c>
      <c r="Q136" s="30">
        <v>29.5</v>
      </c>
      <c r="R136" s="15">
        <f t="shared" si="24"/>
        <v>149.66666666666669</v>
      </c>
      <c r="S136" s="27">
        <f t="shared" si="25"/>
        <v>40478.50347831253</v>
      </c>
      <c r="T136" s="31">
        <f t="shared" si="26"/>
        <v>40327.145521347855</v>
      </c>
    </row>
    <row r="137" spans="1:20" x14ac:dyDescent="0.2">
      <c r="A137" s="14" t="s">
        <v>12</v>
      </c>
      <c r="B137" s="14" t="s">
        <v>20</v>
      </c>
      <c r="C137" s="14" t="s">
        <v>80</v>
      </c>
      <c r="D137" s="14" t="s">
        <v>104</v>
      </c>
      <c r="E137" s="15">
        <v>672558.94077483471</v>
      </c>
      <c r="F137" s="15">
        <v>68.333333333333329</v>
      </c>
      <c r="G137" s="15">
        <v>528.5</v>
      </c>
      <c r="H137" s="15">
        <v>112.66666666666667</v>
      </c>
      <c r="I137" s="15">
        <v>1.25</v>
      </c>
      <c r="J137" s="15">
        <f t="shared" si="18"/>
        <v>710.75</v>
      </c>
      <c r="K137" s="15">
        <f t="shared" si="19"/>
        <v>45958194.286280371</v>
      </c>
      <c r="L137" s="15">
        <f t="shared" si="20"/>
        <v>355447400.19950014</v>
      </c>
      <c r="M137" s="15">
        <f t="shared" si="21"/>
        <v>75774973.993964717</v>
      </c>
      <c r="N137" s="15">
        <f t="shared" si="22"/>
        <v>840698.67596854339</v>
      </c>
      <c r="O137" s="15">
        <f t="shared" si="23"/>
        <v>478021267.1557138</v>
      </c>
      <c r="P137" s="14">
        <v>229</v>
      </c>
      <c r="Q137" s="30">
        <v>29.5</v>
      </c>
      <c r="R137" s="15">
        <f t="shared" si="24"/>
        <v>710.75</v>
      </c>
      <c r="S137" s="27">
        <f t="shared" si="25"/>
        <v>1324473.7729707442</v>
      </c>
      <c r="T137" s="31">
        <f t="shared" si="26"/>
        <v>1319521.2765317997</v>
      </c>
    </row>
    <row r="138" spans="1:20" x14ac:dyDescent="0.2">
      <c r="A138" s="14" t="s">
        <v>12</v>
      </c>
      <c r="B138" s="14" t="s">
        <v>20</v>
      </c>
      <c r="C138" s="14" t="s">
        <v>80</v>
      </c>
      <c r="D138" s="14" t="s">
        <v>105</v>
      </c>
      <c r="E138" s="15">
        <v>1546811.3321340634</v>
      </c>
      <c r="F138" s="15">
        <v>122</v>
      </c>
      <c r="G138" s="15">
        <v>618</v>
      </c>
      <c r="H138" s="15">
        <v>33</v>
      </c>
      <c r="I138" s="15">
        <v>0</v>
      </c>
      <c r="J138" s="15">
        <f t="shared" si="18"/>
        <v>773</v>
      </c>
      <c r="K138" s="15">
        <f t="shared" si="19"/>
        <v>188710982.52035573</v>
      </c>
      <c r="L138" s="15">
        <f t="shared" si="20"/>
        <v>955929403.25885117</v>
      </c>
      <c r="M138" s="15">
        <f t="shared" si="21"/>
        <v>51044773.960424088</v>
      </c>
      <c r="N138" s="15">
        <f t="shared" si="22"/>
        <v>0</v>
      </c>
      <c r="O138" s="15">
        <f t="shared" si="23"/>
        <v>1195685159.7396312</v>
      </c>
      <c r="P138" s="14">
        <v>229</v>
      </c>
      <c r="Q138" s="30">
        <v>29.5</v>
      </c>
      <c r="R138" s="15">
        <f t="shared" si="24"/>
        <v>773.00000000000011</v>
      </c>
      <c r="S138" s="27">
        <f t="shared" si="25"/>
        <v>3312935.5190165765</v>
      </c>
      <c r="T138" s="31">
        <f t="shared" si="26"/>
        <v>3300547.7302243668</v>
      </c>
    </row>
    <row r="139" spans="1:20" x14ac:dyDescent="0.2">
      <c r="A139" s="14" t="s">
        <v>12</v>
      </c>
      <c r="B139" s="14" t="s">
        <v>20</v>
      </c>
      <c r="C139" s="14" t="s">
        <v>80</v>
      </c>
      <c r="D139" s="14" t="s">
        <v>8</v>
      </c>
      <c r="E139" s="15">
        <v>2950.1623544253321</v>
      </c>
      <c r="F139" s="15">
        <v>65</v>
      </c>
      <c r="G139" s="15">
        <v>44</v>
      </c>
      <c r="H139" s="15">
        <v>4.5</v>
      </c>
      <c r="I139" s="15">
        <v>0</v>
      </c>
      <c r="J139" s="15">
        <f t="shared" si="18"/>
        <v>113.5</v>
      </c>
      <c r="K139" s="15">
        <f t="shared" si="19"/>
        <v>191760.55303764658</v>
      </c>
      <c r="L139" s="15">
        <f t="shared" si="20"/>
        <v>129807.14359471461</v>
      </c>
      <c r="M139" s="15">
        <f t="shared" si="21"/>
        <v>13275.730594913994</v>
      </c>
      <c r="N139" s="15">
        <f t="shared" si="22"/>
        <v>0</v>
      </c>
      <c r="O139" s="15">
        <f t="shared" si="23"/>
        <v>334843.42722727516</v>
      </c>
      <c r="P139" s="14">
        <v>229</v>
      </c>
      <c r="Q139" s="30">
        <v>29.5</v>
      </c>
      <c r="R139" s="15">
        <f t="shared" si="24"/>
        <v>113.49999999999999</v>
      </c>
      <c r="S139" s="27">
        <f t="shared" si="25"/>
        <v>927.76486714282134</v>
      </c>
      <c r="T139" s="31">
        <f t="shared" si="26"/>
        <v>924.29575186513887</v>
      </c>
    </row>
    <row r="140" spans="1:20" x14ac:dyDescent="0.2">
      <c r="A140" s="14" t="s">
        <v>12</v>
      </c>
      <c r="B140" s="14" t="s">
        <v>20</v>
      </c>
      <c r="C140" s="14" t="s">
        <v>80</v>
      </c>
      <c r="D140" s="14" t="s">
        <v>10</v>
      </c>
      <c r="E140" s="15">
        <v>9539.546436320461</v>
      </c>
      <c r="F140" s="15">
        <v>50</v>
      </c>
      <c r="G140" s="15">
        <v>0</v>
      </c>
      <c r="H140" s="15">
        <v>0</v>
      </c>
      <c r="I140" s="15">
        <v>0</v>
      </c>
      <c r="J140" s="15">
        <f t="shared" si="18"/>
        <v>50</v>
      </c>
      <c r="K140" s="15">
        <f t="shared" si="19"/>
        <v>476977.32181602303</v>
      </c>
      <c r="L140" s="15">
        <f t="shared" si="20"/>
        <v>0</v>
      </c>
      <c r="M140" s="15">
        <f t="shared" si="21"/>
        <v>0</v>
      </c>
      <c r="N140" s="15">
        <f t="shared" si="22"/>
        <v>0</v>
      </c>
      <c r="O140" s="15">
        <f t="shared" si="23"/>
        <v>476977.32181602303</v>
      </c>
      <c r="P140" s="14">
        <v>229</v>
      </c>
      <c r="Q140" s="30">
        <v>29.5</v>
      </c>
      <c r="R140" s="15">
        <f t="shared" si="24"/>
        <v>50</v>
      </c>
      <c r="S140" s="27">
        <f t="shared" si="25"/>
        <v>1321.5812693985445</v>
      </c>
      <c r="T140" s="31">
        <f t="shared" si="26"/>
        <v>1316.6395886616044</v>
      </c>
    </row>
    <row r="141" spans="1:20" x14ac:dyDescent="0.2">
      <c r="A141" s="14" t="s">
        <v>12</v>
      </c>
      <c r="B141" s="14" t="s">
        <v>20</v>
      </c>
      <c r="C141" s="14" t="s">
        <v>80</v>
      </c>
      <c r="D141" s="14" t="s">
        <v>9</v>
      </c>
      <c r="E141" s="15">
        <v>17909.152004101277</v>
      </c>
      <c r="F141" s="15">
        <v>0</v>
      </c>
      <c r="G141" s="15">
        <v>234</v>
      </c>
      <c r="H141" s="15">
        <v>2</v>
      </c>
      <c r="I141" s="15">
        <v>0</v>
      </c>
      <c r="J141" s="15">
        <f t="shared" si="18"/>
        <v>236</v>
      </c>
      <c r="K141" s="15">
        <f t="shared" si="19"/>
        <v>0</v>
      </c>
      <c r="L141" s="15">
        <f t="shared" si="20"/>
        <v>4190741.568959699</v>
      </c>
      <c r="M141" s="15">
        <f t="shared" si="21"/>
        <v>35818.304008202555</v>
      </c>
      <c r="N141" s="15">
        <f t="shared" si="22"/>
        <v>0</v>
      </c>
      <c r="O141" s="15">
        <f t="shared" si="23"/>
        <v>4226559.8729679016</v>
      </c>
      <c r="P141" s="14">
        <v>229</v>
      </c>
      <c r="Q141" s="30">
        <v>29.5</v>
      </c>
      <c r="R141" s="15">
        <f t="shared" si="24"/>
        <v>236</v>
      </c>
      <c r="S141" s="27">
        <f t="shared" si="25"/>
        <v>11710.708468987483</v>
      </c>
      <c r="T141" s="31">
        <f t="shared" si="26"/>
        <v>11666.919574730942</v>
      </c>
    </row>
    <row r="142" spans="1:20" x14ac:dyDescent="0.2">
      <c r="A142" s="14" t="s">
        <v>12</v>
      </c>
      <c r="B142" s="14" t="s">
        <v>20</v>
      </c>
      <c r="C142" s="14" t="s">
        <v>31</v>
      </c>
      <c r="D142" s="14" t="s">
        <v>103</v>
      </c>
      <c r="E142" s="15">
        <v>61097.120680244712</v>
      </c>
      <c r="F142" s="15">
        <v>0</v>
      </c>
      <c r="G142" s="15">
        <v>159.66666666666666</v>
      </c>
      <c r="H142" s="15">
        <v>0</v>
      </c>
      <c r="I142" s="15">
        <v>0</v>
      </c>
      <c r="J142" s="15">
        <f t="shared" si="18"/>
        <v>159.66666666666666</v>
      </c>
      <c r="K142" s="15">
        <f t="shared" si="19"/>
        <v>0</v>
      </c>
      <c r="L142" s="15">
        <f t="shared" si="20"/>
        <v>9755173.6019457392</v>
      </c>
      <c r="M142" s="15">
        <f t="shared" si="21"/>
        <v>0</v>
      </c>
      <c r="N142" s="15">
        <f t="shared" si="22"/>
        <v>0</v>
      </c>
      <c r="O142" s="15">
        <f t="shared" si="23"/>
        <v>9755173.6019457392</v>
      </c>
      <c r="P142" s="14">
        <v>246</v>
      </c>
      <c r="Q142" s="30">
        <v>28.9</v>
      </c>
      <c r="R142" s="15">
        <f t="shared" si="24"/>
        <v>159.66666666666666</v>
      </c>
      <c r="S142" s="27">
        <f t="shared" si="25"/>
        <v>25375.34791823203</v>
      </c>
      <c r="T142" s="31">
        <f t="shared" si="26"/>
        <v>25238.111787018086</v>
      </c>
    </row>
    <row r="143" spans="1:20" x14ac:dyDescent="0.2">
      <c r="A143" s="14" t="s">
        <v>12</v>
      </c>
      <c r="B143" s="14" t="s">
        <v>20</v>
      </c>
      <c r="C143" s="14" t="s">
        <v>31</v>
      </c>
      <c r="D143" s="14" t="s">
        <v>104</v>
      </c>
      <c r="E143" s="15">
        <v>773911.09642742539</v>
      </c>
      <c r="F143" s="15">
        <v>83.75</v>
      </c>
      <c r="G143" s="15">
        <v>110.25</v>
      </c>
      <c r="H143" s="15">
        <v>160</v>
      </c>
      <c r="I143" s="15">
        <v>0</v>
      </c>
      <c r="J143" s="15">
        <f t="shared" si="18"/>
        <v>354</v>
      </c>
      <c r="K143" s="15">
        <f t="shared" si="19"/>
        <v>64815054.32579688</v>
      </c>
      <c r="L143" s="15">
        <f t="shared" si="20"/>
        <v>85323698.381123647</v>
      </c>
      <c r="M143" s="15">
        <f t="shared" si="21"/>
        <v>123825775.42838806</v>
      </c>
      <c r="N143" s="15">
        <f t="shared" si="22"/>
        <v>0</v>
      </c>
      <c r="O143" s="15">
        <f t="shared" si="23"/>
        <v>273964528.13530862</v>
      </c>
      <c r="P143" s="14">
        <v>246</v>
      </c>
      <c r="Q143" s="30">
        <v>28.9</v>
      </c>
      <c r="R143" s="15">
        <f t="shared" si="24"/>
        <v>354.00000000000006</v>
      </c>
      <c r="S143" s="27">
        <f t="shared" si="25"/>
        <v>712641.87623489439</v>
      </c>
      <c r="T143" s="31">
        <f t="shared" si="26"/>
        <v>708787.73345227446</v>
      </c>
    </row>
    <row r="144" spans="1:20" x14ac:dyDescent="0.2">
      <c r="A144" s="14" t="s">
        <v>12</v>
      </c>
      <c r="B144" s="14" t="s">
        <v>20</v>
      </c>
      <c r="C144" s="14" t="s">
        <v>31</v>
      </c>
      <c r="D144" s="14" t="s">
        <v>105</v>
      </c>
      <c r="E144" s="15">
        <v>333049.45352022408</v>
      </c>
      <c r="F144" s="15">
        <v>0</v>
      </c>
      <c r="G144" s="15">
        <v>867.33333333333337</v>
      </c>
      <c r="H144" s="15">
        <v>0</v>
      </c>
      <c r="I144" s="15">
        <v>0</v>
      </c>
      <c r="J144" s="15">
        <f t="shared" si="18"/>
        <v>867.33333333333337</v>
      </c>
      <c r="K144" s="15">
        <f t="shared" si="19"/>
        <v>0</v>
      </c>
      <c r="L144" s="15">
        <f t="shared" si="20"/>
        <v>288864892.68654102</v>
      </c>
      <c r="M144" s="15">
        <f t="shared" si="21"/>
        <v>0</v>
      </c>
      <c r="N144" s="15">
        <f t="shared" si="22"/>
        <v>0</v>
      </c>
      <c r="O144" s="15">
        <f t="shared" si="23"/>
        <v>288864892.68654102</v>
      </c>
      <c r="P144" s="14">
        <v>246</v>
      </c>
      <c r="Q144" s="30">
        <v>28.9</v>
      </c>
      <c r="R144" s="15">
        <f t="shared" si="24"/>
        <v>867.33333333333337</v>
      </c>
      <c r="S144" s="27">
        <f t="shared" si="25"/>
        <v>751400.99524438067</v>
      </c>
      <c r="T144" s="31">
        <f t="shared" si="26"/>
        <v>747337.23360020819</v>
      </c>
    </row>
    <row r="145" spans="1:20" x14ac:dyDescent="0.2">
      <c r="A145" s="14" t="s">
        <v>12</v>
      </c>
      <c r="B145" s="14" t="s">
        <v>20</v>
      </c>
      <c r="C145" s="14" t="s">
        <v>31</v>
      </c>
      <c r="D145" s="14" t="s">
        <v>8</v>
      </c>
      <c r="E145" s="15">
        <v>1398.3581440596965</v>
      </c>
      <c r="F145" s="15">
        <v>0</v>
      </c>
      <c r="G145" s="15">
        <v>50.5</v>
      </c>
      <c r="H145" s="15">
        <v>0</v>
      </c>
      <c r="I145" s="15">
        <v>0</v>
      </c>
      <c r="J145" s="15">
        <f t="shared" si="18"/>
        <v>50.5</v>
      </c>
      <c r="K145" s="15">
        <f t="shared" si="19"/>
        <v>0</v>
      </c>
      <c r="L145" s="15">
        <f t="shared" si="20"/>
        <v>70617.086275014677</v>
      </c>
      <c r="M145" s="15">
        <f t="shared" si="21"/>
        <v>0</v>
      </c>
      <c r="N145" s="15">
        <f t="shared" si="22"/>
        <v>0</v>
      </c>
      <c r="O145" s="15">
        <f t="shared" si="23"/>
        <v>70617.086275014677</v>
      </c>
      <c r="P145" s="14">
        <v>246</v>
      </c>
      <c r="Q145" s="30">
        <v>28.9</v>
      </c>
      <c r="R145" s="15">
        <f t="shared" si="24"/>
        <v>50.5</v>
      </c>
      <c r="S145" s="27">
        <f t="shared" si="25"/>
        <v>183.69054271293456</v>
      </c>
      <c r="T145" s="31">
        <f t="shared" si="26"/>
        <v>182.69709901696064</v>
      </c>
    </row>
    <row r="146" spans="1:20" x14ac:dyDescent="0.2">
      <c r="A146" s="14" t="s">
        <v>12</v>
      </c>
      <c r="B146" s="14" t="s">
        <v>20</v>
      </c>
      <c r="C146" s="14" t="s">
        <v>31</v>
      </c>
      <c r="D146" s="14" t="s">
        <v>10</v>
      </c>
      <c r="E146" s="15">
        <v>32123.156947600979</v>
      </c>
      <c r="F146" s="15">
        <v>46.5</v>
      </c>
      <c r="G146" s="15">
        <v>0</v>
      </c>
      <c r="H146" s="15">
        <v>0</v>
      </c>
      <c r="I146" s="15">
        <v>0</v>
      </c>
      <c r="J146" s="15">
        <f t="shared" si="18"/>
        <v>46.5</v>
      </c>
      <c r="K146" s="15">
        <f t="shared" si="19"/>
        <v>1493726.7980634456</v>
      </c>
      <c r="L146" s="15">
        <f t="shared" si="20"/>
        <v>0</v>
      </c>
      <c r="M146" s="15">
        <f t="shared" si="21"/>
        <v>0</v>
      </c>
      <c r="N146" s="15">
        <f t="shared" si="22"/>
        <v>0</v>
      </c>
      <c r="O146" s="15">
        <f t="shared" si="23"/>
        <v>1493726.7980634456</v>
      </c>
      <c r="P146" s="14">
        <v>246</v>
      </c>
      <c r="Q146" s="30">
        <v>28.9</v>
      </c>
      <c r="R146" s="15">
        <f t="shared" si="24"/>
        <v>46.5</v>
      </c>
      <c r="S146" s="27">
        <f t="shared" si="25"/>
        <v>3885.5112930113778</v>
      </c>
      <c r="T146" s="31">
        <f t="shared" si="26"/>
        <v>3864.4974909796101</v>
      </c>
    </row>
    <row r="147" spans="1:20" x14ac:dyDescent="0.2">
      <c r="A147" s="14" t="s">
        <v>12</v>
      </c>
      <c r="B147" s="14" t="s">
        <v>20</v>
      </c>
      <c r="C147" s="14" t="s">
        <v>31</v>
      </c>
      <c r="D147" s="14" t="s">
        <v>9</v>
      </c>
      <c r="E147" s="15">
        <v>8874.9308991365833</v>
      </c>
      <c r="F147" s="15">
        <v>0</v>
      </c>
      <c r="G147" s="15">
        <v>380.5</v>
      </c>
      <c r="H147" s="15">
        <v>0</v>
      </c>
      <c r="I147" s="15">
        <v>0</v>
      </c>
      <c r="J147" s="15">
        <f t="shared" si="18"/>
        <v>380.5</v>
      </c>
      <c r="K147" s="15">
        <f t="shared" si="19"/>
        <v>0</v>
      </c>
      <c r="L147" s="15">
        <f t="shared" si="20"/>
        <v>3376911.20712147</v>
      </c>
      <c r="M147" s="15">
        <f t="shared" si="21"/>
        <v>0</v>
      </c>
      <c r="N147" s="15">
        <f t="shared" si="22"/>
        <v>0</v>
      </c>
      <c r="O147" s="15">
        <f t="shared" si="23"/>
        <v>3376911.20712147</v>
      </c>
      <c r="P147" s="14">
        <v>246</v>
      </c>
      <c r="Q147" s="30">
        <v>28.9</v>
      </c>
      <c r="R147" s="15">
        <f t="shared" si="24"/>
        <v>380.5</v>
      </c>
      <c r="S147" s="27">
        <f t="shared" si="25"/>
        <v>8784.087322914751</v>
      </c>
      <c r="T147" s="31">
        <f t="shared" si="26"/>
        <v>8736.5808152472782</v>
      </c>
    </row>
    <row r="148" spans="1:20" x14ac:dyDescent="0.2">
      <c r="A148" s="14" t="s">
        <v>13</v>
      </c>
      <c r="B148" s="14" t="s">
        <v>21</v>
      </c>
      <c r="C148" s="14" t="s">
        <v>28</v>
      </c>
      <c r="D148" s="14" t="s">
        <v>103</v>
      </c>
      <c r="E148" s="15">
        <v>419766.54105151322</v>
      </c>
      <c r="F148" s="15">
        <v>131.66666666666666</v>
      </c>
      <c r="G148" s="15">
        <v>74.333333333333329</v>
      </c>
      <c r="H148" s="15">
        <v>25.333333333333332</v>
      </c>
      <c r="I148" s="15">
        <v>0</v>
      </c>
      <c r="J148" s="15">
        <f t="shared" si="18"/>
        <v>231.33333333333334</v>
      </c>
      <c r="K148" s="15">
        <f t="shared" si="19"/>
        <v>55269261.238449238</v>
      </c>
      <c r="L148" s="15">
        <f t="shared" si="20"/>
        <v>31202646.218162481</v>
      </c>
      <c r="M148" s="15">
        <f t="shared" si="21"/>
        <v>10634085.706638334</v>
      </c>
      <c r="N148" s="15">
        <f t="shared" si="22"/>
        <v>0</v>
      </c>
      <c r="O148" s="15">
        <f t="shared" si="23"/>
        <v>97105993.163250059</v>
      </c>
      <c r="P148" s="14">
        <v>301</v>
      </c>
      <c r="Q148" s="30">
        <v>11.6</v>
      </c>
      <c r="R148" s="15">
        <f t="shared" si="24"/>
        <v>231.33333333333334</v>
      </c>
      <c r="S148" s="27">
        <f t="shared" si="25"/>
        <v>256669.52877302907</v>
      </c>
      <c r="T148" s="31">
        <f t="shared" si="26"/>
        <v>255743.37189895613</v>
      </c>
    </row>
    <row r="149" spans="1:20" x14ac:dyDescent="0.2">
      <c r="A149" s="14" t="s">
        <v>13</v>
      </c>
      <c r="B149" s="14" t="s">
        <v>21</v>
      </c>
      <c r="C149" s="14" t="s">
        <v>28</v>
      </c>
      <c r="D149" s="14" t="s">
        <v>104</v>
      </c>
      <c r="E149" s="15">
        <v>622697.34729048191</v>
      </c>
      <c r="F149" s="15">
        <v>488</v>
      </c>
      <c r="G149" s="15">
        <v>233.33333333333334</v>
      </c>
      <c r="H149" s="15">
        <v>58</v>
      </c>
      <c r="I149" s="15">
        <v>0</v>
      </c>
      <c r="J149" s="15">
        <f t="shared" si="18"/>
        <v>779.33333333333337</v>
      </c>
      <c r="K149" s="15">
        <f t="shared" si="19"/>
        <v>303876305.47775519</v>
      </c>
      <c r="L149" s="15">
        <f t="shared" si="20"/>
        <v>145296047.70111245</v>
      </c>
      <c r="M149" s="15">
        <f t="shared" si="21"/>
        <v>36116446.142847948</v>
      </c>
      <c r="N149" s="15">
        <f t="shared" si="22"/>
        <v>0</v>
      </c>
      <c r="O149" s="15">
        <f t="shared" si="23"/>
        <v>485288799.32171559</v>
      </c>
      <c r="P149" s="14">
        <v>301</v>
      </c>
      <c r="Q149" s="30">
        <v>11.6</v>
      </c>
      <c r="R149" s="15">
        <f t="shared" si="24"/>
        <v>779.33333333333337</v>
      </c>
      <c r="S149" s="27">
        <f t="shared" si="25"/>
        <v>1282710.1951506874</v>
      </c>
      <c r="T149" s="31">
        <f t="shared" si="26"/>
        <v>1278081.7109267856</v>
      </c>
    </row>
    <row r="150" spans="1:20" x14ac:dyDescent="0.2">
      <c r="A150" s="14" t="s">
        <v>13</v>
      </c>
      <c r="B150" s="14" t="s">
        <v>21</v>
      </c>
      <c r="C150" s="14" t="s">
        <v>28</v>
      </c>
      <c r="D150" s="14" t="s">
        <v>105</v>
      </c>
      <c r="E150" s="15">
        <v>1147913.4724549542</v>
      </c>
      <c r="F150" s="15">
        <v>626.625</v>
      </c>
      <c r="G150" s="15">
        <v>367.5</v>
      </c>
      <c r="H150" s="15">
        <v>1.25</v>
      </c>
      <c r="I150" s="15">
        <v>0</v>
      </c>
      <c r="J150" s="15">
        <f t="shared" si="18"/>
        <v>995.375</v>
      </c>
      <c r="K150" s="15">
        <f t="shared" si="19"/>
        <v>719311279.67708564</v>
      </c>
      <c r="L150" s="15">
        <f t="shared" si="20"/>
        <v>421858201.12719566</v>
      </c>
      <c r="M150" s="15">
        <f t="shared" si="21"/>
        <v>1434891.8405686927</v>
      </c>
      <c r="N150" s="15">
        <f t="shared" si="22"/>
        <v>0</v>
      </c>
      <c r="O150" s="15">
        <f t="shared" si="23"/>
        <v>1142604372.64485</v>
      </c>
      <c r="P150" s="14">
        <v>301</v>
      </c>
      <c r="Q150" s="30">
        <v>11.6</v>
      </c>
      <c r="R150" s="15">
        <f t="shared" si="24"/>
        <v>995.375</v>
      </c>
      <c r="S150" s="27">
        <f t="shared" si="25"/>
        <v>3020119.7304858561</v>
      </c>
      <c r="T150" s="31">
        <f t="shared" si="26"/>
        <v>3009222.0416862392</v>
      </c>
    </row>
    <row r="151" spans="1:20" x14ac:dyDescent="0.2">
      <c r="A151" s="14" t="s">
        <v>13</v>
      </c>
      <c r="B151" s="14" t="s">
        <v>21</v>
      </c>
      <c r="C151" s="14" t="s">
        <v>28</v>
      </c>
      <c r="D151" s="14" t="s">
        <v>8</v>
      </c>
      <c r="E151" s="15">
        <v>4693.1432723507432</v>
      </c>
      <c r="F151" s="15">
        <v>168</v>
      </c>
      <c r="G151" s="15">
        <v>446</v>
      </c>
      <c r="H151" s="15">
        <v>0</v>
      </c>
      <c r="I151" s="15">
        <v>0</v>
      </c>
      <c r="J151" s="15">
        <f t="shared" si="18"/>
        <v>614</v>
      </c>
      <c r="K151" s="15">
        <f t="shared" si="19"/>
        <v>788448.06975492486</v>
      </c>
      <c r="L151" s="15">
        <f t="shared" si="20"/>
        <v>2093141.8994684315</v>
      </c>
      <c r="M151" s="15">
        <f t="shared" si="21"/>
        <v>0</v>
      </c>
      <c r="N151" s="15">
        <f t="shared" si="22"/>
        <v>0</v>
      </c>
      <c r="O151" s="15">
        <f t="shared" si="23"/>
        <v>2881589.9692233563</v>
      </c>
      <c r="P151" s="14">
        <v>301</v>
      </c>
      <c r="Q151" s="30">
        <v>11.6</v>
      </c>
      <c r="R151" s="15">
        <f t="shared" si="24"/>
        <v>614</v>
      </c>
      <c r="S151" s="27">
        <f t="shared" si="25"/>
        <v>7616.5879718076476</v>
      </c>
      <c r="T151" s="31">
        <f t="shared" si="26"/>
        <v>7589.1045563013658</v>
      </c>
    </row>
    <row r="152" spans="1:20" x14ac:dyDescent="0.2">
      <c r="A152" s="14" t="s">
        <v>13</v>
      </c>
      <c r="B152" s="14" t="s">
        <v>21</v>
      </c>
      <c r="C152" s="14" t="s">
        <v>28</v>
      </c>
      <c r="D152" s="14" t="s">
        <v>10</v>
      </c>
      <c r="E152" s="15">
        <v>15373.817012624395</v>
      </c>
      <c r="F152" s="15">
        <v>98</v>
      </c>
      <c r="G152" s="15">
        <v>29</v>
      </c>
      <c r="H152" s="15">
        <v>0</v>
      </c>
      <c r="I152" s="15">
        <v>0</v>
      </c>
      <c r="J152" s="15">
        <f t="shared" si="18"/>
        <v>127</v>
      </c>
      <c r="K152" s="15">
        <f t="shared" si="19"/>
        <v>1506634.0672371907</v>
      </c>
      <c r="L152" s="15">
        <f t="shared" si="20"/>
        <v>445840.69336610747</v>
      </c>
      <c r="M152" s="15">
        <f t="shared" si="21"/>
        <v>0</v>
      </c>
      <c r="N152" s="15">
        <f t="shared" si="22"/>
        <v>0</v>
      </c>
      <c r="O152" s="15">
        <f t="shared" si="23"/>
        <v>1952474.7606032982</v>
      </c>
      <c r="P152" s="14">
        <v>301</v>
      </c>
      <c r="Q152" s="30">
        <v>11.6</v>
      </c>
      <c r="R152" s="15">
        <f t="shared" si="24"/>
        <v>127</v>
      </c>
      <c r="S152" s="27">
        <f t="shared" si="25"/>
        <v>5160.7605300198802</v>
      </c>
      <c r="T152" s="31">
        <f t="shared" si="26"/>
        <v>5142.1386318024688</v>
      </c>
    </row>
    <row r="153" spans="1:20" x14ac:dyDescent="0.2">
      <c r="A153" s="14" t="s">
        <v>13</v>
      </c>
      <c r="B153" s="14" t="s">
        <v>21</v>
      </c>
      <c r="C153" s="14" t="s">
        <v>28</v>
      </c>
      <c r="D153" s="14" t="s">
        <v>9</v>
      </c>
      <c r="E153" s="15">
        <v>60588.579629115338</v>
      </c>
      <c r="F153" s="15">
        <v>165.5</v>
      </c>
      <c r="G153" s="15">
        <v>36.5</v>
      </c>
      <c r="H153" s="15">
        <v>0</v>
      </c>
      <c r="I153" s="15">
        <v>0</v>
      </c>
      <c r="J153" s="15">
        <f t="shared" si="18"/>
        <v>202</v>
      </c>
      <c r="K153" s="15">
        <f t="shared" si="19"/>
        <v>10027409.928618589</v>
      </c>
      <c r="L153" s="15">
        <f t="shared" si="20"/>
        <v>2211483.1564627099</v>
      </c>
      <c r="M153" s="15">
        <f t="shared" si="21"/>
        <v>0</v>
      </c>
      <c r="N153" s="15">
        <f t="shared" si="22"/>
        <v>0</v>
      </c>
      <c r="O153" s="15">
        <f t="shared" si="23"/>
        <v>12238893.0850813</v>
      </c>
      <c r="P153" s="14">
        <v>301</v>
      </c>
      <c r="Q153" s="30">
        <v>11.6</v>
      </c>
      <c r="R153" s="15">
        <f t="shared" si="24"/>
        <v>202.00000000000003</v>
      </c>
      <c r="S153" s="27">
        <f t="shared" si="25"/>
        <v>32349.71208800891</v>
      </c>
      <c r="T153" s="31">
        <f t="shared" si="26"/>
        <v>32232.982578402472</v>
      </c>
    </row>
    <row r="154" spans="1:20" x14ac:dyDescent="0.2">
      <c r="A154" s="14" t="s">
        <v>13</v>
      </c>
      <c r="B154" s="14" t="s">
        <v>21</v>
      </c>
      <c r="C154" s="14" t="s">
        <v>29</v>
      </c>
      <c r="D154" s="14" t="s">
        <v>103</v>
      </c>
      <c r="E154" s="15">
        <v>355330.85159598378</v>
      </c>
      <c r="F154" s="15">
        <v>212.25</v>
      </c>
      <c r="G154" s="15">
        <v>0</v>
      </c>
      <c r="H154" s="15">
        <v>0</v>
      </c>
      <c r="I154" s="15">
        <v>1.125</v>
      </c>
      <c r="J154" s="15">
        <f t="shared" si="18"/>
        <v>213.375</v>
      </c>
      <c r="K154" s="15">
        <f t="shared" si="19"/>
        <v>75418973.251247555</v>
      </c>
      <c r="L154" s="15">
        <f t="shared" si="20"/>
        <v>0</v>
      </c>
      <c r="M154" s="15">
        <f t="shared" si="21"/>
        <v>0</v>
      </c>
      <c r="N154" s="15">
        <f t="shared" si="22"/>
        <v>399747.20804548176</v>
      </c>
      <c r="O154" s="15">
        <f t="shared" si="23"/>
        <v>75818720.459293038</v>
      </c>
      <c r="P154" s="14">
        <v>250</v>
      </c>
      <c r="Q154" s="30">
        <v>13.9</v>
      </c>
      <c r="R154" s="15">
        <f t="shared" si="24"/>
        <v>213.375</v>
      </c>
      <c r="S154" s="27">
        <f t="shared" si="25"/>
        <v>235007.70593562469</v>
      </c>
      <c r="T154" s="31">
        <f t="shared" si="26"/>
        <v>233822.39110121221</v>
      </c>
    </row>
    <row r="155" spans="1:20" x14ac:dyDescent="0.2">
      <c r="A155" s="14" t="s">
        <v>13</v>
      </c>
      <c r="B155" s="14" t="s">
        <v>21</v>
      </c>
      <c r="C155" s="14" t="s">
        <v>29</v>
      </c>
      <c r="D155" s="14" t="s">
        <v>104</v>
      </c>
      <c r="E155" s="15">
        <v>546563.40019053861</v>
      </c>
      <c r="F155" s="15">
        <v>182.66666666666666</v>
      </c>
      <c r="G155" s="15">
        <v>601</v>
      </c>
      <c r="H155" s="15">
        <v>0</v>
      </c>
      <c r="I155" s="15">
        <v>0</v>
      </c>
      <c r="J155" s="15">
        <f t="shared" si="18"/>
        <v>783.66666666666663</v>
      </c>
      <c r="K155" s="15">
        <f t="shared" si="19"/>
        <v>99838914.43480505</v>
      </c>
      <c r="L155" s="15">
        <f t="shared" si="20"/>
        <v>328484603.51451373</v>
      </c>
      <c r="M155" s="15">
        <f t="shared" si="21"/>
        <v>0</v>
      </c>
      <c r="N155" s="15">
        <f t="shared" si="22"/>
        <v>0</v>
      </c>
      <c r="O155" s="15">
        <f t="shared" si="23"/>
        <v>428323517.94931877</v>
      </c>
      <c r="P155" s="14">
        <v>250</v>
      </c>
      <c r="Q155" s="30">
        <v>13.9</v>
      </c>
      <c r="R155" s="15">
        <f t="shared" si="24"/>
        <v>783.66666666666663</v>
      </c>
      <c r="S155" s="27">
        <f t="shared" si="25"/>
        <v>1327631.5762357085</v>
      </c>
      <c r="T155" s="31">
        <f t="shared" si="26"/>
        <v>1320935.364314991</v>
      </c>
    </row>
    <row r="156" spans="1:20" x14ac:dyDescent="0.2">
      <c r="A156" s="14" t="s">
        <v>13</v>
      </c>
      <c r="B156" s="14" t="s">
        <v>21</v>
      </c>
      <c r="C156" s="14" t="s">
        <v>29</v>
      </c>
      <c r="D156" s="14" t="s">
        <v>105</v>
      </c>
      <c r="E156" s="15">
        <v>665015.19715346885</v>
      </c>
      <c r="F156" s="15">
        <v>190.75</v>
      </c>
      <c r="G156" s="15">
        <v>668.75</v>
      </c>
      <c r="H156" s="15">
        <v>0</v>
      </c>
      <c r="I156" s="15">
        <v>0</v>
      </c>
      <c r="J156" s="15">
        <f t="shared" si="18"/>
        <v>859.5</v>
      </c>
      <c r="K156" s="15">
        <f t="shared" si="19"/>
        <v>126851648.85702418</v>
      </c>
      <c r="L156" s="15">
        <f t="shared" si="20"/>
        <v>444728913.09638232</v>
      </c>
      <c r="M156" s="15">
        <f t="shared" si="21"/>
        <v>0</v>
      </c>
      <c r="N156" s="15">
        <f t="shared" si="22"/>
        <v>0</v>
      </c>
      <c r="O156" s="15">
        <f t="shared" si="23"/>
        <v>571580561.95340645</v>
      </c>
      <c r="P156" s="14">
        <v>250</v>
      </c>
      <c r="Q156" s="30">
        <v>13.9</v>
      </c>
      <c r="R156" s="15">
        <f t="shared" si="24"/>
        <v>859.5</v>
      </c>
      <c r="S156" s="27">
        <f t="shared" si="25"/>
        <v>1771671.1098307788</v>
      </c>
      <c r="T156" s="31">
        <f t="shared" si="26"/>
        <v>1762735.2834934173</v>
      </c>
    </row>
    <row r="157" spans="1:20" x14ac:dyDescent="0.2">
      <c r="A157" s="14" t="s">
        <v>13</v>
      </c>
      <c r="B157" s="14" t="s">
        <v>21</v>
      </c>
      <c r="C157" s="14" t="s">
        <v>29</v>
      </c>
      <c r="D157" s="14" t="s">
        <v>8</v>
      </c>
      <c r="E157" s="15">
        <v>9477.2210045623688</v>
      </c>
      <c r="F157" s="15">
        <v>204.5</v>
      </c>
      <c r="G157" s="15">
        <v>552.5</v>
      </c>
      <c r="H157" s="15">
        <v>0</v>
      </c>
      <c r="I157" s="15">
        <v>0</v>
      </c>
      <c r="J157" s="15">
        <f t="shared" si="18"/>
        <v>757</v>
      </c>
      <c r="K157" s="15">
        <f t="shared" si="19"/>
        <v>1938091.6954330045</v>
      </c>
      <c r="L157" s="15">
        <f t="shared" si="20"/>
        <v>5236164.6050207084</v>
      </c>
      <c r="M157" s="15">
        <f t="shared" si="21"/>
        <v>0</v>
      </c>
      <c r="N157" s="15">
        <f t="shared" si="22"/>
        <v>0</v>
      </c>
      <c r="O157" s="15">
        <f t="shared" si="23"/>
        <v>7174256.3004537132</v>
      </c>
      <c r="P157" s="14">
        <v>250</v>
      </c>
      <c r="Q157" s="30">
        <v>13.9</v>
      </c>
      <c r="R157" s="15">
        <f t="shared" si="24"/>
        <v>757</v>
      </c>
      <c r="S157" s="27">
        <f t="shared" si="25"/>
        <v>22237.324828886329</v>
      </c>
      <c r="T157" s="31">
        <f t="shared" si="26"/>
        <v>22125.165821621489</v>
      </c>
    </row>
    <row r="158" spans="1:20" x14ac:dyDescent="0.2">
      <c r="A158" s="14" t="s">
        <v>13</v>
      </c>
      <c r="B158" s="14" t="s">
        <v>21</v>
      </c>
      <c r="C158" s="14" t="s">
        <v>29</v>
      </c>
      <c r="D158" s="14" t="s">
        <v>10</v>
      </c>
      <c r="E158" s="15">
        <v>11315.847647001066</v>
      </c>
      <c r="F158" s="15">
        <v>0</v>
      </c>
      <c r="G158" s="15">
        <v>287</v>
      </c>
      <c r="H158" s="15">
        <v>0</v>
      </c>
      <c r="I158" s="15">
        <v>0</v>
      </c>
      <c r="J158" s="15">
        <f t="shared" si="18"/>
        <v>287</v>
      </c>
      <c r="K158" s="15">
        <f t="shared" si="19"/>
        <v>0</v>
      </c>
      <c r="L158" s="15">
        <f t="shared" si="20"/>
        <v>3247648.274689306</v>
      </c>
      <c r="M158" s="15">
        <f t="shared" si="21"/>
        <v>0</v>
      </c>
      <c r="N158" s="15">
        <f t="shared" si="22"/>
        <v>0</v>
      </c>
      <c r="O158" s="15">
        <f t="shared" si="23"/>
        <v>3247648.274689306</v>
      </c>
      <c r="P158" s="14">
        <v>250</v>
      </c>
      <c r="Q158" s="30">
        <v>13.9</v>
      </c>
      <c r="R158" s="15">
        <f t="shared" si="24"/>
        <v>287</v>
      </c>
      <c r="S158" s="27">
        <f t="shared" si="25"/>
        <v>10066.410592226974</v>
      </c>
      <c r="T158" s="31">
        <f t="shared" si="26"/>
        <v>10015.6383600708</v>
      </c>
    </row>
    <row r="159" spans="1:20" x14ac:dyDescent="0.2">
      <c r="A159" s="14" t="s">
        <v>13</v>
      </c>
      <c r="B159" s="14" t="s">
        <v>21</v>
      </c>
      <c r="C159" s="14" t="s">
        <v>29</v>
      </c>
      <c r="D159" s="14" t="s">
        <v>9</v>
      </c>
      <c r="E159" s="15">
        <v>52801.219754664242</v>
      </c>
      <c r="F159" s="15">
        <v>64.5</v>
      </c>
      <c r="G159" s="15">
        <v>155.5</v>
      </c>
      <c r="H159" s="15">
        <v>0</v>
      </c>
      <c r="I159" s="15">
        <v>0</v>
      </c>
      <c r="J159" s="15">
        <f t="shared" si="18"/>
        <v>220</v>
      </c>
      <c r="K159" s="15">
        <f t="shared" si="19"/>
        <v>3405678.6741758436</v>
      </c>
      <c r="L159" s="15">
        <f t="shared" si="20"/>
        <v>8210589.6718502892</v>
      </c>
      <c r="M159" s="15">
        <f t="shared" si="21"/>
        <v>0</v>
      </c>
      <c r="N159" s="15">
        <f t="shared" si="22"/>
        <v>0</v>
      </c>
      <c r="O159" s="15">
        <f t="shared" si="23"/>
        <v>11616268.346026134</v>
      </c>
      <c r="P159" s="14">
        <v>250</v>
      </c>
      <c r="Q159" s="30">
        <v>13.9</v>
      </c>
      <c r="R159" s="15">
        <f t="shared" si="24"/>
        <v>220</v>
      </c>
      <c r="S159" s="27">
        <f t="shared" si="25"/>
        <v>36005.785365342599</v>
      </c>
      <c r="T159" s="31">
        <f t="shared" si="26"/>
        <v>35824.181994728438</v>
      </c>
    </row>
    <row r="160" spans="1:20" x14ac:dyDescent="0.2">
      <c r="A160" s="14" t="s">
        <v>13</v>
      </c>
      <c r="B160" s="14" t="s">
        <v>21</v>
      </c>
      <c r="C160" s="14" t="s">
        <v>30</v>
      </c>
      <c r="D160" s="14" t="s">
        <v>103</v>
      </c>
      <c r="E160" s="15">
        <v>836409.50720392307</v>
      </c>
      <c r="F160" s="15">
        <v>112.4</v>
      </c>
      <c r="G160" s="15">
        <v>196.4</v>
      </c>
      <c r="H160" s="15">
        <v>106</v>
      </c>
      <c r="I160" s="15">
        <v>45</v>
      </c>
      <c r="J160" s="15">
        <f t="shared" si="18"/>
        <v>459.8</v>
      </c>
      <c r="K160" s="15">
        <f t="shared" si="19"/>
        <v>94012428.60972096</v>
      </c>
      <c r="L160" s="15">
        <f t="shared" si="20"/>
        <v>164270827.21485049</v>
      </c>
      <c r="M160" s="15">
        <f t="shared" si="21"/>
        <v>88659407.763615847</v>
      </c>
      <c r="N160" s="15">
        <f t="shared" si="22"/>
        <v>37638427.824176535</v>
      </c>
      <c r="O160" s="15">
        <f t="shared" si="23"/>
        <v>384581091.41236383</v>
      </c>
      <c r="P160" s="14">
        <v>246</v>
      </c>
      <c r="Q160" s="30">
        <v>25.2</v>
      </c>
      <c r="R160" s="15">
        <f t="shared" si="24"/>
        <v>459.8</v>
      </c>
      <c r="S160" s="27">
        <f t="shared" si="25"/>
        <v>1052438.986743103</v>
      </c>
      <c r="T160" s="31">
        <f t="shared" si="26"/>
        <v>1047656.4232574565</v>
      </c>
    </row>
    <row r="161" spans="1:20" x14ac:dyDescent="0.2">
      <c r="A161" s="14" t="s">
        <v>13</v>
      </c>
      <c r="B161" s="14" t="s">
        <v>21</v>
      </c>
      <c r="C161" s="14" t="s">
        <v>30</v>
      </c>
      <c r="D161" s="14" t="s">
        <v>104</v>
      </c>
      <c r="E161" s="15">
        <v>2835339.9118385976</v>
      </c>
      <c r="F161" s="15">
        <v>186.94117647058823</v>
      </c>
      <c r="G161" s="15">
        <v>324.52941176470586</v>
      </c>
      <c r="H161" s="15">
        <v>239.8235294117647</v>
      </c>
      <c r="I161" s="15">
        <v>5.4705882352941178</v>
      </c>
      <c r="J161" s="15">
        <f t="shared" si="18"/>
        <v>756.76470588235293</v>
      </c>
      <c r="K161" s="15">
        <f t="shared" si="19"/>
        <v>530041778.81312138</v>
      </c>
      <c r="L161" s="15">
        <f t="shared" si="20"/>
        <v>920151193.74197304</v>
      </c>
      <c r="M161" s="15">
        <f t="shared" si="21"/>
        <v>679981224.73917425</v>
      </c>
      <c r="N161" s="15">
        <f t="shared" si="22"/>
        <v>15510977.164764093</v>
      </c>
      <c r="O161" s="15">
        <f t="shared" si="23"/>
        <v>2145685174.4590328</v>
      </c>
      <c r="P161" s="14">
        <v>246</v>
      </c>
      <c r="Q161" s="30">
        <v>25.2</v>
      </c>
      <c r="R161" s="15">
        <f t="shared" si="24"/>
        <v>756.76470588235293</v>
      </c>
      <c r="S161" s="27">
        <f t="shared" si="25"/>
        <v>5871850.6481537437</v>
      </c>
      <c r="T161" s="31">
        <f t="shared" si="26"/>
        <v>5845167.3925382001</v>
      </c>
    </row>
    <row r="162" spans="1:20" x14ac:dyDescent="0.2">
      <c r="A162" s="14" t="s">
        <v>13</v>
      </c>
      <c r="B162" s="14" t="s">
        <v>21</v>
      </c>
      <c r="C162" s="14" t="s">
        <v>30</v>
      </c>
      <c r="D162" s="14" t="s">
        <v>105</v>
      </c>
      <c r="E162" s="15">
        <v>2052765.3150776871</v>
      </c>
      <c r="F162" s="15">
        <v>59.714285714285715</v>
      </c>
      <c r="G162" s="15">
        <v>450.71428571428572</v>
      </c>
      <c r="H162" s="15">
        <v>70.285714285714292</v>
      </c>
      <c r="I162" s="15">
        <v>57.535714285714285</v>
      </c>
      <c r="J162" s="15">
        <f t="shared" si="18"/>
        <v>638.25000000000011</v>
      </c>
      <c r="K162" s="15">
        <f t="shared" si="19"/>
        <v>122579414.52892475</v>
      </c>
      <c r="L162" s="15">
        <f t="shared" si="20"/>
        <v>925210652.72430038</v>
      </c>
      <c r="M162" s="15">
        <f t="shared" si="21"/>
        <v>144280076.43117461</v>
      </c>
      <c r="N162" s="15">
        <f t="shared" si="22"/>
        <v>118107318.66393407</v>
      </c>
      <c r="O162" s="15">
        <f t="shared" si="23"/>
        <v>1310177462.3483336</v>
      </c>
      <c r="P162" s="14">
        <v>246</v>
      </c>
      <c r="Q162" s="30">
        <v>25.2</v>
      </c>
      <c r="R162" s="15">
        <f t="shared" si="24"/>
        <v>638.24999999999989</v>
      </c>
      <c r="S162" s="27">
        <f t="shared" si="25"/>
        <v>3585412.4701337325</v>
      </c>
      <c r="T162" s="31">
        <f t="shared" si="26"/>
        <v>3569119.3994886507</v>
      </c>
    </row>
    <row r="163" spans="1:20" x14ac:dyDescent="0.2">
      <c r="A163" s="14" t="s">
        <v>13</v>
      </c>
      <c r="B163" s="14" t="s">
        <v>21</v>
      </c>
      <c r="C163" s="14" t="s">
        <v>30</v>
      </c>
      <c r="D163" s="14" t="s">
        <v>8</v>
      </c>
      <c r="E163" s="15">
        <v>53827.580888940793</v>
      </c>
      <c r="F163" s="15">
        <v>0</v>
      </c>
      <c r="G163" s="15">
        <v>230.5</v>
      </c>
      <c r="H163" s="15">
        <v>43.5</v>
      </c>
      <c r="I163" s="15">
        <v>0</v>
      </c>
      <c r="J163" s="15">
        <f t="shared" si="18"/>
        <v>274</v>
      </c>
      <c r="K163" s="15">
        <f t="shared" si="19"/>
        <v>0</v>
      </c>
      <c r="L163" s="15">
        <f t="shared" si="20"/>
        <v>12407257.394900853</v>
      </c>
      <c r="M163" s="15">
        <f t="shared" si="21"/>
        <v>2341499.7686689245</v>
      </c>
      <c r="N163" s="15">
        <f t="shared" si="22"/>
        <v>0</v>
      </c>
      <c r="O163" s="15">
        <f t="shared" si="23"/>
        <v>14748757.163569778</v>
      </c>
      <c r="P163" s="14">
        <v>246</v>
      </c>
      <c r="Q163" s="30">
        <v>25.2</v>
      </c>
      <c r="R163" s="15">
        <f t="shared" si="24"/>
        <v>274</v>
      </c>
      <c r="S163" s="27">
        <f t="shared" si="25"/>
        <v>40361.233018354375</v>
      </c>
      <c r="T163" s="31">
        <f t="shared" si="26"/>
        <v>40177.820809475066</v>
      </c>
    </row>
    <row r="164" spans="1:20" x14ac:dyDescent="0.2">
      <c r="A164" s="14" t="s">
        <v>13</v>
      </c>
      <c r="B164" s="14" t="s">
        <v>21</v>
      </c>
      <c r="C164" s="14" t="s">
        <v>30</v>
      </c>
      <c r="D164" s="14" t="s">
        <v>10</v>
      </c>
      <c r="E164" s="15">
        <v>45698.679318929062</v>
      </c>
      <c r="F164" s="15">
        <v>0</v>
      </c>
      <c r="G164" s="15">
        <v>73</v>
      </c>
      <c r="H164" s="15">
        <v>7.5</v>
      </c>
      <c r="I164" s="15">
        <v>0</v>
      </c>
      <c r="J164" s="15">
        <f t="shared" si="18"/>
        <v>80.5</v>
      </c>
      <c r="K164" s="15">
        <f t="shared" si="19"/>
        <v>0</v>
      </c>
      <c r="L164" s="15">
        <f t="shared" si="20"/>
        <v>3336003.5902818213</v>
      </c>
      <c r="M164" s="15">
        <f t="shared" si="21"/>
        <v>342740.09489196795</v>
      </c>
      <c r="N164" s="15">
        <f t="shared" si="22"/>
        <v>0</v>
      </c>
      <c r="O164" s="15">
        <f t="shared" si="23"/>
        <v>3678743.685173789</v>
      </c>
      <c r="P164" s="14">
        <v>246</v>
      </c>
      <c r="Q164" s="30">
        <v>25.2</v>
      </c>
      <c r="R164" s="15">
        <f t="shared" si="24"/>
        <v>80.499999999999986</v>
      </c>
      <c r="S164" s="27">
        <f t="shared" si="25"/>
        <v>10067.196133573148</v>
      </c>
      <c r="T164" s="31">
        <f t="shared" si="26"/>
        <v>10021.448108996194</v>
      </c>
    </row>
    <row r="165" spans="1:20" x14ac:dyDescent="0.2">
      <c r="A165" s="14" t="s">
        <v>13</v>
      </c>
      <c r="B165" s="14" t="s">
        <v>21</v>
      </c>
      <c r="C165" s="14" t="s">
        <v>30</v>
      </c>
      <c r="D165" s="14" t="s">
        <v>9</v>
      </c>
      <c r="E165" s="15">
        <v>124411.73183135713</v>
      </c>
      <c r="F165" s="15">
        <v>0</v>
      </c>
      <c r="G165" s="15">
        <v>151</v>
      </c>
      <c r="H165" s="15">
        <v>67.5</v>
      </c>
      <c r="I165" s="15">
        <v>7.25</v>
      </c>
      <c r="J165" s="15">
        <f t="shared" si="18"/>
        <v>225.75</v>
      </c>
      <c r="K165" s="15">
        <f t="shared" si="19"/>
        <v>0</v>
      </c>
      <c r="L165" s="15">
        <f t="shared" si="20"/>
        <v>18786171.506534927</v>
      </c>
      <c r="M165" s="15">
        <f t="shared" si="21"/>
        <v>8397791.8986166064</v>
      </c>
      <c r="N165" s="15">
        <f t="shared" si="22"/>
        <v>901985.05577733915</v>
      </c>
      <c r="O165" s="15">
        <f t="shared" si="23"/>
        <v>28085948.460928869</v>
      </c>
      <c r="P165" s="14">
        <v>246</v>
      </c>
      <c r="Q165" s="30">
        <v>25.2</v>
      </c>
      <c r="R165" s="15">
        <f t="shared" si="24"/>
        <v>225.74999999999997</v>
      </c>
      <c r="S165" s="27">
        <f t="shared" si="25"/>
        <v>76859.595544298019</v>
      </c>
      <c r="T165" s="31">
        <f t="shared" si="26"/>
        <v>76510.325040447482</v>
      </c>
    </row>
    <row r="166" spans="1:20" x14ac:dyDescent="0.2">
      <c r="A166" s="14" t="s">
        <v>13</v>
      </c>
      <c r="B166" s="14" t="s">
        <v>21</v>
      </c>
      <c r="C166" s="14" t="s">
        <v>80</v>
      </c>
      <c r="D166" s="14" t="s">
        <v>103</v>
      </c>
      <c r="E166" s="15">
        <v>495487.36453413789</v>
      </c>
      <c r="F166" s="15">
        <v>201.66666666666666</v>
      </c>
      <c r="G166" s="15">
        <v>105</v>
      </c>
      <c r="H166" s="15">
        <v>0.66666666666666663</v>
      </c>
      <c r="I166" s="15">
        <v>0</v>
      </c>
      <c r="J166" s="15">
        <f t="shared" si="18"/>
        <v>307.33333333333331</v>
      </c>
      <c r="K166" s="15">
        <f t="shared" si="19"/>
        <v>99923285.181051135</v>
      </c>
      <c r="L166" s="15">
        <f t="shared" si="20"/>
        <v>52026173.276084475</v>
      </c>
      <c r="M166" s="15">
        <f t="shared" si="21"/>
        <v>330324.90968942526</v>
      </c>
      <c r="N166" s="15">
        <f t="shared" si="22"/>
        <v>0</v>
      </c>
      <c r="O166" s="15">
        <f t="shared" si="23"/>
        <v>152279783.36682504</v>
      </c>
      <c r="P166" s="14">
        <v>226</v>
      </c>
      <c r="Q166" s="30">
        <v>26.6</v>
      </c>
      <c r="R166" s="15">
        <f t="shared" si="24"/>
        <v>307.33333333333331</v>
      </c>
      <c r="S166" s="27">
        <f t="shared" si="25"/>
        <v>445115.15438993194</v>
      </c>
      <c r="T166" s="31">
        <f t="shared" si="26"/>
        <v>443450.7717029936</v>
      </c>
    </row>
    <row r="167" spans="1:20" x14ac:dyDescent="0.2">
      <c r="A167" s="14" t="s">
        <v>13</v>
      </c>
      <c r="B167" s="14" t="s">
        <v>21</v>
      </c>
      <c r="C167" s="14" t="s">
        <v>80</v>
      </c>
      <c r="D167" s="14" t="s">
        <v>104</v>
      </c>
      <c r="E167" s="15">
        <v>1398921.7695404256</v>
      </c>
      <c r="F167" s="15">
        <v>304.625</v>
      </c>
      <c r="G167" s="15">
        <v>412.125</v>
      </c>
      <c r="H167" s="15">
        <v>21.625</v>
      </c>
      <c r="I167" s="15">
        <v>0.25</v>
      </c>
      <c r="J167" s="15">
        <f t="shared" si="18"/>
        <v>738.625</v>
      </c>
      <c r="K167" s="15">
        <f t="shared" si="19"/>
        <v>426146544.04625213</v>
      </c>
      <c r="L167" s="15">
        <f t="shared" si="20"/>
        <v>576530634.27184796</v>
      </c>
      <c r="M167" s="15">
        <f t="shared" si="21"/>
        <v>30251683.266311705</v>
      </c>
      <c r="N167" s="15">
        <f t="shared" si="22"/>
        <v>349730.44238510641</v>
      </c>
      <c r="O167" s="15">
        <f t="shared" si="23"/>
        <v>1033278592.0267969</v>
      </c>
      <c r="P167" s="14">
        <v>226</v>
      </c>
      <c r="Q167" s="30">
        <v>26.6</v>
      </c>
      <c r="R167" s="15">
        <f t="shared" si="24"/>
        <v>738.625</v>
      </c>
      <c r="S167" s="27">
        <f t="shared" si="25"/>
        <v>3020282.4685526639</v>
      </c>
      <c r="T167" s="31">
        <f t="shared" si="26"/>
        <v>3008988.9733733949</v>
      </c>
    </row>
    <row r="168" spans="1:20" x14ac:dyDescent="0.2">
      <c r="A168" s="14" t="s">
        <v>13</v>
      </c>
      <c r="B168" s="14" t="s">
        <v>21</v>
      </c>
      <c r="C168" s="14" t="s">
        <v>80</v>
      </c>
      <c r="D168" s="14" t="s">
        <v>105</v>
      </c>
      <c r="E168" s="15">
        <v>2348283.5346883149</v>
      </c>
      <c r="F168" s="15">
        <v>214.64285714285714</v>
      </c>
      <c r="G168" s="15">
        <v>423.35714285714283</v>
      </c>
      <c r="H168" s="15">
        <v>55.428571428571431</v>
      </c>
      <c r="I168" s="15">
        <v>0</v>
      </c>
      <c r="J168" s="15">
        <f t="shared" si="18"/>
        <v>693.42857142857144</v>
      </c>
      <c r="K168" s="15">
        <f t="shared" si="19"/>
        <v>504042287.26702756</v>
      </c>
      <c r="L168" s="15">
        <f t="shared" si="20"/>
        <v>994162607.86411726</v>
      </c>
      <c r="M168" s="15">
        <f t="shared" si="21"/>
        <v>130162001.63700946</v>
      </c>
      <c r="N168" s="15">
        <f t="shared" si="22"/>
        <v>0</v>
      </c>
      <c r="O168" s="15">
        <f t="shared" si="23"/>
        <v>1628366896.7681541</v>
      </c>
      <c r="P168" s="14">
        <v>226</v>
      </c>
      <c r="Q168" s="30">
        <v>26.6</v>
      </c>
      <c r="R168" s="15">
        <f t="shared" si="24"/>
        <v>693.42857142857133</v>
      </c>
      <c r="S168" s="27">
        <f t="shared" si="25"/>
        <v>4759730.8495798353</v>
      </c>
      <c r="T168" s="31">
        <f t="shared" si="26"/>
        <v>4741933.177354129</v>
      </c>
    </row>
    <row r="169" spans="1:20" x14ac:dyDescent="0.2">
      <c r="A169" s="14" t="s">
        <v>13</v>
      </c>
      <c r="B169" s="14" t="s">
        <v>21</v>
      </c>
      <c r="C169" s="14" t="s">
        <v>80</v>
      </c>
      <c r="D169" s="14" t="s">
        <v>8</v>
      </c>
      <c r="E169" s="15">
        <v>32929.672224988222</v>
      </c>
      <c r="F169" s="15">
        <v>139.5</v>
      </c>
      <c r="G169" s="15">
        <v>0</v>
      </c>
      <c r="H169" s="15">
        <v>33</v>
      </c>
      <c r="I169" s="15">
        <v>7.75</v>
      </c>
      <c r="J169" s="15">
        <f t="shared" si="18"/>
        <v>180.25</v>
      </c>
      <c r="K169" s="15">
        <f t="shared" si="19"/>
        <v>4593689.2753858566</v>
      </c>
      <c r="L169" s="15">
        <f t="shared" si="20"/>
        <v>0</v>
      </c>
      <c r="M169" s="15">
        <f t="shared" si="21"/>
        <v>1086679.1834246113</v>
      </c>
      <c r="N169" s="15">
        <f t="shared" si="22"/>
        <v>255204.95974365872</v>
      </c>
      <c r="O169" s="15">
        <f t="shared" si="23"/>
        <v>5935573.4185541272</v>
      </c>
      <c r="P169" s="14">
        <v>226</v>
      </c>
      <c r="Q169" s="30">
        <v>26.6</v>
      </c>
      <c r="R169" s="15">
        <f t="shared" si="24"/>
        <v>180.25</v>
      </c>
      <c r="S169" s="27">
        <f t="shared" si="25"/>
        <v>17349.733629632108</v>
      </c>
      <c r="T169" s="31">
        <f t="shared" si="26"/>
        <v>17284.859189857689</v>
      </c>
    </row>
    <row r="170" spans="1:20" x14ac:dyDescent="0.2">
      <c r="A170" s="14" t="s">
        <v>13</v>
      </c>
      <c r="B170" s="14" t="s">
        <v>21</v>
      </c>
      <c r="C170" s="14" t="s">
        <v>80</v>
      </c>
      <c r="D170" s="14" t="s">
        <v>10</v>
      </c>
      <c r="E170" s="15">
        <v>43279.779776038893</v>
      </c>
      <c r="F170" s="15">
        <v>100</v>
      </c>
      <c r="G170" s="15">
        <v>0</v>
      </c>
      <c r="H170" s="15">
        <v>5</v>
      </c>
      <c r="I170" s="15">
        <v>0</v>
      </c>
      <c r="J170" s="15">
        <f t="shared" si="18"/>
        <v>105</v>
      </c>
      <c r="K170" s="15">
        <f t="shared" si="19"/>
        <v>4327977.9776038891</v>
      </c>
      <c r="L170" s="15">
        <f t="shared" si="20"/>
        <v>0</v>
      </c>
      <c r="M170" s="15">
        <f t="shared" si="21"/>
        <v>216398.89888019447</v>
      </c>
      <c r="N170" s="15">
        <f t="shared" si="22"/>
        <v>0</v>
      </c>
      <c r="O170" s="15">
        <f t="shared" si="23"/>
        <v>4544376.8764840839</v>
      </c>
      <c r="P170" s="14">
        <v>226</v>
      </c>
      <c r="Q170" s="30">
        <v>26.6</v>
      </c>
      <c r="R170" s="15">
        <f t="shared" si="24"/>
        <v>105</v>
      </c>
      <c r="S170" s="27">
        <f t="shared" si="25"/>
        <v>13283.253825687549</v>
      </c>
      <c r="T170" s="31">
        <f t="shared" si="26"/>
        <v>13233.584841210975</v>
      </c>
    </row>
    <row r="171" spans="1:20" x14ac:dyDescent="0.2">
      <c r="A171" s="14" t="s">
        <v>13</v>
      </c>
      <c r="B171" s="14" t="s">
        <v>21</v>
      </c>
      <c r="C171" s="14" t="s">
        <v>80</v>
      </c>
      <c r="D171" s="14" t="s">
        <v>9</v>
      </c>
      <c r="E171" s="15">
        <v>87440.714671724651</v>
      </c>
      <c r="F171" s="15">
        <v>35</v>
      </c>
      <c r="G171" s="15">
        <v>59.5</v>
      </c>
      <c r="H171" s="15">
        <v>0</v>
      </c>
      <c r="I171" s="15">
        <v>0</v>
      </c>
      <c r="J171" s="15">
        <f t="shared" si="18"/>
        <v>94.5</v>
      </c>
      <c r="K171" s="15">
        <f t="shared" si="19"/>
        <v>3060425.0135103627</v>
      </c>
      <c r="L171" s="15">
        <f t="shared" si="20"/>
        <v>5202722.522967617</v>
      </c>
      <c r="M171" s="15">
        <f t="shared" si="21"/>
        <v>0</v>
      </c>
      <c r="N171" s="15">
        <f t="shared" si="22"/>
        <v>0</v>
      </c>
      <c r="O171" s="15">
        <f t="shared" si="23"/>
        <v>8263147.5364779793</v>
      </c>
      <c r="P171" s="14">
        <v>226</v>
      </c>
      <c r="Q171" s="30">
        <v>26.6</v>
      </c>
      <c r="R171" s="15">
        <f t="shared" si="24"/>
        <v>94.5</v>
      </c>
      <c r="S171" s="27">
        <f t="shared" si="25"/>
        <v>24153.253374324569</v>
      </c>
      <c r="T171" s="31">
        <f t="shared" si="26"/>
        <v>24062.939089688367</v>
      </c>
    </row>
    <row r="172" spans="1:20" x14ac:dyDescent="0.2">
      <c r="A172" s="14" t="s">
        <v>13</v>
      </c>
      <c r="B172" s="14" t="s">
        <v>21</v>
      </c>
      <c r="C172" s="14" t="s">
        <v>31</v>
      </c>
      <c r="D172" s="14" t="s">
        <v>103</v>
      </c>
      <c r="E172" s="15">
        <v>354303.75375117268</v>
      </c>
      <c r="F172" s="15">
        <v>149.66666666666666</v>
      </c>
      <c r="G172" s="15">
        <v>20.666666666666668</v>
      </c>
      <c r="H172" s="15">
        <v>7.666666666666667</v>
      </c>
      <c r="I172" s="15">
        <v>0</v>
      </c>
      <c r="J172" s="15">
        <f t="shared" si="18"/>
        <v>177.99999999999997</v>
      </c>
      <c r="K172" s="15">
        <f t="shared" si="19"/>
        <v>53027461.811425507</v>
      </c>
      <c r="L172" s="15">
        <f t="shared" si="20"/>
        <v>7322277.5775242355</v>
      </c>
      <c r="M172" s="15">
        <f t="shared" si="21"/>
        <v>2716328.7787589906</v>
      </c>
      <c r="N172" s="15">
        <f t="shared" si="22"/>
        <v>0</v>
      </c>
      <c r="O172" s="15">
        <f t="shared" si="23"/>
        <v>63066068.167708732</v>
      </c>
      <c r="P172" s="14">
        <v>235</v>
      </c>
      <c r="Q172" s="30">
        <v>23.1</v>
      </c>
      <c r="R172" s="15">
        <f t="shared" si="24"/>
        <v>177.99999999999997</v>
      </c>
      <c r="S172" s="27">
        <f t="shared" si="25"/>
        <v>185736.27991009029</v>
      </c>
      <c r="T172" s="31">
        <f t="shared" si="26"/>
        <v>184731.77236351132</v>
      </c>
    </row>
    <row r="173" spans="1:20" x14ac:dyDescent="0.2">
      <c r="A173" s="14" t="s">
        <v>13</v>
      </c>
      <c r="B173" s="14" t="s">
        <v>21</v>
      </c>
      <c r="C173" s="14" t="s">
        <v>31</v>
      </c>
      <c r="D173" s="14" t="s">
        <v>104</v>
      </c>
      <c r="E173" s="15">
        <v>635986.72583187907</v>
      </c>
      <c r="F173" s="15">
        <v>157.25</v>
      </c>
      <c r="G173" s="15">
        <v>349.75</v>
      </c>
      <c r="H173" s="15">
        <v>268.75</v>
      </c>
      <c r="I173" s="15">
        <v>0</v>
      </c>
      <c r="J173" s="15">
        <f t="shared" si="18"/>
        <v>775.75</v>
      </c>
      <c r="K173" s="15">
        <f t="shared" si="19"/>
        <v>100008912.63706298</v>
      </c>
      <c r="L173" s="15">
        <f t="shared" si="20"/>
        <v>222436357.3596997</v>
      </c>
      <c r="M173" s="15">
        <f t="shared" si="21"/>
        <v>170921432.56731749</v>
      </c>
      <c r="N173" s="15">
        <f t="shared" si="22"/>
        <v>0</v>
      </c>
      <c r="O173" s="15">
        <f t="shared" si="23"/>
        <v>493366702.56408018</v>
      </c>
      <c r="P173" s="14">
        <v>235</v>
      </c>
      <c r="Q173" s="30">
        <v>23.1</v>
      </c>
      <c r="R173" s="15">
        <f t="shared" si="24"/>
        <v>775.75</v>
      </c>
      <c r="S173" s="27">
        <f t="shared" si="25"/>
        <v>1453017.4248706382</v>
      </c>
      <c r="T173" s="31">
        <f t="shared" si="26"/>
        <v>1445159.1487745529</v>
      </c>
    </row>
    <row r="174" spans="1:20" x14ac:dyDescent="0.2">
      <c r="A174" s="14" t="s">
        <v>13</v>
      </c>
      <c r="B174" s="14" t="s">
        <v>21</v>
      </c>
      <c r="C174" s="14" t="s">
        <v>31</v>
      </c>
      <c r="D174" s="14" t="s">
        <v>105</v>
      </c>
      <c r="E174" s="15">
        <v>452135.40997565968</v>
      </c>
      <c r="F174" s="15">
        <v>332.66666666666669</v>
      </c>
      <c r="G174" s="15">
        <v>627.66666666666663</v>
      </c>
      <c r="H174" s="15">
        <v>82</v>
      </c>
      <c r="I174" s="15">
        <v>0</v>
      </c>
      <c r="J174" s="15">
        <f t="shared" si="18"/>
        <v>1042.3333333333333</v>
      </c>
      <c r="K174" s="15">
        <f t="shared" si="19"/>
        <v>150410379.71856946</v>
      </c>
      <c r="L174" s="15">
        <f t="shared" si="20"/>
        <v>283790325.66138905</v>
      </c>
      <c r="M174" s="15">
        <f t="shared" si="21"/>
        <v>37075103.618004091</v>
      </c>
      <c r="N174" s="15">
        <f t="shared" si="22"/>
        <v>0</v>
      </c>
      <c r="O174" s="15">
        <f t="shared" si="23"/>
        <v>471275808.99796259</v>
      </c>
      <c r="P174" s="14">
        <v>235</v>
      </c>
      <c r="Q174" s="30">
        <v>23.1</v>
      </c>
      <c r="R174" s="15">
        <f t="shared" si="24"/>
        <v>1042.3333333333333</v>
      </c>
      <c r="S174" s="27">
        <f t="shared" si="25"/>
        <v>1387957.3932233613</v>
      </c>
      <c r="T174" s="31">
        <f t="shared" si="26"/>
        <v>1380450.9778020026</v>
      </c>
    </row>
    <row r="175" spans="1:20" x14ac:dyDescent="0.2">
      <c r="A175" s="14" t="s">
        <v>13</v>
      </c>
      <c r="B175" s="14" t="s">
        <v>21</v>
      </c>
      <c r="C175" s="14" t="s">
        <v>31</v>
      </c>
      <c r="D175" s="14" t="s">
        <v>8</v>
      </c>
      <c r="E175" s="15">
        <v>21900.491810684845</v>
      </c>
      <c r="F175" s="15">
        <v>0</v>
      </c>
      <c r="G175" s="15">
        <v>43.5</v>
      </c>
      <c r="H175" s="15">
        <v>1</v>
      </c>
      <c r="I175" s="15">
        <v>0</v>
      </c>
      <c r="J175" s="15">
        <f t="shared" si="18"/>
        <v>44.5</v>
      </c>
      <c r="K175" s="15">
        <f t="shared" si="19"/>
        <v>0</v>
      </c>
      <c r="L175" s="15">
        <f t="shared" si="20"/>
        <v>952671.39376479073</v>
      </c>
      <c r="M175" s="15">
        <f t="shared" si="21"/>
        <v>21900.491810684845</v>
      </c>
      <c r="N175" s="15">
        <f t="shared" si="22"/>
        <v>0</v>
      </c>
      <c r="O175" s="15">
        <f t="shared" si="23"/>
        <v>974571.88557547552</v>
      </c>
      <c r="P175" s="14">
        <v>235</v>
      </c>
      <c r="Q175" s="30">
        <v>23.1</v>
      </c>
      <c r="R175" s="15">
        <f t="shared" si="24"/>
        <v>44.499999999999993</v>
      </c>
      <c r="S175" s="27">
        <f t="shared" si="25"/>
        <v>2870.2178808799431</v>
      </c>
      <c r="T175" s="31">
        <f t="shared" si="26"/>
        <v>2854.6950356767043</v>
      </c>
    </row>
    <row r="176" spans="1:20" x14ac:dyDescent="0.2">
      <c r="A176" s="14" t="s">
        <v>13</v>
      </c>
      <c r="B176" s="14" t="s">
        <v>21</v>
      </c>
      <c r="C176" s="14" t="s">
        <v>31</v>
      </c>
      <c r="D176" s="14" t="s">
        <v>10</v>
      </c>
      <c r="E176" s="15">
        <v>1633.9909462477374</v>
      </c>
      <c r="F176" s="15">
        <v>183.5</v>
      </c>
      <c r="G176" s="15">
        <v>135.5</v>
      </c>
      <c r="H176" s="15">
        <v>35</v>
      </c>
      <c r="I176" s="15">
        <v>0</v>
      </c>
      <c r="J176" s="15">
        <f t="shared" si="18"/>
        <v>354</v>
      </c>
      <c r="K176" s="15">
        <f t="shared" si="19"/>
        <v>299837.33863645978</v>
      </c>
      <c r="L176" s="15">
        <f t="shared" si="20"/>
        <v>221405.77321656843</v>
      </c>
      <c r="M176" s="15">
        <f t="shared" si="21"/>
        <v>57189.683118670808</v>
      </c>
      <c r="N176" s="15">
        <f t="shared" si="22"/>
        <v>0</v>
      </c>
      <c r="O176" s="15">
        <f t="shared" si="23"/>
        <v>578432.79497169901</v>
      </c>
      <c r="P176" s="14">
        <v>235</v>
      </c>
      <c r="Q176" s="30">
        <v>23.1</v>
      </c>
      <c r="R176" s="15">
        <f t="shared" si="24"/>
        <v>354</v>
      </c>
      <c r="S176" s="27">
        <f t="shared" si="25"/>
        <v>1703.5461165953741</v>
      </c>
      <c r="T176" s="31">
        <f t="shared" si="26"/>
        <v>1694.3329196319501</v>
      </c>
    </row>
    <row r="177" spans="1:20" x14ac:dyDescent="0.2">
      <c r="A177" s="14" t="s">
        <v>13</v>
      </c>
      <c r="B177" s="14" t="s">
        <v>21</v>
      </c>
      <c r="C177" s="14" t="s">
        <v>31</v>
      </c>
      <c r="D177" s="14" t="s">
        <v>9</v>
      </c>
      <c r="E177" s="15">
        <v>17154.030957987823</v>
      </c>
      <c r="F177" s="15">
        <v>139.5</v>
      </c>
      <c r="G177" s="15">
        <v>137</v>
      </c>
      <c r="H177" s="15">
        <v>22.5</v>
      </c>
      <c r="I177" s="15">
        <v>0</v>
      </c>
      <c r="J177" s="15">
        <f t="shared" si="18"/>
        <v>299</v>
      </c>
      <c r="K177" s="15">
        <f t="shared" si="19"/>
        <v>2392987.3186393012</v>
      </c>
      <c r="L177" s="15">
        <f t="shared" si="20"/>
        <v>2350102.2412443319</v>
      </c>
      <c r="M177" s="15">
        <f t="shared" si="21"/>
        <v>385965.69655472599</v>
      </c>
      <c r="N177" s="15">
        <f t="shared" si="22"/>
        <v>0</v>
      </c>
      <c r="O177" s="15">
        <f t="shared" si="23"/>
        <v>5129055.2564383596</v>
      </c>
      <c r="P177" s="14">
        <v>235</v>
      </c>
      <c r="Q177" s="30">
        <v>23.1</v>
      </c>
      <c r="R177" s="15">
        <f t="shared" si="24"/>
        <v>299.00000000000006</v>
      </c>
      <c r="S177" s="27">
        <f t="shared" si="25"/>
        <v>15105.613374387189</v>
      </c>
      <c r="T177" s="31">
        <f t="shared" si="26"/>
        <v>15023.918496910257</v>
      </c>
    </row>
    <row r="178" spans="1:20" x14ac:dyDescent="0.2">
      <c r="A178" s="14" t="s">
        <v>13</v>
      </c>
      <c r="B178" s="14" t="s">
        <v>22</v>
      </c>
      <c r="C178" s="14" t="s">
        <v>28</v>
      </c>
      <c r="D178" s="14" t="s">
        <v>103</v>
      </c>
      <c r="E178" s="15">
        <v>880760.35496392392</v>
      </c>
      <c r="F178" s="15">
        <v>211.4</v>
      </c>
      <c r="G178" s="15">
        <v>10</v>
      </c>
      <c r="H178" s="15">
        <v>32</v>
      </c>
      <c r="I178" s="15">
        <v>0</v>
      </c>
      <c r="J178" s="15">
        <f t="shared" si="18"/>
        <v>253.4</v>
      </c>
      <c r="K178" s="15">
        <f t="shared" si="19"/>
        <v>186192739.03937352</v>
      </c>
      <c r="L178" s="15">
        <f t="shared" si="20"/>
        <v>8807603.5496392399</v>
      </c>
      <c r="M178" s="15">
        <f t="shared" si="21"/>
        <v>28184331.358845565</v>
      </c>
      <c r="N178" s="15">
        <f t="shared" si="22"/>
        <v>0</v>
      </c>
      <c r="O178" s="15">
        <f t="shared" si="23"/>
        <v>223184673.9478583</v>
      </c>
      <c r="P178" s="14">
        <v>301</v>
      </c>
      <c r="Q178" s="30">
        <v>11.6</v>
      </c>
      <c r="R178" s="15">
        <f t="shared" si="24"/>
        <v>253.39999999999998</v>
      </c>
      <c r="S178" s="27">
        <f t="shared" si="25"/>
        <v>589919.35745154833</v>
      </c>
      <c r="T178" s="31">
        <f t="shared" si="26"/>
        <v>587790.71416979912</v>
      </c>
    </row>
    <row r="179" spans="1:20" x14ac:dyDescent="0.2">
      <c r="A179" s="14" t="s">
        <v>13</v>
      </c>
      <c r="B179" s="14" t="s">
        <v>22</v>
      </c>
      <c r="C179" s="14" t="s">
        <v>28</v>
      </c>
      <c r="D179" s="14" t="s">
        <v>104</v>
      </c>
      <c r="E179" s="15">
        <v>641627.12617916055</v>
      </c>
      <c r="F179" s="15">
        <v>246.25</v>
      </c>
      <c r="G179" s="15">
        <v>59.25</v>
      </c>
      <c r="H179" s="15">
        <v>29</v>
      </c>
      <c r="I179" s="15">
        <v>8.875</v>
      </c>
      <c r="J179" s="15">
        <f t="shared" si="18"/>
        <v>343.375</v>
      </c>
      <c r="K179" s="15">
        <f t="shared" si="19"/>
        <v>158000679.82161829</v>
      </c>
      <c r="L179" s="15">
        <f t="shared" si="20"/>
        <v>38016407.226115264</v>
      </c>
      <c r="M179" s="15">
        <f t="shared" si="21"/>
        <v>18607186.659195654</v>
      </c>
      <c r="N179" s="15">
        <f t="shared" si="22"/>
        <v>5694440.7448400501</v>
      </c>
      <c r="O179" s="15">
        <f t="shared" si="23"/>
        <v>220318714.45176926</v>
      </c>
      <c r="P179" s="14">
        <v>301</v>
      </c>
      <c r="Q179" s="30">
        <v>11.6</v>
      </c>
      <c r="R179" s="15">
        <f t="shared" si="24"/>
        <v>343.375</v>
      </c>
      <c r="S179" s="27">
        <f t="shared" si="25"/>
        <v>582344.08378015819</v>
      </c>
      <c r="T179" s="31">
        <f t="shared" si="26"/>
        <v>580242.77483691531</v>
      </c>
    </row>
    <row r="180" spans="1:20" x14ac:dyDescent="0.2">
      <c r="A180" s="14" t="s">
        <v>13</v>
      </c>
      <c r="B180" s="14" t="s">
        <v>22</v>
      </c>
      <c r="C180" s="14" t="s">
        <v>28</v>
      </c>
      <c r="D180" s="14" t="s">
        <v>105</v>
      </c>
      <c r="E180" s="15">
        <v>2037562.6880823928</v>
      </c>
      <c r="F180" s="15">
        <v>632.35714285714289</v>
      </c>
      <c r="G180" s="15">
        <v>289.21428571428572</v>
      </c>
      <c r="H180" s="15">
        <v>183.64285714285714</v>
      </c>
      <c r="I180" s="15">
        <v>1.1785714285714286</v>
      </c>
      <c r="J180" s="15">
        <f t="shared" si="18"/>
        <v>1106.3928571428571</v>
      </c>
      <c r="K180" s="15">
        <f t="shared" si="19"/>
        <v>1288467319.8281016</v>
      </c>
      <c r="L180" s="15">
        <f t="shared" si="20"/>
        <v>589292237.43182921</v>
      </c>
      <c r="M180" s="15">
        <f t="shared" si="21"/>
        <v>374183833.64713085</v>
      </c>
      <c r="N180" s="15">
        <f t="shared" si="22"/>
        <v>2401413.1680971058</v>
      </c>
      <c r="O180" s="15">
        <f t="shared" si="23"/>
        <v>2254344804.0751586</v>
      </c>
      <c r="P180" s="14">
        <v>301</v>
      </c>
      <c r="Q180" s="30">
        <v>11.6</v>
      </c>
      <c r="R180" s="15">
        <f t="shared" si="24"/>
        <v>1106.3928571428571</v>
      </c>
      <c r="S180" s="27">
        <f t="shared" si="25"/>
        <v>5958660.2196750706</v>
      </c>
      <c r="T180" s="31">
        <f t="shared" si="26"/>
        <v>5937159.2096054368</v>
      </c>
    </row>
    <row r="181" spans="1:20" x14ac:dyDescent="0.2">
      <c r="A181" s="14" t="s">
        <v>13</v>
      </c>
      <c r="B181" s="14" t="s">
        <v>22</v>
      </c>
      <c r="C181" s="14" t="s">
        <v>28</v>
      </c>
      <c r="D181" s="14" t="s">
        <v>8</v>
      </c>
      <c r="E181" s="15">
        <v>7511.9397789620571</v>
      </c>
      <c r="F181" s="15">
        <v>286</v>
      </c>
      <c r="G181" s="15">
        <v>0</v>
      </c>
      <c r="H181" s="15">
        <v>4</v>
      </c>
      <c r="I181" s="15">
        <v>0</v>
      </c>
      <c r="J181" s="15">
        <f t="shared" si="18"/>
        <v>290</v>
      </c>
      <c r="K181" s="15">
        <f t="shared" si="19"/>
        <v>2148414.7767831483</v>
      </c>
      <c r="L181" s="15">
        <f t="shared" si="20"/>
        <v>0</v>
      </c>
      <c r="M181" s="15">
        <f t="shared" si="21"/>
        <v>30047.759115848228</v>
      </c>
      <c r="N181" s="15">
        <f t="shared" si="22"/>
        <v>0</v>
      </c>
      <c r="O181" s="15">
        <f t="shared" si="23"/>
        <v>2178462.5358989965</v>
      </c>
      <c r="P181" s="14">
        <v>301</v>
      </c>
      <c r="Q181" s="30">
        <v>11.6</v>
      </c>
      <c r="R181" s="15">
        <f t="shared" si="24"/>
        <v>290</v>
      </c>
      <c r="S181" s="27">
        <f t="shared" si="25"/>
        <v>5758.0890151536269</v>
      </c>
      <c r="T181" s="31">
        <f t="shared" si="26"/>
        <v>5737.3117388310284</v>
      </c>
    </row>
    <row r="182" spans="1:20" x14ac:dyDescent="0.2">
      <c r="A182" s="14" t="s">
        <v>13</v>
      </c>
      <c r="B182" s="14" t="s">
        <v>22</v>
      </c>
      <c r="C182" s="14" t="s">
        <v>28</v>
      </c>
      <c r="D182" s="14" t="s">
        <v>10</v>
      </c>
      <c r="E182" s="15">
        <v>60677.696879219431</v>
      </c>
      <c r="F182" s="15">
        <v>73.5</v>
      </c>
      <c r="G182" s="15">
        <v>142</v>
      </c>
      <c r="H182" s="15">
        <v>0</v>
      </c>
      <c r="I182" s="15">
        <v>0</v>
      </c>
      <c r="J182" s="15">
        <f t="shared" si="18"/>
        <v>215.5</v>
      </c>
      <c r="K182" s="15">
        <f t="shared" si="19"/>
        <v>4459810.720622628</v>
      </c>
      <c r="L182" s="15">
        <f t="shared" si="20"/>
        <v>8616232.9568491597</v>
      </c>
      <c r="M182" s="15">
        <f t="shared" si="21"/>
        <v>0</v>
      </c>
      <c r="N182" s="15">
        <f t="shared" si="22"/>
        <v>0</v>
      </c>
      <c r="O182" s="15">
        <f t="shared" si="23"/>
        <v>13076043.677471787</v>
      </c>
      <c r="P182" s="14">
        <v>301</v>
      </c>
      <c r="Q182" s="30">
        <v>11.6</v>
      </c>
      <c r="R182" s="15">
        <f t="shared" si="24"/>
        <v>215.5</v>
      </c>
      <c r="S182" s="27">
        <f t="shared" si="25"/>
        <v>34562.459633875595</v>
      </c>
      <c r="T182" s="31">
        <f t="shared" si="26"/>
        <v>34437.745727523703</v>
      </c>
    </row>
    <row r="183" spans="1:20" x14ac:dyDescent="0.2">
      <c r="A183" s="14" t="s">
        <v>13</v>
      </c>
      <c r="B183" s="14" t="s">
        <v>22</v>
      </c>
      <c r="C183" s="14" t="s">
        <v>28</v>
      </c>
      <c r="D183" s="14" t="s">
        <v>9</v>
      </c>
      <c r="E183" s="15">
        <v>102817.62876950327</v>
      </c>
      <c r="F183" s="15">
        <v>125</v>
      </c>
      <c r="G183" s="15">
        <v>86.5</v>
      </c>
      <c r="H183" s="15">
        <v>151.5</v>
      </c>
      <c r="I183" s="15">
        <v>0</v>
      </c>
      <c r="J183" s="15">
        <f t="shared" si="18"/>
        <v>363</v>
      </c>
      <c r="K183" s="15">
        <f t="shared" si="19"/>
        <v>12852203.596187908</v>
      </c>
      <c r="L183" s="15">
        <f t="shared" si="20"/>
        <v>8893724.888562033</v>
      </c>
      <c r="M183" s="15">
        <f t="shared" si="21"/>
        <v>15576870.758579744</v>
      </c>
      <c r="N183" s="15">
        <f t="shared" si="22"/>
        <v>0</v>
      </c>
      <c r="O183" s="15">
        <f t="shared" si="23"/>
        <v>37322799.243329689</v>
      </c>
      <c r="P183" s="14">
        <v>301</v>
      </c>
      <c r="Q183" s="30">
        <v>11.6</v>
      </c>
      <c r="R183" s="15">
        <f t="shared" si="24"/>
        <v>363.00000000000006</v>
      </c>
      <c r="S183" s="27">
        <f t="shared" si="25"/>
        <v>98651.226172734561</v>
      </c>
      <c r="T183" s="31">
        <f t="shared" si="26"/>
        <v>98295.256721696234</v>
      </c>
    </row>
    <row r="184" spans="1:20" x14ac:dyDescent="0.2">
      <c r="A184" s="14" t="s">
        <v>13</v>
      </c>
      <c r="B184" s="14" t="s">
        <v>22</v>
      </c>
      <c r="C184" s="14" t="s">
        <v>29</v>
      </c>
      <c r="D184" s="14" t="s">
        <v>103</v>
      </c>
      <c r="E184" s="15">
        <v>435561.47235480073</v>
      </c>
      <c r="F184" s="15">
        <v>275.66666666666669</v>
      </c>
      <c r="G184" s="15">
        <v>0</v>
      </c>
      <c r="H184" s="15">
        <v>88.666666666666671</v>
      </c>
      <c r="I184" s="15">
        <v>0</v>
      </c>
      <c r="J184" s="15">
        <f t="shared" si="18"/>
        <v>364.33333333333337</v>
      </c>
      <c r="K184" s="15">
        <f t="shared" si="19"/>
        <v>120069779.21247341</v>
      </c>
      <c r="L184" s="15">
        <f t="shared" si="20"/>
        <v>0</v>
      </c>
      <c r="M184" s="15">
        <f t="shared" si="21"/>
        <v>38619783.882125668</v>
      </c>
      <c r="N184" s="15">
        <f t="shared" si="22"/>
        <v>0</v>
      </c>
      <c r="O184" s="15">
        <f t="shared" si="23"/>
        <v>158689563.09459907</v>
      </c>
      <c r="P184" s="14">
        <v>250</v>
      </c>
      <c r="Q184" s="30">
        <v>13.9</v>
      </c>
      <c r="R184" s="15">
        <f t="shared" si="24"/>
        <v>364.33333333333331</v>
      </c>
      <c r="S184" s="27">
        <f t="shared" si="25"/>
        <v>491874.16976801929</v>
      </c>
      <c r="T184" s="31">
        <f t="shared" si="26"/>
        <v>489393.29048038408</v>
      </c>
    </row>
    <row r="185" spans="1:20" x14ac:dyDescent="0.2">
      <c r="A185" s="14" t="s">
        <v>13</v>
      </c>
      <c r="B185" s="14" t="s">
        <v>22</v>
      </c>
      <c r="C185" s="14" t="s">
        <v>29</v>
      </c>
      <c r="D185" s="14" t="s">
        <v>104</v>
      </c>
      <c r="E185" s="15">
        <v>471221.85025448503</v>
      </c>
      <c r="F185" s="15">
        <v>328.4</v>
      </c>
      <c r="G185" s="15">
        <v>315.60000000000002</v>
      </c>
      <c r="H185" s="15">
        <v>0</v>
      </c>
      <c r="I185" s="15">
        <v>0</v>
      </c>
      <c r="J185" s="15">
        <f t="shared" si="18"/>
        <v>644</v>
      </c>
      <c r="K185" s="15">
        <f t="shared" si="19"/>
        <v>154749255.62357289</v>
      </c>
      <c r="L185" s="15">
        <f t="shared" si="20"/>
        <v>148717615.94031549</v>
      </c>
      <c r="M185" s="15">
        <f t="shared" si="21"/>
        <v>0</v>
      </c>
      <c r="N185" s="15">
        <f t="shared" si="22"/>
        <v>0</v>
      </c>
      <c r="O185" s="15">
        <f t="shared" si="23"/>
        <v>303466871.56388837</v>
      </c>
      <c r="P185" s="14">
        <v>250</v>
      </c>
      <c r="Q185" s="30">
        <v>13.9</v>
      </c>
      <c r="R185" s="15">
        <f t="shared" si="24"/>
        <v>644</v>
      </c>
      <c r="S185" s="27">
        <f t="shared" si="25"/>
        <v>940625.91509942838</v>
      </c>
      <c r="T185" s="31">
        <f t="shared" si="26"/>
        <v>935881.65428312321</v>
      </c>
    </row>
    <row r="186" spans="1:20" x14ac:dyDescent="0.2">
      <c r="A186" s="14" t="s">
        <v>13</v>
      </c>
      <c r="B186" s="14" t="s">
        <v>22</v>
      </c>
      <c r="C186" s="14" t="s">
        <v>29</v>
      </c>
      <c r="D186" s="14" t="s">
        <v>105</v>
      </c>
      <c r="E186" s="15">
        <v>600358.40337950038</v>
      </c>
      <c r="F186" s="15">
        <v>366.5</v>
      </c>
      <c r="G186" s="15">
        <v>397.75</v>
      </c>
      <c r="H186" s="15">
        <v>116.25</v>
      </c>
      <c r="I186" s="15">
        <v>0</v>
      </c>
      <c r="J186" s="15">
        <f t="shared" si="18"/>
        <v>880.5</v>
      </c>
      <c r="K186" s="15">
        <f t="shared" si="19"/>
        <v>220031354.8385869</v>
      </c>
      <c r="L186" s="15">
        <f t="shared" si="20"/>
        <v>238792554.94419628</v>
      </c>
      <c r="M186" s="15">
        <f t="shared" si="21"/>
        <v>69791664.392866924</v>
      </c>
      <c r="N186" s="15">
        <f t="shared" si="22"/>
        <v>0</v>
      </c>
      <c r="O186" s="15">
        <f t="shared" si="23"/>
        <v>528615574.17565006</v>
      </c>
      <c r="P186" s="14">
        <v>250</v>
      </c>
      <c r="Q186" s="30">
        <v>13.9</v>
      </c>
      <c r="R186" s="15">
        <f t="shared" si="24"/>
        <v>880.5</v>
      </c>
      <c r="S186" s="27">
        <f t="shared" si="25"/>
        <v>1638496.8337148449</v>
      </c>
      <c r="T186" s="31">
        <f t="shared" si="26"/>
        <v>1630232.7021392104</v>
      </c>
    </row>
    <row r="187" spans="1:20" x14ac:dyDescent="0.2">
      <c r="A187" s="14" t="s">
        <v>13</v>
      </c>
      <c r="B187" s="14" t="s">
        <v>22</v>
      </c>
      <c r="C187" s="14" t="s">
        <v>29</v>
      </c>
      <c r="D187" s="14" t="s">
        <v>8</v>
      </c>
      <c r="E187" s="15">
        <v>34071.472514568297</v>
      </c>
      <c r="F187" s="15">
        <v>155</v>
      </c>
      <c r="G187" s="15">
        <v>0</v>
      </c>
      <c r="H187" s="15">
        <v>0</v>
      </c>
      <c r="I187" s="15">
        <v>0</v>
      </c>
      <c r="J187" s="15">
        <f t="shared" si="18"/>
        <v>155</v>
      </c>
      <c r="K187" s="15">
        <f t="shared" si="19"/>
        <v>5281078.2397580864</v>
      </c>
      <c r="L187" s="15">
        <f t="shared" si="20"/>
        <v>0</v>
      </c>
      <c r="M187" s="15">
        <f t="shared" si="21"/>
        <v>0</v>
      </c>
      <c r="N187" s="15">
        <f t="shared" si="22"/>
        <v>0</v>
      </c>
      <c r="O187" s="15">
        <f t="shared" si="23"/>
        <v>5281078.2397580864</v>
      </c>
      <c r="P187" s="14">
        <v>250</v>
      </c>
      <c r="Q187" s="30">
        <v>13.9</v>
      </c>
      <c r="R187" s="15">
        <f t="shared" si="24"/>
        <v>155</v>
      </c>
      <c r="S187" s="27">
        <f t="shared" si="25"/>
        <v>16369.230111954166</v>
      </c>
      <c r="T187" s="31">
        <f t="shared" si="26"/>
        <v>16286.668175517387</v>
      </c>
    </row>
    <row r="188" spans="1:20" x14ac:dyDescent="0.2">
      <c r="A188" s="14" t="s">
        <v>13</v>
      </c>
      <c r="B188" s="14" t="s">
        <v>22</v>
      </c>
      <c r="C188" s="14" t="s">
        <v>29</v>
      </c>
      <c r="D188" s="14" t="s">
        <v>10</v>
      </c>
      <c r="E188" s="15">
        <v>1034.6275915512483</v>
      </c>
      <c r="F188" s="15">
        <v>46.5</v>
      </c>
      <c r="G188" s="15">
        <v>0</v>
      </c>
      <c r="H188" s="15">
        <v>15</v>
      </c>
      <c r="I188" s="15">
        <v>0</v>
      </c>
      <c r="J188" s="15">
        <f t="shared" si="18"/>
        <v>61.5</v>
      </c>
      <c r="K188" s="15">
        <f t="shared" si="19"/>
        <v>48110.183007133048</v>
      </c>
      <c r="L188" s="15">
        <f t="shared" si="20"/>
        <v>0</v>
      </c>
      <c r="M188" s="15">
        <f t="shared" si="21"/>
        <v>15519.413873268724</v>
      </c>
      <c r="N188" s="15">
        <f t="shared" si="22"/>
        <v>0</v>
      </c>
      <c r="O188" s="15">
        <f t="shared" si="23"/>
        <v>63629.596880401776</v>
      </c>
      <c r="P188" s="14">
        <v>250</v>
      </c>
      <c r="Q188" s="30">
        <v>13.9</v>
      </c>
      <c r="R188" s="15">
        <f t="shared" si="24"/>
        <v>61.500000000000007</v>
      </c>
      <c r="S188" s="27">
        <f t="shared" si="25"/>
        <v>197.22629849049335</v>
      </c>
      <c r="T188" s="31">
        <f t="shared" si="26"/>
        <v>196.23154278064831</v>
      </c>
    </row>
    <row r="189" spans="1:20" x14ac:dyDescent="0.2">
      <c r="A189" s="14" t="s">
        <v>13</v>
      </c>
      <c r="B189" s="14" t="s">
        <v>22</v>
      </c>
      <c r="C189" s="14" t="s">
        <v>29</v>
      </c>
      <c r="D189" s="14" t="s">
        <v>9</v>
      </c>
      <c r="E189" s="15">
        <v>26307.962901766456</v>
      </c>
      <c r="F189" s="15">
        <v>0</v>
      </c>
      <c r="G189" s="15">
        <v>396</v>
      </c>
      <c r="H189" s="15">
        <v>0</v>
      </c>
      <c r="I189" s="15">
        <v>0</v>
      </c>
      <c r="J189" s="15">
        <f t="shared" si="18"/>
        <v>396</v>
      </c>
      <c r="K189" s="15">
        <f t="shared" si="19"/>
        <v>0</v>
      </c>
      <c r="L189" s="15">
        <f t="shared" si="20"/>
        <v>10417953.309099516</v>
      </c>
      <c r="M189" s="15">
        <f t="shared" si="21"/>
        <v>0</v>
      </c>
      <c r="N189" s="15">
        <f t="shared" si="22"/>
        <v>0</v>
      </c>
      <c r="O189" s="15">
        <f t="shared" si="23"/>
        <v>10417953.309099516</v>
      </c>
      <c r="P189" s="14">
        <v>250</v>
      </c>
      <c r="Q189" s="30">
        <v>13.9</v>
      </c>
      <c r="R189" s="15">
        <f t="shared" si="24"/>
        <v>396</v>
      </c>
      <c r="S189" s="27">
        <f t="shared" si="25"/>
        <v>32291.48807688486</v>
      </c>
      <c r="T189" s="31">
        <f t="shared" si="26"/>
        <v>32128.618609731006</v>
      </c>
    </row>
    <row r="190" spans="1:20" x14ac:dyDescent="0.2">
      <c r="A190" s="14" t="s">
        <v>13</v>
      </c>
      <c r="B190" s="14" t="s">
        <v>22</v>
      </c>
      <c r="C190" s="14" t="s">
        <v>30</v>
      </c>
      <c r="D190" s="14" t="s">
        <v>103</v>
      </c>
      <c r="E190" s="15">
        <v>3018242.7998409402</v>
      </c>
      <c r="F190" s="15">
        <v>184.05263157894737</v>
      </c>
      <c r="G190" s="15">
        <v>52.578947368421055</v>
      </c>
      <c r="H190" s="15">
        <v>78</v>
      </c>
      <c r="I190" s="15">
        <v>6.1315789473684212</v>
      </c>
      <c r="J190" s="15">
        <f t="shared" si="18"/>
        <v>320.76315789473688</v>
      </c>
      <c r="K190" s="15">
        <f t="shared" si="19"/>
        <v>555515530.0549351</v>
      </c>
      <c r="L190" s="15">
        <f t="shared" si="20"/>
        <v>158696029.3179526</v>
      </c>
      <c r="M190" s="15">
        <f t="shared" si="21"/>
        <v>235422938.38759333</v>
      </c>
      <c r="N190" s="15">
        <f t="shared" si="22"/>
        <v>18506594.00955103</v>
      </c>
      <c r="O190" s="15">
        <f t="shared" si="23"/>
        <v>968141091.77003217</v>
      </c>
      <c r="P190" s="14">
        <v>246</v>
      </c>
      <c r="Q190" s="30">
        <v>25.2</v>
      </c>
      <c r="R190" s="15">
        <f t="shared" si="24"/>
        <v>320.76315789473688</v>
      </c>
      <c r="S190" s="27">
        <f t="shared" si="25"/>
        <v>2649400.7438194542</v>
      </c>
      <c r="T190" s="31">
        <f t="shared" si="26"/>
        <v>2637361.1601325674</v>
      </c>
    </row>
    <row r="191" spans="1:20" x14ac:dyDescent="0.2">
      <c r="A191" s="14" t="s">
        <v>13</v>
      </c>
      <c r="B191" s="14" t="s">
        <v>22</v>
      </c>
      <c r="C191" s="14" t="s">
        <v>30</v>
      </c>
      <c r="D191" s="14" t="s">
        <v>104</v>
      </c>
      <c r="E191" s="15">
        <v>2336947.2728345767</v>
      </c>
      <c r="F191" s="15">
        <v>293.35714285714283</v>
      </c>
      <c r="G191" s="15">
        <v>225.35714285714286</v>
      </c>
      <c r="H191" s="15">
        <v>126.85714285714286</v>
      </c>
      <c r="I191" s="15">
        <v>12.642857142857142</v>
      </c>
      <c r="J191" s="15">
        <f t="shared" si="18"/>
        <v>658.21428571428567</v>
      </c>
      <c r="K191" s="15">
        <f t="shared" si="19"/>
        <v>685560174.9665432</v>
      </c>
      <c r="L191" s="15">
        <f t="shared" si="20"/>
        <v>526647760.41379213</v>
      </c>
      <c r="M191" s="15">
        <f t="shared" si="21"/>
        <v>296458454.03958631</v>
      </c>
      <c r="N191" s="15">
        <f t="shared" si="22"/>
        <v>29545690.520837147</v>
      </c>
      <c r="O191" s="15">
        <f t="shared" si="23"/>
        <v>1538212079.9407587</v>
      </c>
      <c r="P191" s="14">
        <v>246</v>
      </c>
      <c r="Q191" s="30">
        <v>25.2</v>
      </c>
      <c r="R191" s="15">
        <f t="shared" si="24"/>
        <v>658.21428571428567</v>
      </c>
      <c r="S191" s="27">
        <f t="shared" si="25"/>
        <v>4209448.6675451975</v>
      </c>
      <c r="T191" s="31">
        <f t="shared" si="26"/>
        <v>4190319.8099622931</v>
      </c>
    </row>
    <row r="192" spans="1:20" x14ac:dyDescent="0.2">
      <c r="A192" s="14" t="s">
        <v>13</v>
      </c>
      <c r="B192" s="14" t="s">
        <v>22</v>
      </c>
      <c r="C192" s="14" t="s">
        <v>30</v>
      </c>
      <c r="D192" s="14" t="s">
        <v>105</v>
      </c>
      <c r="E192" s="15">
        <v>4542196.0650870809</v>
      </c>
      <c r="F192" s="15">
        <v>203.72972972972974</v>
      </c>
      <c r="G192" s="15">
        <v>160.75675675675674</v>
      </c>
      <c r="H192" s="15">
        <v>258.43243243243245</v>
      </c>
      <c r="I192" s="15">
        <v>2.6081081081081079</v>
      </c>
      <c r="J192" s="15">
        <f t="shared" si="18"/>
        <v>625.52702702702709</v>
      </c>
      <c r="K192" s="15">
        <f t="shared" si="19"/>
        <v>925380376.71963286</v>
      </c>
      <c r="L192" s="15">
        <f t="shared" si="20"/>
        <v>730188707.9767015</v>
      </c>
      <c r="M192" s="15">
        <f t="shared" si="21"/>
        <v>1173850777.6854775</v>
      </c>
      <c r="N192" s="15">
        <f t="shared" si="22"/>
        <v>11846538.38597036</v>
      </c>
      <c r="O192" s="15">
        <f t="shared" si="23"/>
        <v>2841266400.7677827</v>
      </c>
      <c r="P192" s="14">
        <v>246</v>
      </c>
      <c r="Q192" s="30">
        <v>25.2</v>
      </c>
      <c r="R192" s="15">
        <f t="shared" si="24"/>
        <v>625.52702702702709</v>
      </c>
      <c r="S192" s="27">
        <f t="shared" si="25"/>
        <v>7775368.0528328111</v>
      </c>
      <c r="T192" s="31">
        <f t="shared" si="26"/>
        <v>7740034.7063819943</v>
      </c>
    </row>
    <row r="193" spans="1:20" x14ac:dyDescent="0.2">
      <c r="A193" s="14" t="s">
        <v>13</v>
      </c>
      <c r="B193" s="14" t="s">
        <v>22</v>
      </c>
      <c r="C193" s="14" t="s">
        <v>30</v>
      </c>
      <c r="D193" s="14" t="s">
        <v>8</v>
      </c>
      <c r="E193" s="15">
        <v>117839.37805013522</v>
      </c>
      <c r="F193" s="15">
        <v>80.5</v>
      </c>
      <c r="G193" s="15">
        <v>0</v>
      </c>
      <c r="H193" s="15">
        <v>63</v>
      </c>
      <c r="I193" s="15">
        <v>15.75</v>
      </c>
      <c r="J193" s="15">
        <f t="shared" si="18"/>
        <v>159.25</v>
      </c>
      <c r="K193" s="15">
        <f t="shared" si="19"/>
        <v>9486069.9330358841</v>
      </c>
      <c r="L193" s="15">
        <f t="shared" si="20"/>
        <v>0</v>
      </c>
      <c r="M193" s="15">
        <f t="shared" si="21"/>
        <v>7423880.8171585184</v>
      </c>
      <c r="N193" s="15">
        <f t="shared" si="22"/>
        <v>1855970.2042896296</v>
      </c>
      <c r="O193" s="15">
        <f t="shared" si="23"/>
        <v>18765920.954484031</v>
      </c>
      <c r="P193" s="14">
        <v>246</v>
      </c>
      <c r="Q193" s="30">
        <v>25.2</v>
      </c>
      <c r="R193" s="15">
        <f t="shared" si="24"/>
        <v>159.24999999999997</v>
      </c>
      <c r="S193" s="27">
        <f t="shared" si="25"/>
        <v>51354.544660807514</v>
      </c>
      <c r="T193" s="31">
        <f t="shared" si="26"/>
        <v>51121.175911444814</v>
      </c>
    </row>
    <row r="194" spans="1:20" x14ac:dyDescent="0.2">
      <c r="A194" s="14" t="s">
        <v>13</v>
      </c>
      <c r="B194" s="14" t="s">
        <v>22</v>
      </c>
      <c r="C194" s="14" t="s">
        <v>30</v>
      </c>
      <c r="D194" s="14" t="s">
        <v>10</v>
      </c>
      <c r="E194" s="15">
        <v>70087.49694714557</v>
      </c>
      <c r="F194" s="15">
        <v>19</v>
      </c>
      <c r="G194" s="15">
        <v>23.5</v>
      </c>
      <c r="H194" s="15">
        <v>23.5</v>
      </c>
      <c r="I194" s="15">
        <v>0</v>
      </c>
      <c r="J194" s="15">
        <f t="shared" ref="J194:J257" si="27">F194+G194+H194+I194</f>
        <v>66</v>
      </c>
      <c r="K194" s="15">
        <f t="shared" ref="K194:K257" si="28">F194*$E194</f>
        <v>1331662.4419957658</v>
      </c>
      <c r="L194" s="15">
        <f t="shared" ref="L194:L257" si="29">G194*$E194</f>
        <v>1647056.1782579208</v>
      </c>
      <c r="M194" s="15">
        <f t="shared" ref="M194:M257" si="30">H194*$E194</f>
        <v>1647056.1782579208</v>
      </c>
      <c r="N194" s="15">
        <f t="shared" ref="N194:N257" si="31">I194*$E194</f>
        <v>0</v>
      </c>
      <c r="O194" s="15">
        <f t="shared" ref="O194:O257" si="32">SUM(K194:N194)</f>
        <v>4625774.7985116076</v>
      </c>
      <c r="P194" s="14">
        <v>246</v>
      </c>
      <c r="Q194" s="30">
        <v>25.2</v>
      </c>
      <c r="R194" s="15">
        <f t="shared" ref="R194:R257" si="33">O194/E194</f>
        <v>66</v>
      </c>
      <c r="S194" s="27">
        <f t="shared" ref="S194:S257" si="34">((O194*(1-Q194/100))/P194)*0.9</f>
        <v>12658.827619341522</v>
      </c>
      <c r="T194" s="31">
        <f t="shared" ref="T194:T257" si="35">S194/VLOOKUP(C194,$R$361:$T$365,2,0)*VLOOKUP(C194,$R$361:$T$365,3,0)</f>
        <v>12601.302529995764</v>
      </c>
    </row>
    <row r="195" spans="1:20" x14ac:dyDescent="0.2">
      <c r="A195" s="14" t="s">
        <v>13</v>
      </c>
      <c r="B195" s="14" t="s">
        <v>22</v>
      </c>
      <c r="C195" s="14" t="s">
        <v>30</v>
      </c>
      <c r="D195" s="14" t="s">
        <v>9</v>
      </c>
      <c r="E195" s="15">
        <v>98562.30844703941</v>
      </c>
      <c r="F195" s="15">
        <v>218.5</v>
      </c>
      <c r="G195" s="15">
        <v>9.5</v>
      </c>
      <c r="H195" s="15">
        <v>32.5</v>
      </c>
      <c r="I195" s="15">
        <v>0</v>
      </c>
      <c r="J195" s="15">
        <f t="shared" si="27"/>
        <v>260.5</v>
      </c>
      <c r="K195" s="15">
        <f t="shared" si="28"/>
        <v>21535864.39567811</v>
      </c>
      <c r="L195" s="15">
        <f t="shared" si="29"/>
        <v>936341.93024687434</v>
      </c>
      <c r="M195" s="15">
        <f t="shared" si="30"/>
        <v>3203275.024528781</v>
      </c>
      <c r="N195" s="15">
        <f t="shared" si="31"/>
        <v>0</v>
      </c>
      <c r="O195" s="15">
        <f t="shared" si="32"/>
        <v>25675481.350453764</v>
      </c>
      <c r="P195" s="14">
        <v>246</v>
      </c>
      <c r="Q195" s="30">
        <v>25.2</v>
      </c>
      <c r="R195" s="15">
        <f t="shared" si="33"/>
        <v>260.5</v>
      </c>
      <c r="S195" s="27">
        <f t="shared" si="34"/>
        <v>70263.146524900309</v>
      </c>
      <c r="T195" s="31">
        <f t="shared" si="35"/>
        <v>69943.85204494519</v>
      </c>
    </row>
    <row r="196" spans="1:20" x14ac:dyDescent="0.2">
      <c r="A196" s="14" t="s">
        <v>13</v>
      </c>
      <c r="B196" s="14" t="s">
        <v>22</v>
      </c>
      <c r="C196" s="14" t="s">
        <v>80</v>
      </c>
      <c r="D196" s="14" t="s">
        <v>103</v>
      </c>
      <c r="E196" s="15">
        <v>2867017.1050443291</v>
      </c>
      <c r="F196" s="15">
        <v>198.22222222222223</v>
      </c>
      <c r="G196" s="15">
        <v>2.9444444444444446</v>
      </c>
      <c r="H196" s="15">
        <v>42.333333333333336</v>
      </c>
      <c r="I196" s="15">
        <v>3.3333333333333335</v>
      </c>
      <c r="J196" s="15">
        <f t="shared" si="27"/>
        <v>246.83333333333337</v>
      </c>
      <c r="K196" s="15">
        <f t="shared" si="28"/>
        <v>568306501.71100926</v>
      </c>
      <c r="L196" s="15">
        <f t="shared" si="29"/>
        <v>8441772.587074969</v>
      </c>
      <c r="M196" s="15">
        <f t="shared" si="30"/>
        <v>121370390.78020994</v>
      </c>
      <c r="N196" s="15">
        <f t="shared" si="31"/>
        <v>9556723.6834810972</v>
      </c>
      <c r="O196" s="15">
        <f t="shared" si="32"/>
        <v>707675388.76177526</v>
      </c>
      <c r="P196" s="14">
        <v>226</v>
      </c>
      <c r="Q196" s="30">
        <v>26.6</v>
      </c>
      <c r="R196" s="15">
        <f t="shared" si="33"/>
        <v>246.83333333333334</v>
      </c>
      <c r="S196" s="27">
        <f t="shared" si="34"/>
        <v>2068541.4239647288</v>
      </c>
      <c r="T196" s="31">
        <f t="shared" si="35"/>
        <v>2060806.696222241</v>
      </c>
    </row>
    <row r="197" spans="1:20" x14ac:dyDescent="0.2">
      <c r="A197" s="14" t="s">
        <v>13</v>
      </c>
      <c r="B197" s="14" t="s">
        <v>22</v>
      </c>
      <c r="C197" s="14" t="s">
        <v>80</v>
      </c>
      <c r="D197" s="14" t="s">
        <v>104</v>
      </c>
      <c r="E197" s="15">
        <v>1638676.4595441755</v>
      </c>
      <c r="F197" s="15">
        <v>446.2</v>
      </c>
      <c r="G197" s="15">
        <v>88.6</v>
      </c>
      <c r="H197" s="15">
        <v>63.8</v>
      </c>
      <c r="I197" s="15">
        <v>0</v>
      </c>
      <c r="J197" s="15">
        <f t="shared" si="27"/>
        <v>598.59999999999991</v>
      </c>
      <c r="K197" s="15">
        <f t="shared" si="28"/>
        <v>731177436.24861109</v>
      </c>
      <c r="L197" s="15">
        <f t="shared" si="29"/>
        <v>145186734.31561396</v>
      </c>
      <c r="M197" s="15">
        <f t="shared" si="30"/>
        <v>104547558.11891839</v>
      </c>
      <c r="N197" s="15">
        <f t="shared" si="31"/>
        <v>0</v>
      </c>
      <c r="O197" s="15">
        <f t="shared" si="32"/>
        <v>980911728.6831435</v>
      </c>
      <c r="P197" s="14">
        <v>226</v>
      </c>
      <c r="Q197" s="30">
        <v>26.6</v>
      </c>
      <c r="R197" s="15">
        <f t="shared" si="33"/>
        <v>598.6</v>
      </c>
      <c r="S197" s="27">
        <f t="shared" si="34"/>
        <v>2867213.6635755952</v>
      </c>
      <c r="T197" s="31">
        <f t="shared" si="35"/>
        <v>2856492.5260579372</v>
      </c>
    </row>
    <row r="198" spans="1:20" x14ac:dyDescent="0.2">
      <c r="A198" s="14" t="s">
        <v>13</v>
      </c>
      <c r="B198" s="14" t="s">
        <v>22</v>
      </c>
      <c r="C198" s="14" t="s">
        <v>80</v>
      </c>
      <c r="D198" s="14" t="s">
        <v>105</v>
      </c>
      <c r="E198" s="15">
        <v>4072384.907292407</v>
      </c>
      <c r="F198" s="15">
        <v>177.74074074074073</v>
      </c>
      <c r="G198" s="15">
        <v>337.25925925925924</v>
      </c>
      <c r="H198" s="15">
        <v>173.25925925925927</v>
      </c>
      <c r="I198" s="15">
        <v>1.2592592592592593</v>
      </c>
      <c r="J198" s="15">
        <f t="shared" si="27"/>
        <v>689.51851851851848</v>
      </c>
      <c r="K198" s="15">
        <f t="shared" si="28"/>
        <v>723828710.00356519</v>
      </c>
      <c r="L198" s="15">
        <f t="shared" si="29"/>
        <v>1373449517.2520242</v>
      </c>
      <c r="M198" s="15">
        <f t="shared" si="30"/>
        <v>705578392.45606971</v>
      </c>
      <c r="N198" s="15">
        <f t="shared" si="31"/>
        <v>5128188.4017756237</v>
      </c>
      <c r="O198" s="15">
        <f t="shared" si="32"/>
        <v>2807984808.1134353</v>
      </c>
      <c r="P198" s="14">
        <v>226</v>
      </c>
      <c r="Q198" s="30">
        <v>26.6</v>
      </c>
      <c r="R198" s="15">
        <f t="shared" si="33"/>
        <v>689.51851851851859</v>
      </c>
      <c r="S198" s="27">
        <f t="shared" si="34"/>
        <v>8207764.4435386527</v>
      </c>
      <c r="T198" s="31">
        <f t="shared" si="35"/>
        <v>8177073.8213399621</v>
      </c>
    </row>
    <row r="199" spans="1:20" x14ac:dyDescent="0.2">
      <c r="A199" s="14" t="s">
        <v>13</v>
      </c>
      <c r="B199" s="14" t="s">
        <v>22</v>
      </c>
      <c r="C199" s="14" t="s">
        <v>80</v>
      </c>
      <c r="D199" s="14" t="s">
        <v>8</v>
      </c>
      <c r="E199" s="15">
        <v>64960.105906881836</v>
      </c>
      <c r="F199" s="15">
        <v>162.5</v>
      </c>
      <c r="G199" s="15">
        <v>55.5</v>
      </c>
      <c r="H199" s="15">
        <v>15.5</v>
      </c>
      <c r="I199" s="15">
        <v>0</v>
      </c>
      <c r="J199" s="15">
        <f t="shared" si="27"/>
        <v>233.5</v>
      </c>
      <c r="K199" s="15">
        <f t="shared" si="28"/>
        <v>10556017.209868299</v>
      </c>
      <c r="L199" s="15">
        <f t="shared" si="29"/>
        <v>3605285.8778319419</v>
      </c>
      <c r="M199" s="15">
        <f t="shared" si="30"/>
        <v>1006881.6415566684</v>
      </c>
      <c r="N199" s="15">
        <f t="shared" si="31"/>
        <v>0</v>
      </c>
      <c r="O199" s="15">
        <f t="shared" si="32"/>
        <v>15168184.729256909</v>
      </c>
      <c r="P199" s="14">
        <v>226</v>
      </c>
      <c r="Q199" s="30">
        <v>26.6</v>
      </c>
      <c r="R199" s="15">
        <f t="shared" si="33"/>
        <v>233.5</v>
      </c>
      <c r="S199" s="27">
        <f t="shared" si="34"/>
        <v>44336.738195341211</v>
      </c>
      <c r="T199" s="31">
        <f t="shared" si="35"/>
        <v>44170.953456898009</v>
      </c>
    </row>
    <row r="200" spans="1:20" x14ac:dyDescent="0.2">
      <c r="A200" s="14" t="s">
        <v>13</v>
      </c>
      <c r="B200" s="14" t="s">
        <v>22</v>
      </c>
      <c r="C200" s="14" t="s">
        <v>80</v>
      </c>
      <c r="D200" s="14" t="s">
        <v>10</v>
      </c>
      <c r="E200" s="15">
        <v>49377.696317833565</v>
      </c>
      <c r="F200" s="15">
        <v>155</v>
      </c>
      <c r="G200" s="15">
        <v>83.5</v>
      </c>
      <c r="H200" s="15">
        <v>42.5</v>
      </c>
      <c r="I200" s="15">
        <v>0</v>
      </c>
      <c r="J200" s="15">
        <f t="shared" si="27"/>
        <v>281</v>
      </c>
      <c r="K200" s="15">
        <f t="shared" si="28"/>
        <v>7653542.9292642027</v>
      </c>
      <c r="L200" s="15">
        <f t="shared" si="29"/>
        <v>4123037.6425391026</v>
      </c>
      <c r="M200" s="15">
        <f t="shared" si="30"/>
        <v>2098552.0935079264</v>
      </c>
      <c r="N200" s="15">
        <f t="shared" si="31"/>
        <v>0</v>
      </c>
      <c r="O200" s="15">
        <f t="shared" si="32"/>
        <v>13875132.665311232</v>
      </c>
      <c r="P200" s="14">
        <v>226</v>
      </c>
      <c r="Q200" s="30">
        <v>26.6</v>
      </c>
      <c r="R200" s="15">
        <f t="shared" si="33"/>
        <v>281</v>
      </c>
      <c r="S200" s="27">
        <f t="shared" si="34"/>
        <v>40557.135569489379</v>
      </c>
      <c r="T200" s="31">
        <f t="shared" si="35"/>
        <v>40405.483589978176</v>
      </c>
    </row>
    <row r="201" spans="1:20" x14ac:dyDescent="0.2">
      <c r="A201" s="14" t="s">
        <v>13</v>
      </c>
      <c r="B201" s="14" t="s">
        <v>22</v>
      </c>
      <c r="C201" s="14" t="s">
        <v>80</v>
      </c>
      <c r="D201" s="14" t="s">
        <v>9</v>
      </c>
      <c r="E201" s="15">
        <v>149758.84825220722</v>
      </c>
      <c r="F201" s="15">
        <v>315.5</v>
      </c>
      <c r="G201" s="15">
        <v>276.5</v>
      </c>
      <c r="H201" s="15">
        <v>0</v>
      </c>
      <c r="I201" s="15">
        <v>10</v>
      </c>
      <c r="J201" s="15">
        <f t="shared" si="27"/>
        <v>602</v>
      </c>
      <c r="K201" s="15">
        <f t="shared" si="28"/>
        <v>47248916.623571374</v>
      </c>
      <c r="L201" s="15">
        <f t="shared" si="29"/>
        <v>41408321.541735291</v>
      </c>
      <c r="M201" s="15">
        <f t="shared" si="30"/>
        <v>0</v>
      </c>
      <c r="N201" s="15">
        <f t="shared" si="31"/>
        <v>1497588.4825220723</v>
      </c>
      <c r="O201" s="15">
        <f t="shared" si="32"/>
        <v>90154826.647828728</v>
      </c>
      <c r="P201" s="14">
        <v>226</v>
      </c>
      <c r="Q201" s="30">
        <v>26.6</v>
      </c>
      <c r="R201" s="15">
        <f t="shared" si="33"/>
        <v>601.99999999999989</v>
      </c>
      <c r="S201" s="27">
        <f t="shared" si="34"/>
        <v>263523.35612192767</v>
      </c>
      <c r="T201" s="31">
        <f t="shared" si="35"/>
        <v>262537.98479226726</v>
      </c>
    </row>
    <row r="202" spans="1:20" x14ac:dyDescent="0.2">
      <c r="A202" s="14" t="s">
        <v>13</v>
      </c>
      <c r="B202" s="14" t="s">
        <v>22</v>
      </c>
      <c r="C202" s="14" t="s">
        <v>31</v>
      </c>
      <c r="D202" s="14" t="s">
        <v>103</v>
      </c>
      <c r="E202" s="15">
        <v>418425.75527308683</v>
      </c>
      <c r="F202" s="15">
        <v>435</v>
      </c>
      <c r="G202" s="15">
        <v>173.33333333333334</v>
      </c>
      <c r="H202" s="15">
        <v>23.333333333333332</v>
      </c>
      <c r="I202" s="15">
        <v>1</v>
      </c>
      <c r="J202" s="15">
        <f t="shared" si="27"/>
        <v>632.66666666666674</v>
      </c>
      <c r="K202" s="15">
        <f t="shared" si="28"/>
        <v>182015203.54379278</v>
      </c>
      <c r="L202" s="15">
        <f t="shared" si="29"/>
        <v>72527130.914001718</v>
      </c>
      <c r="M202" s="15">
        <f t="shared" si="30"/>
        <v>9763267.6230386924</v>
      </c>
      <c r="N202" s="15">
        <f t="shared" si="31"/>
        <v>418425.75527308683</v>
      </c>
      <c r="O202" s="15">
        <f t="shared" si="32"/>
        <v>264724027.83610624</v>
      </c>
      <c r="P202" s="14">
        <v>235</v>
      </c>
      <c r="Q202" s="30">
        <v>23.1</v>
      </c>
      <c r="R202" s="15">
        <f t="shared" si="33"/>
        <v>632.66666666666663</v>
      </c>
      <c r="S202" s="27">
        <f t="shared" si="34"/>
        <v>779640.42410795391</v>
      </c>
      <c r="T202" s="31">
        <f t="shared" si="35"/>
        <v>775423.93667742296</v>
      </c>
    </row>
    <row r="203" spans="1:20" x14ac:dyDescent="0.2">
      <c r="A203" s="14" t="s">
        <v>13</v>
      </c>
      <c r="B203" s="14" t="s">
        <v>22</v>
      </c>
      <c r="C203" s="14" t="s">
        <v>31</v>
      </c>
      <c r="D203" s="14" t="s">
        <v>104</v>
      </c>
      <c r="E203" s="15">
        <v>517260.26057894807</v>
      </c>
      <c r="F203" s="15">
        <v>370.75</v>
      </c>
      <c r="G203" s="15">
        <v>5</v>
      </c>
      <c r="H203" s="15">
        <v>40</v>
      </c>
      <c r="I203" s="15">
        <v>0</v>
      </c>
      <c r="J203" s="15">
        <f t="shared" si="27"/>
        <v>415.75</v>
      </c>
      <c r="K203" s="15">
        <f t="shared" si="28"/>
        <v>191774241.60964501</v>
      </c>
      <c r="L203" s="15">
        <f t="shared" si="29"/>
        <v>2586301.3028947404</v>
      </c>
      <c r="M203" s="15">
        <f t="shared" si="30"/>
        <v>20690410.423157923</v>
      </c>
      <c r="N203" s="15">
        <f t="shared" si="31"/>
        <v>0</v>
      </c>
      <c r="O203" s="15">
        <f t="shared" si="32"/>
        <v>215050953.33569768</v>
      </c>
      <c r="P203" s="14">
        <v>235</v>
      </c>
      <c r="Q203" s="30">
        <v>23.1</v>
      </c>
      <c r="R203" s="15">
        <f t="shared" si="33"/>
        <v>415.75000000000006</v>
      </c>
      <c r="S203" s="27">
        <f t="shared" si="34"/>
        <v>633347.93533462286</v>
      </c>
      <c r="T203" s="31">
        <f t="shared" si="35"/>
        <v>629922.63371362665</v>
      </c>
    </row>
    <row r="204" spans="1:20" x14ac:dyDescent="0.2">
      <c r="A204" s="14" t="s">
        <v>13</v>
      </c>
      <c r="B204" s="14" t="s">
        <v>22</v>
      </c>
      <c r="C204" s="14" t="s">
        <v>31</v>
      </c>
      <c r="D204" s="14" t="s">
        <v>105</v>
      </c>
      <c r="E204" s="15">
        <v>1700336.6907751095</v>
      </c>
      <c r="F204" s="15">
        <v>208.27272727272728</v>
      </c>
      <c r="G204" s="15">
        <v>235.27272727272728</v>
      </c>
      <c r="H204" s="15">
        <v>101.45454545454545</v>
      </c>
      <c r="I204" s="15">
        <v>5.3181818181818183</v>
      </c>
      <c r="J204" s="15">
        <f t="shared" si="27"/>
        <v>550.31818181818187</v>
      </c>
      <c r="K204" s="15">
        <f t="shared" si="28"/>
        <v>354133759.86961597</v>
      </c>
      <c r="L204" s="15">
        <f t="shared" si="29"/>
        <v>400042850.52054393</v>
      </c>
      <c r="M204" s="15">
        <f t="shared" si="30"/>
        <v>172506886.08227473</v>
      </c>
      <c r="N204" s="15">
        <f t="shared" si="31"/>
        <v>9042699.6736676283</v>
      </c>
      <c r="O204" s="15">
        <f t="shared" si="32"/>
        <v>935726196.14610219</v>
      </c>
      <c r="P204" s="14">
        <v>235</v>
      </c>
      <c r="Q204" s="30">
        <v>23.1</v>
      </c>
      <c r="R204" s="15">
        <f t="shared" si="33"/>
        <v>550.31818181818176</v>
      </c>
      <c r="S204" s="27">
        <f t="shared" si="34"/>
        <v>2755813.1929902863</v>
      </c>
      <c r="T204" s="31">
        <f t="shared" si="35"/>
        <v>2740909.076515785</v>
      </c>
    </row>
    <row r="205" spans="1:20" x14ac:dyDescent="0.2">
      <c r="A205" s="14" t="s">
        <v>13</v>
      </c>
      <c r="B205" s="14" t="s">
        <v>22</v>
      </c>
      <c r="C205" s="14" t="s">
        <v>31</v>
      </c>
      <c r="D205" s="14" t="s">
        <v>8</v>
      </c>
      <c r="E205" s="15">
        <v>23247.981908097343</v>
      </c>
      <c r="F205" s="15">
        <v>86.5</v>
      </c>
      <c r="G205" s="15">
        <v>196.5</v>
      </c>
      <c r="H205" s="15">
        <v>0</v>
      </c>
      <c r="I205" s="15">
        <v>0</v>
      </c>
      <c r="J205" s="15">
        <f t="shared" si="27"/>
        <v>283</v>
      </c>
      <c r="K205" s="15">
        <f t="shared" si="28"/>
        <v>2010950.4350504202</v>
      </c>
      <c r="L205" s="15">
        <f t="shared" si="29"/>
        <v>4568228.4449411277</v>
      </c>
      <c r="M205" s="15">
        <f t="shared" si="30"/>
        <v>0</v>
      </c>
      <c r="N205" s="15">
        <f t="shared" si="31"/>
        <v>0</v>
      </c>
      <c r="O205" s="15">
        <f t="shared" si="32"/>
        <v>6579178.8799915481</v>
      </c>
      <c r="P205" s="14">
        <v>235</v>
      </c>
      <c r="Q205" s="30">
        <v>23.1</v>
      </c>
      <c r="R205" s="15">
        <f t="shared" si="33"/>
        <v>283</v>
      </c>
      <c r="S205" s="27">
        <f t="shared" si="34"/>
        <v>19376.38171422192</v>
      </c>
      <c r="T205" s="31">
        <f t="shared" si="35"/>
        <v>19271.58946971938</v>
      </c>
    </row>
    <row r="206" spans="1:20" x14ac:dyDescent="0.2">
      <c r="A206" s="14" t="s">
        <v>13</v>
      </c>
      <c r="B206" s="14" t="s">
        <v>22</v>
      </c>
      <c r="C206" s="14" t="s">
        <v>31</v>
      </c>
      <c r="D206" s="14" t="s">
        <v>10</v>
      </c>
      <c r="E206" s="15">
        <v>29177.547613421371</v>
      </c>
      <c r="F206" s="15">
        <v>120.5</v>
      </c>
      <c r="G206" s="15">
        <v>0</v>
      </c>
      <c r="H206" s="15">
        <v>38</v>
      </c>
      <c r="I206" s="15">
        <v>6.25</v>
      </c>
      <c r="J206" s="15">
        <f t="shared" si="27"/>
        <v>164.75</v>
      </c>
      <c r="K206" s="15">
        <f t="shared" si="28"/>
        <v>3515894.4874172751</v>
      </c>
      <c r="L206" s="15">
        <f t="shared" si="29"/>
        <v>0</v>
      </c>
      <c r="M206" s="15">
        <f t="shared" si="30"/>
        <v>1108746.809310012</v>
      </c>
      <c r="N206" s="15">
        <f t="shared" si="31"/>
        <v>182359.67258388357</v>
      </c>
      <c r="O206" s="15">
        <f t="shared" si="32"/>
        <v>4807000.9693111703</v>
      </c>
      <c r="P206" s="14">
        <v>235</v>
      </c>
      <c r="Q206" s="30">
        <v>23.1</v>
      </c>
      <c r="R206" s="15">
        <f t="shared" si="33"/>
        <v>164.74999999999997</v>
      </c>
      <c r="S206" s="27">
        <f t="shared" si="34"/>
        <v>14157.129237703239</v>
      </c>
      <c r="T206" s="31">
        <f t="shared" si="35"/>
        <v>14080.563996038818</v>
      </c>
    </row>
    <row r="207" spans="1:20" x14ac:dyDescent="0.2">
      <c r="A207" s="14" t="s">
        <v>13</v>
      </c>
      <c r="B207" s="14" t="s">
        <v>22</v>
      </c>
      <c r="C207" s="14" t="s">
        <v>31</v>
      </c>
      <c r="D207" s="14" t="s">
        <v>9</v>
      </c>
      <c r="E207" s="15">
        <v>62334.924859131614</v>
      </c>
      <c r="F207" s="15">
        <v>0</v>
      </c>
      <c r="G207" s="15">
        <v>109.5</v>
      </c>
      <c r="H207" s="15">
        <v>0</v>
      </c>
      <c r="I207" s="15">
        <v>18</v>
      </c>
      <c r="J207" s="15">
        <f t="shared" si="27"/>
        <v>127.5</v>
      </c>
      <c r="K207" s="15">
        <f t="shared" si="28"/>
        <v>0</v>
      </c>
      <c r="L207" s="15">
        <f t="shared" si="29"/>
        <v>6825674.2720749117</v>
      </c>
      <c r="M207" s="15">
        <f t="shared" si="30"/>
        <v>0</v>
      </c>
      <c r="N207" s="15">
        <f t="shared" si="31"/>
        <v>1122028.647464369</v>
      </c>
      <c r="O207" s="15">
        <f t="shared" si="32"/>
        <v>7947702.9195392802</v>
      </c>
      <c r="P207" s="14">
        <v>235</v>
      </c>
      <c r="Q207" s="30">
        <v>23.1</v>
      </c>
      <c r="R207" s="15">
        <f t="shared" si="33"/>
        <v>127.49999999999999</v>
      </c>
      <c r="S207" s="27">
        <f t="shared" si="34"/>
        <v>23406.830598353772</v>
      </c>
      <c r="T207" s="31">
        <f t="shared" si="35"/>
        <v>23280.24069363013</v>
      </c>
    </row>
    <row r="208" spans="1:20" x14ac:dyDescent="0.2">
      <c r="A208" s="14" t="s">
        <v>13</v>
      </c>
      <c r="B208" s="14" t="s">
        <v>23</v>
      </c>
      <c r="C208" s="14" t="s">
        <v>28</v>
      </c>
      <c r="D208" s="14" t="s">
        <v>103</v>
      </c>
      <c r="E208" s="15">
        <v>94491.649705478354</v>
      </c>
      <c r="F208" s="15">
        <v>41.75</v>
      </c>
      <c r="G208" s="15">
        <v>13.75</v>
      </c>
      <c r="H208" s="15">
        <v>74.5</v>
      </c>
      <c r="I208" s="15">
        <v>32.75</v>
      </c>
      <c r="J208" s="15">
        <f t="shared" si="27"/>
        <v>162.75</v>
      </c>
      <c r="K208" s="15">
        <f t="shared" si="28"/>
        <v>3945026.3752037212</v>
      </c>
      <c r="L208" s="15">
        <f t="shared" si="29"/>
        <v>1299260.1834503273</v>
      </c>
      <c r="M208" s="15">
        <f t="shared" si="30"/>
        <v>7039627.9030581377</v>
      </c>
      <c r="N208" s="15">
        <f t="shared" si="31"/>
        <v>3094601.5278544161</v>
      </c>
      <c r="O208" s="15">
        <f t="shared" si="32"/>
        <v>15378515.989566602</v>
      </c>
      <c r="P208" s="14">
        <v>301</v>
      </c>
      <c r="Q208" s="30">
        <v>11.6</v>
      </c>
      <c r="R208" s="15">
        <f t="shared" si="33"/>
        <v>162.75</v>
      </c>
      <c r="S208" s="27">
        <f t="shared" si="34"/>
        <v>40648.329971093648</v>
      </c>
      <c r="T208" s="31">
        <f t="shared" si="35"/>
        <v>40501.656034369335</v>
      </c>
    </row>
    <row r="209" spans="1:20" x14ac:dyDescent="0.2">
      <c r="A209" s="14" t="s">
        <v>13</v>
      </c>
      <c r="B209" s="14" t="s">
        <v>23</v>
      </c>
      <c r="C209" s="14" t="s">
        <v>28</v>
      </c>
      <c r="D209" s="14" t="s">
        <v>104</v>
      </c>
      <c r="E209" s="15">
        <v>26344.636263114622</v>
      </c>
      <c r="F209" s="15">
        <v>44.333333333333336</v>
      </c>
      <c r="G209" s="15">
        <v>523.66666666666663</v>
      </c>
      <c r="H209" s="15">
        <v>36.333333333333336</v>
      </c>
      <c r="I209" s="15">
        <v>1.5</v>
      </c>
      <c r="J209" s="15">
        <f t="shared" si="27"/>
        <v>605.83333333333337</v>
      </c>
      <c r="K209" s="15">
        <f t="shared" si="28"/>
        <v>1167945.5409980817</v>
      </c>
      <c r="L209" s="15">
        <f t="shared" si="29"/>
        <v>13795807.856451023</v>
      </c>
      <c r="M209" s="15">
        <f t="shared" si="30"/>
        <v>957188.45089316461</v>
      </c>
      <c r="N209" s="15">
        <f t="shared" si="31"/>
        <v>39516.954394671935</v>
      </c>
      <c r="O209" s="15">
        <f t="shared" si="32"/>
        <v>15960458.802736942</v>
      </c>
      <c r="P209" s="14">
        <v>301</v>
      </c>
      <c r="Q209" s="30">
        <v>11.6</v>
      </c>
      <c r="R209" s="15">
        <f t="shared" si="33"/>
        <v>605.83333333333337</v>
      </c>
      <c r="S209" s="27">
        <f t="shared" si="34"/>
        <v>42186.515028098045</v>
      </c>
      <c r="T209" s="31">
        <f t="shared" si="35"/>
        <v>42034.290761067874</v>
      </c>
    </row>
    <row r="210" spans="1:20" x14ac:dyDescent="0.2">
      <c r="A210" s="14" t="s">
        <v>13</v>
      </c>
      <c r="B210" s="14" t="s">
        <v>23</v>
      </c>
      <c r="C210" s="14" t="s">
        <v>28</v>
      </c>
      <c r="D210" s="14" t="s">
        <v>105</v>
      </c>
      <c r="E210" s="15">
        <v>461412.57777175907</v>
      </c>
      <c r="F210" s="15">
        <v>0</v>
      </c>
      <c r="G210" s="15">
        <v>539.5</v>
      </c>
      <c r="H210" s="15">
        <v>330.75</v>
      </c>
      <c r="I210" s="15">
        <v>0</v>
      </c>
      <c r="J210" s="15">
        <f t="shared" si="27"/>
        <v>870.25</v>
      </c>
      <c r="K210" s="15">
        <f t="shared" si="28"/>
        <v>0</v>
      </c>
      <c r="L210" s="15">
        <f t="shared" si="29"/>
        <v>248932085.70786402</v>
      </c>
      <c r="M210" s="15">
        <f t="shared" si="30"/>
        <v>152612210.09800932</v>
      </c>
      <c r="N210" s="15">
        <f t="shared" si="31"/>
        <v>0</v>
      </c>
      <c r="O210" s="15">
        <f t="shared" si="32"/>
        <v>401544295.80587333</v>
      </c>
      <c r="P210" s="14">
        <v>301</v>
      </c>
      <c r="Q210" s="30">
        <v>11.6</v>
      </c>
      <c r="R210" s="15">
        <f t="shared" si="33"/>
        <v>870.25</v>
      </c>
      <c r="S210" s="27">
        <f t="shared" si="34"/>
        <v>1061357.6137646274</v>
      </c>
      <c r="T210" s="31">
        <f t="shared" si="35"/>
        <v>1057527.8500426274</v>
      </c>
    </row>
    <row r="211" spans="1:20" x14ac:dyDescent="0.2">
      <c r="A211" s="14" t="s">
        <v>13</v>
      </c>
      <c r="B211" s="14" t="s">
        <v>23</v>
      </c>
      <c r="C211" s="14" t="s">
        <v>28</v>
      </c>
      <c r="D211" s="14" t="s">
        <v>8</v>
      </c>
      <c r="E211" s="15">
        <v>948.14153128237479</v>
      </c>
      <c r="F211" s="15">
        <v>0</v>
      </c>
      <c r="G211" s="15">
        <v>240</v>
      </c>
      <c r="H211" s="15">
        <v>0</v>
      </c>
      <c r="I211" s="15">
        <v>0</v>
      </c>
      <c r="J211" s="15">
        <f t="shared" si="27"/>
        <v>240</v>
      </c>
      <c r="K211" s="15">
        <f t="shared" si="28"/>
        <v>0</v>
      </c>
      <c r="L211" s="15">
        <f t="shared" si="29"/>
        <v>227553.96750776994</v>
      </c>
      <c r="M211" s="15">
        <f t="shared" si="30"/>
        <v>0</v>
      </c>
      <c r="N211" s="15">
        <f t="shared" si="31"/>
        <v>0</v>
      </c>
      <c r="O211" s="15">
        <f t="shared" si="32"/>
        <v>227553.96750776994</v>
      </c>
      <c r="P211" s="14">
        <v>301</v>
      </c>
      <c r="Q211" s="30">
        <v>11.6</v>
      </c>
      <c r="R211" s="15">
        <f t="shared" si="33"/>
        <v>240</v>
      </c>
      <c r="S211" s="27">
        <f t="shared" si="34"/>
        <v>601.4682277381454</v>
      </c>
      <c r="T211" s="31">
        <f t="shared" si="35"/>
        <v>599.29791193821745</v>
      </c>
    </row>
    <row r="212" spans="1:20" x14ac:dyDescent="0.2">
      <c r="A212" s="14" t="s">
        <v>13</v>
      </c>
      <c r="B212" s="14" t="s">
        <v>23</v>
      </c>
      <c r="C212" s="14" t="s">
        <v>28</v>
      </c>
      <c r="D212" s="14" t="s">
        <v>10</v>
      </c>
      <c r="E212" s="15">
        <v>4094.3242449676281</v>
      </c>
      <c r="F212" s="15">
        <v>149.5</v>
      </c>
      <c r="G212" s="15">
        <v>0</v>
      </c>
      <c r="H212" s="15">
        <v>1.5</v>
      </c>
      <c r="I212" s="15">
        <v>0</v>
      </c>
      <c r="J212" s="15">
        <f t="shared" si="27"/>
        <v>151</v>
      </c>
      <c r="K212" s="15">
        <f t="shared" si="28"/>
        <v>612101.47462266043</v>
      </c>
      <c r="L212" s="15">
        <f t="shared" si="29"/>
        <v>0</v>
      </c>
      <c r="M212" s="15">
        <f t="shared" si="30"/>
        <v>6141.4863674514418</v>
      </c>
      <c r="N212" s="15">
        <f t="shared" si="31"/>
        <v>0</v>
      </c>
      <c r="O212" s="15">
        <f t="shared" si="32"/>
        <v>618242.96099011193</v>
      </c>
      <c r="P212" s="14">
        <v>301</v>
      </c>
      <c r="Q212" s="30">
        <v>11.6</v>
      </c>
      <c r="R212" s="15">
        <f t="shared" si="33"/>
        <v>151.00000000000003</v>
      </c>
      <c r="S212" s="27">
        <f t="shared" si="34"/>
        <v>1634.1332218064222</v>
      </c>
      <c r="T212" s="31">
        <f t="shared" si="35"/>
        <v>1628.2366756766114</v>
      </c>
    </row>
    <row r="213" spans="1:20" x14ac:dyDescent="0.2">
      <c r="A213" s="14" t="s">
        <v>13</v>
      </c>
      <c r="B213" s="14" t="s">
        <v>23</v>
      </c>
      <c r="C213" s="14" t="s">
        <v>28</v>
      </c>
      <c r="D213" s="14" t="s">
        <v>9</v>
      </c>
      <c r="E213" s="15">
        <v>17838.652761891404</v>
      </c>
      <c r="F213" s="15">
        <v>154.5</v>
      </c>
      <c r="G213" s="15">
        <v>246</v>
      </c>
      <c r="H213" s="15">
        <v>13</v>
      </c>
      <c r="I213" s="15">
        <v>0</v>
      </c>
      <c r="J213" s="15">
        <f t="shared" si="27"/>
        <v>413.5</v>
      </c>
      <c r="K213" s="15">
        <f t="shared" si="28"/>
        <v>2756071.8517122217</v>
      </c>
      <c r="L213" s="15">
        <f t="shared" si="29"/>
        <v>4388308.5794252856</v>
      </c>
      <c r="M213" s="15">
        <f t="shared" si="30"/>
        <v>231902.48590458825</v>
      </c>
      <c r="N213" s="15">
        <f t="shared" si="31"/>
        <v>0</v>
      </c>
      <c r="O213" s="15">
        <f t="shared" si="32"/>
        <v>7376282.9170420961</v>
      </c>
      <c r="P213" s="14">
        <v>301</v>
      </c>
      <c r="Q213" s="30">
        <v>11.6</v>
      </c>
      <c r="R213" s="15">
        <f t="shared" si="33"/>
        <v>413.5</v>
      </c>
      <c r="S213" s="27">
        <f t="shared" si="34"/>
        <v>19496.912587371069</v>
      </c>
      <c r="T213" s="31">
        <f t="shared" si="35"/>
        <v>19426.560646093458</v>
      </c>
    </row>
    <row r="214" spans="1:20" x14ac:dyDescent="0.2">
      <c r="A214" s="14" t="s">
        <v>13</v>
      </c>
      <c r="B214" s="14" t="s">
        <v>23</v>
      </c>
      <c r="C214" s="14" t="s">
        <v>29</v>
      </c>
      <c r="D214" s="14" t="s">
        <v>103</v>
      </c>
      <c r="E214" s="15">
        <v>8380.8275423511332</v>
      </c>
      <c r="F214" s="15">
        <v>0</v>
      </c>
      <c r="G214" s="15">
        <v>321.5</v>
      </c>
      <c r="H214" s="15">
        <v>3</v>
      </c>
      <c r="I214" s="15">
        <v>1.25</v>
      </c>
      <c r="J214" s="15">
        <f t="shared" si="27"/>
        <v>325.75</v>
      </c>
      <c r="K214" s="15">
        <f t="shared" si="28"/>
        <v>0</v>
      </c>
      <c r="L214" s="15">
        <f t="shared" si="29"/>
        <v>2694436.0548658893</v>
      </c>
      <c r="M214" s="15">
        <f t="shared" si="30"/>
        <v>25142.482627053399</v>
      </c>
      <c r="N214" s="15">
        <f t="shared" si="31"/>
        <v>10476.034427938917</v>
      </c>
      <c r="O214" s="15">
        <f t="shared" si="32"/>
        <v>2730054.5719208815</v>
      </c>
      <c r="P214" s="14">
        <v>250</v>
      </c>
      <c r="Q214" s="30">
        <v>13.9</v>
      </c>
      <c r="R214" s="15">
        <f t="shared" si="33"/>
        <v>325.75</v>
      </c>
      <c r="S214" s="27">
        <f t="shared" si="34"/>
        <v>8462.0771511259645</v>
      </c>
      <c r="T214" s="31">
        <f t="shared" si="35"/>
        <v>8419.3967397018387</v>
      </c>
    </row>
    <row r="215" spans="1:20" x14ac:dyDescent="0.2">
      <c r="A215" s="14" t="s">
        <v>13</v>
      </c>
      <c r="B215" s="14" t="s">
        <v>23</v>
      </c>
      <c r="C215" s="14" t="s">
        <v>29</v>
      </c>
      <c r="D215" s="14" t="s">
        <v>104</v>
      </c>
      <c r="E215" s="15">
        <v>119318.01340505606</v>
      </c>
      <c r="F215" s="15">
        <v>636</v>
      </c>
      <c r="G215" s="15">
        <v>172</v>
      </c>
      <c r="H215" s="15">
        <v>2</v>
      </c>
      <c r="I215" s="15">
        <v>0</v>
      </c>
      <c r="J215" s="15">
        <f t="shared" si="27"/>
        <v>810</v>
      </c>
      <c r="K215" s="15">
        <f t="shared" si="28"/>
        <v>75886256.525615647</v>
      </c>
      <c r="L215" s="15">
        <f t="shared" si="29"/>
        <v>20522698.305669643</v>
      </c>
      <c r="M215" s="15">
        <f t="shared" si="30"/>
        <v>238636.02681011212</v>
      </c>
      <c r="N215" s="15">
        <f t="shared" si="31"/>
        <v>0</v>
      </c>
      <c r="O215" s="15">
        <f t="shared" si="32"/>
        <v>96647590.858095407</v>
      </c>
      <c r="P215" s="14">
        <v>250</v>
      </c>
      <c r="Q215" s="30">
        <v>13.9</v>
      </c>
      <c r="R215" s="15">
        <f t="shared" si="33"/>
        <v>810</v>
      </c>
      <c r="S215" s="27">
        <f t="shared" si="34"/>
        <v>299568.87262375251</v>
      </c>
      <c r="T215" s="31">
        <f t="shared" si="35"/>
        <v>298057.92885603447</v>
      </c>
    </row>
    <row r="216" spans="1:20" x14ac:dyDescent="0.2">
      <c r="A216" s="14" t="s">
        <v>13</v>
      </c>
      <c r="B216" s="14" t="s">
        <v>23</v>
      </c>
      <c r="C216" s="14" t="s">
        <v>29</v>
      </c>
      <c r="D216" s="14" t="s">
        <v>105</v>
      </c>
      <c r="E216" s="15">
        <v>122191.59638993515</v>
      </c>
      <c r="F216" s="15">
        <v>0</v>
      </c>
      <c r="G216" s="15">
        <v>1026.3333333333333</v>
      </c>
      <c r="H216" s="15">
        <v>123.66666666666667</v>
      </c>
      <c r="I216" s="15">
        <v>0</v>
      </c>
      <c r="J216" s="15">
        <f t="shared" si="27"/>
        <v>1150</v>
      </c>
      <c r="K216" s="15">
        <f t="shared" si="28"/>
        <v>0</v>
      </c>
      <c r="L216" s="15">
        <f t="shared" si="29"/>
        <v>125409308.42820343</v>
      </c>
      <c r="M216" s="15">
        <f t="shared" si="30"/>
        <v>15111027.420221981</v>
      </c>
      <c r="N216" s="15">
        <f t="shared" si="31"/>
        <v>0</v>
      </c>
      <c r="O216" s="15">
        <f t="shared" si="32"/>
        <v>140520335.84842542</v>
      </c>
      <c r="P216" s="14">
        <v>250</v>
      </c>
      <c r="Q216" s="30">
        <v>13.9</v>
      </c>
      <c r="R216" s="15">
        <f t="shared" si="33"/>
        <v>1150</v>
      </c>
      <c r="S216" s="27">
        <f t="shared" si="34"/>
        <v>435556.8329957794</v>
      </c>
      <c r="T216" s="31">
        <f t="shared" si="35"/>
        <v>433360.00300961273</v>
      </c>
    </row>
    <row r="217" spans="1:20" x14ac:dyDescent="0.2">
      <c r="A217" s="14" t="s">
        <v>13</v>
      </c>
      <c r="B217" s="14" t="s">
        <v>23</v>
      </c>
      <c r="C217" s="14" t="s">
        <v>29</v>
      </c>
      <c r="D217" s="14" t="s">
        <v>8</v>
      </c>
      <c r="E217" s="15">
        <v>2707.015754290615</v>
      </c>
      <c r="F217" s="15">
        <v>59</v>
      </c>
      <c r="G217" s="15">
        <v>180.5</v>
      </c>
      <c r="H217" s="15">
        <v>0</v>
      </c>
      <c r="I217" s="15">
        <v>0</v>
      </c>
      <c r="J217" s="15">
        <f t="shared" si="27"/>
        <v>239.5</v>
      </c>
      <c r="K217" s="15">
        <f t="shared" si="28"/>
        <v>159713.92950314627</v>
      </c>
      <c r="L217" s="15">
        <f t="shared" si="29"/>
        <v>488616.34364945599</v>
      </c>
      <c r="M217" s="15">
        <f t="shared" si="30"/>
        <v>0</v>
      </c>
      <c r="N217" s="15">
        <f t="shared" si="31"/>
        <v>0</v>
      </c>
      <c r="O217" s="15">
        <f t="shared" si="32"/>
        <v>648330.27315260225</v>
      </c>
      <c r="P217" s="14">
        <v>250</v>
      </c>
      <c r="Q217" s="30">
        <v>13.9</v>
      </c>
      <c r="R217" s="15">
        <f t="shared" si="33"/>
        <v>239.5</v>
      </c>
      <c r="S217" s="27">
        <f t="shared" si="34"/>
        <v>2009.5645146638062</v>
      </c>
      <c r="T217" s="31">
        <f t="shared" si="35"/>
        <v>1999.428818813082</v>
      </c>
    </row>
    <row r="218" spans="1:20" x14ac:dyDescent="0.2">
      <c r="A218" s="14" t="s">
        <v>13</v>
      </c>
      <c r="B218" s="14" t="s">
        <v>23</v>
      </c>
      <c r="C218" s="14" t="s">
        <v>29</v>
      </c>
      <c r="D218" s="14" t="s">
        <v>10</v>
      </c>
      <c r="E218" s="15">
        <v>57.655483462573201</v>
      </c>
      <c r="F218" s="15">
        <v>33</v>
      </c>
      <c r="G218" s="15">
        <v>268.5</v>
      </c>
      <c r="H218" s="15">
        <v>72.5</v>
      </c>
      <c r="I218" s="15">
        <v>0.25</v>
      </c>
      <c r="J218" s="15">
        <f t="shared" si="27"/>
        <v>374.25</v>
      </c>
      <c r="K218" s="15">
        <f t="shared" si="28"/>
        <v>1902.6309542649155</v>
      </c>
      <c r="L218" s="15">
        <f t="shared" si="29"/>
        <v>15480.497309700904</v>
      </c>
      <c r="M218" s="15">
        <f t="shared" si="30"/>
        <v>4180.0225510365572</v>
      </c>
      <c r="N218" s="15">
        <f t="shared" si="31"/>
        <v>14.4138708656433</v>
      </c>
      <c r="O218" s="15">
        <f t="shared" si="32"/>
        <v>21577.564685868019</v>
      </c>
      <c r="P218" s="14">
        <v>250</v>
      </c>
      <c r="Q218" s="30">
        <v>13.9</v>
      </c>
      <c r="R218" s="15">
        <f t="shared" si="33"/>
        <v>374.25</v>
      </c>
      <c r="S218" s="27">
        <f t="shared" si="34"/>
        <v>66.88181950031651</v>
      </c>
      <c r="T218" s="31">
        <f t="shared" si="35"/>
        <v>66.544485826552048</v>
      </c>
    </row>
    <row r="219" spans="1:20" x14ac:dyDescent="0.2">
      <c r="A219" s="14" t="s">
        <v>13</v>
      </c>
      <c r="B219" s="14" t="s">
        <v>23</v>
      </c>
      <c r="C219" s="14" t="s">
        <v>29</v>
      </c>
      <c r="D219" s="14" t="s">
        <v>9</v>
      </c>
      <c r="E219" s="15">
        <v>11641.335613896126</v>
      </c>
      <c r="F219" s="15">
        <v>0</v>
      </c>
      <c r="G219" s="15">
        <v>434</v>
      </c>
      <c r="H219" s="15">
        <v>2.5</v>
      </c>
      <c r="I219" s="15">
        <v>0</v>
      </c>
      <c r="J219" s="15">
        <f t="shared" si="27"/>
        <v>436.5</v>
      </c>
      <c r="K219" s="15">
        <f t="shared" si="28"/>
        <v>0</v>
      </c>
      <c r="L219" s="15">
        <f t="shared" si="29"/>
        <v>5052339.6564309187</v>
      </c>
      <c r="M219" s="15">
        <f t="shared" si="30"/>
        <v>29103.339034740315</v>
      </c>
      <c r="N219" s="15">
        <f t="shared" si="31"/>
        <v>0</v>
      </c>
      <c r="O219" s="15">
        <f t="shared" si="32"/>
        <v>5081442.9954656586</v>
      </c>
      <c r="P219" s="14">
        <v>250</v>
      </c>
      <c r="Q219" s="30">
        <v>13.9</v>
      </c>
      <c r="R219" s="15">
        <f t="shared" si="33"/>
        <v>436.49999999999994</v>
      </c>
      <c r="S219" s="27">
        <f t="shared" si="34"/>
        <v>15750.440708745355</v>
      </c>
      <c r="T219" s="31">
        <f t="shared" si="35"/>
        <v>15670.999777452133</v>
      </c>
    </row>
    <row r="220" spans="1:20" x14ac:dyDescent="0.2">
      <c r="A220" s="14" t="s">
        <v>13</v>
      </c>
      <c r="B220" s="14" t="s">
        <v>23</v>
      </c>
      <c r="C220" s="14" t="s">
        <v>30</v>
      </c>
      <c r="D220" s="14" t="s">
        <v>103</v>
      </c>
      <c r="E220" s="15">
        <v>285453.95219472999</v>
      </c>
      <c r="F220" s="15">
        <v>72.333333333333329</v>
      </c>
      <c r="G220" s="15">
        <v>39</v>
      </c>
      <c r="H220" s="15">
        <v>52</v>
      </c>
      <c r="I220" s="15">
        <v>15.166666666666666</v>
      </c>
      <c r="J220" s="15">
        <f t="shared" si="27"/>
        <v>178.49999999999997</v>
      </c>
      <c r="K220" s="15">
        <f t="shared" si="28"/>
        <v>20647835.875418801</v>
      </c>
      <c r="L220" s="15">
        <f t="shared" si="29"/>
        <v>11132704.13559447</v>
      </c>
      <c r="M220" s="15">
        <f t="shared" si="30"/>
        <v>14843605.51412596</v>
      </c>
      <c r="N220" s="15">
        <f t="shared" si="31"/>
        <v>4329384.9416200714</v>
      </c>
      <c r="O220" s="15">
        <f t="shared" si="32"/>
        <v>50953530.466759302</v>
      </c>
      <c r="P220" s="14">
        <v>246</v>
      </c>
      <c r="Q220" s="30">
        <v>25.2</v>
      </c>
      <c r="R220" s="15">
        <f t="shared" si="33"/>
        <v>178.5</v>
      </c>
      <c r="S220" s="27">
        <f t="shared" si="34"/>
        <v>139438.68581391202</v>
      </c>
      <c r="T220" s="31">
        <f t="shared" si="35"/>
        <v>138805.03923139241</v>
      </c>
    </row>
    <row r="221" spans="1:20" x14ac:dyDescent="0.2">
      <c r="A221" s="14" t="s">
        <v>13</v>
      </c>
      <c r="B221" s="14" t="s">
        <v>23</v>
      </c>
      <c r="C221" s="14" t="s">
        <v>30</v>
      </c>
      <c r="D221" s="14" t="s">
        <v>104</v>
      </c>
      <c r="E221" s="15">
        <v>762853.43361358158</v>
      </c>
      <c r="F221" s="15">
        <v>292.5</v>
      </c>
      <c r="G221" s="15">
        <v>206.5</v>
      </c>
      <c r="H221" s="15">
        <v>25.75</v>
      </c>
      <c r="I221" s="15">
        <v>0</v>
      </c>
      <c r="J221" s="15">
        <f t="shared" si="27"/>
        <v>524.75</v>
      </c>
      <c r="K221" s="15">
        <f t="shared" si="28"/>
        <v>223134629.3319726</v>
      </c>
      <c r="L221" s="15">
        <f t="shared" si="29"/>
        <v>157529234.0412046</v>
      </c>
      <c r="M221" s="15">
        <f t="shared" si="30"/>
        <v>19643475.915549725</v>
      </c>
      <c r="N221" s="15">
        <f t="shared" si="31"/>
        <v>0</v>
      </c>
      <c r="O221" s="15">
        <f t="shared" si="32"/>
        <v>400307339.28872693</v>
      </c>
      <c r="P221" s="14">
        <v>246</v>
      </c>
      <c r="Q221" s="30">
        <v>25.2</v>
      </c>
      <c r="R221" s="15">
        <f t="shared" si="33"/>
        <v>524.75</v>
      </c>
      <c r="S221" s="27">
        <f t="shared" si="34"/>
        <v>1095475.2065413455</v>
      </c>
      <c r="T221" s="31">
        <f t="shared" si="35"/>
        <v>1090497.0749933599</v>
      </c>
    </row>
    <row r="222" spans="1:20" x14ac:dyDescent="0.2">
      <c r="A222" s="14" t="s">
        <v>13</v>
      </c>
      <c r="B222" s="14" t="s">
        <v>23</v>
      </c>
      <c r="C222" s="14" t="s">
        <v>30</v>
      </c>
      <c r="D222" s="14" t="s">
        <v>105</v>
      </c>
      <c r="E222" s="15">
        <v>707555.36747467262</v>
      </c>
      <c r="F222" s="15">
        <v>0</v>
      </c>
      <c r="G222" s="15">
        <v>387</v>
      </c>
      <c r="H222" s="15">
        <v>288.5</v>
      </c>
      <c r="I222" s="15">
        <v>11.375</v>
      </c>
      <c r="J222" s="15">
        <f t="shared" si="27"/>
        <v>686.875</v>
      </c>
      <c r="K222" s="15">
        <f t="shared" si="28"/>
        <v>0</v>
      </c>
      <c r="L222" s="15">
        <f t="shared" si="29"/>
        <v>273823927.21269828</v>
      </c>
      <c r="M222" s="15">
        <f t="shared" si="30"/>
        <v>204129723.51644304</v>
      </c>
      <c r="N222" s="15">
        <f t="shared" si="31"/>
        <v>8048442.3050244013</v>
      </c>
      <c r="O222" s="15">
        <f t="shared" si="32"/>
        <v>486002093.03416574</v>
      </c>
      <c r="P222" s="14">
        <v>246</v>
      </c>
      <c r="Q222" s="30">
        <v>25.2</v>
      </c>
      <c r="R222" s="15">
        <f t="shared" si="33"/>
        <v>686.875</v>
      </c>
      <c r="S222" s="27">
        <f t="shared" si="34"/>
        <v>1329986.2155715462</v>
      </c>
      <c r="T222" s="31">
        <f t="shared" si="35"/>
        <v>1323942.403444546</v>
      </c>
    </row>
    <row r="223" spans="1:20" x14ac:dyDescent="0.2">
      <c r="A223" s="14" t="s">
        <v>13</v>
      </c>
      <c r="B223" s="14" t="s">
        <v>23</v>
      </c>
      <c r="C223" s="14" t="s">
        <v>30</v>
      </c>
      <c r="D223" s="14" t="s">
        <v>8</v>
      </c>
      <c r="E223" s="15">
        <v>22155.186347203235</v>
      </c>
      <c r="F223" s="15">
        <v>0</v>
      </c>
      <c r="G223" s="15">
        <v>47</v>
      </c>
      <c r="H223" s="15">
        <v>37.5</v>
      </c>
      <c r="I223" s="15">
        <v>2</v>
      </c>
      <c r="J223" s="15">
        <f t="shared" si="27"/>
        <v>86.5</v>
      </c>
      <c r="K223" s="15">
        <f t="shared" si="28"/>
        <v>0</v>
      </c>
      <c r="L223" s="15">
        <f t="shared" si="29"/>
        <v>1041293.758318552</v>
      </c>
      <c r="M223" s="15">
        <f t="shared" si="30"/>
        <v>830819.48802012135</v>
      </c>
      <c r="N223" s="15">
        <f t="shared" si="31"/>
        <v>44310.372694406469</v>
      </c>
      <c r="O223" s="15">
        <f t="shared" si="32"/>
        <v>1916423.6190330798</v>
      </c>
      <c r="P223" s="14">
        <v>246</v>
      </c>
      <c r="Q223" s="30">
        <v>25.2</v>
      </c>
      <c r="R223" s="15">
        <f t="shared" si="33"/>
        <v>86.5</v>
      </c>
      <c r="S223" s="27">
        <f t="shared" si="34"/>
        <v>5244.4568306222336</v>
      </c>
      <c r="T223" s="31">
        <f t="shared" si="35"/>
        <v>5220.6246198659574</v>
      </c>
    </row>
    <row r="224" spans="1:20" x14ac:dyDescent="0.2">
      <c r="A224" s="14" t="s">
        <v>13</v>
      </c>
      <c r="B224" s="14" t="s">
        <v>23</v>
      </c>
      <c r="C224" s="14" t="s">
        <v>30</v>
      </c>
      <c r="D224" s="14" t="s">
        <v>10</v>
      </c>
      <c r="E224" s="15">
        <v>607.26664699087064</v>
      </c>
      <c r="F224" s="15">
        <v>26.5</v>
      </c>
      <c r="G224" s="15">
        <v>61.5</v>
      </c>
      <c r="H224" s="15">
        <v>89.5</v>
      </c>
      <c r="I224" s="15">
        <v>0</v>
      </c>
      <c r="J224" s="15">
        <f t="shared" si="27"/>
        <v>177.5</v>
      </c>
      <c r="K224" s="15">
        <f t="shared" si="28"/>
        <v>16092.566145258072</v>
      </c>
      <c r="L224" s="15">
        <f t="shared" si="29"/>
        <v>37346.898789938547</v>
      </c>
      <c r="M224" s="15">
        <f t="shared" si="30"/>
        <v>54350.364905682924</v>
      </c>
      <c r="N224" s="15">
        <f t="shared" si="31"/>
        <v>0</v>
      </c>
      <c r="O224" s="15">
        <f t="shared" si="32"/>
        <v>107789.82984087954</v>
      </c>
      <c r="P224" s="14">
        <v>246</v>
      </c>
      <c r="Q224" s="30">
        <v>25.2</v>
      </c>
      <c r="R224" s="15">
        <f t="shared" si="33"/>
        <v>177.5</v>
      </c>
      <c r="S224" s="27">
        <f t="shared" si="34"/>
        <v>294.97607093040693</v>
      </c>
      <c r="T224" s="31">
        <f t="shared" si="35"/>
        <v>293.63562098153437</v>
      </c>
    </row>
    <row r="225" spans="1:20" x14ac:dyDescent="0.2">
      <c r="A225" s="14" t="s">
        <v>13</v>
      </c>
      <c r="B225" s="14" t="s">
        <v>23</v>
      </c>
      <c r="C225" s="14" t="s">
        <v>30</v>
      </c>
      <c r="D225" s="14" t="s">
        <v>9</v>
      </c>
      <c r="E225" s="15">
        <v>16987.826016070354</v>
      </c>
      <c r="F225" s="15">
        <v>0</v>
      </c>
      <c r="G225" s="15">
        <v>25</v>
      </c>
      <c r="H225" s="15">
        <v>46</v>
      </c>
      <c r="I225" s="15">
        <v>0</v>
      </c>
      <c r="J225" s="15">
        <f t="shared" si="27"/>
        <v>71</v>
      </c>
      <c r="K225" s="15">
        <f t="shared" si="28"/>
        <v>0</v>
      </c>
      <c r="L225" s="15">
        <f t="shared" si="29"/>
        <v>424695.65040175884</v>
      </c>
      <c r="M225" s="15">
        <f t="shared" si="30"/>
        <v>781439.99673923629</v>
      </c>
      <c r="N225" s="15">
        <f t="shared" si="31"/>
        <v>0</v>
      </c>
      <c r="O225" s="15">
        <f t="shared" si="32"/>
        <v>1206135.6471409951</v>
      </c>
      <c r="P225" s="14">
        <v>246</v>
      </c>
      <c r="Q225" s="30">
        <v>25.2</v>
      </c>
      <c r="R225" s="15">
        <f t="shared" si="33"/>
        <v>71</v>
      </c>
      <c r="S225" s="27">
        <f t="shared" si="34"/>
        <v>3300.6931612004796</v>
      </c>
      <c r="T225" s="31">
        <f t="shared" si="35"/>
        <v>3285.6939310418443</v>
      </c>
    </row>
    <row r="226" spans="1:20" x14ac:dyDescent="0.2">
      <c r="A226" s="14" t="s">
        <v>13</v>
      </c>
      <c r="B226" s="14" t="s">
        <v>23</v>
      </c>
      <c r="C226" s="14" t="s">
        <v>80</v>
      </c>
      <c r="D226" s="14" t="s">
        <v>103</v>
      </c>
      <c r="E226" s="15">
        <v>48260.009580708356</v>
      </c>
      <c r="F226" s="15">
        <v>0</v>
      </c>
      <c r="G226" s="15">
        <v>146.33333333333334</v>
      </c>
      <c r="H226" s="15">
        <v>35</v>
      </c>
      <c r="I226" s="15">
        <v>33.666666666666664</v>
      </c>
      <c r="J226" s="15">
        <f t="shared" si="27"/>
        <v>215</v>
      </c>
      <c r="K226" s="15">
        <f t="shared" si="28"/>
        <v>0</v>
      </c>
      <c r="L226" s="15">
        <f t="shared" si="29"/>
        <v>7062048.0686436566</v>
      </c>
      <c r="M226" s="15">
        <f t="shared" si="30"/>
        <v>1689100.3353247924</v>
      </c>
      <c r="N226" s="15">
        <f t="shared" si="31"/>
        <v>1624753.655883848</v>
      </c>
      <c r="O226" s="15">
        <f t="shared" si="32"/>
        <v>10375902.059852298</v>
      </c>
      <c r="P226" s="14">
        <v>226</v>
      </c>
      <c r="Q226" s="30">
        <v>26.6</v>
      </c>
      <c r="R226" s="15">
        <f t="shared" si="33"/>
        <v>215.00000000000003</v>
      </c>
      <c r="S226" s="27">
        <f t="shared" si="34"/>
        <v>30328.853543090394</v>
      </c>
      <c r="T226" s="31">
        <f t="shared" si="35"/>
        <v>30215.447341899624</v>
      </c>
    </row>
    <row r="227" spans="1:20" x14ac:dyDescent="0.2">
      <c r="A227" s="14" t="s">
        <v>13</v>
      </c>
      <c r="B227" s="14" t="s">
        <v>23</v>
      </c>
      <c r="C227" s="14" t="s">
        <v>80</v>
      </c>
      <c r="D227" s="14" t="s">
        <v>104</v>
      </c>
      <c r="E227" s="15">
        <v>188409.10248422294</v>
      </c>
      <c r="F227" s="15">
        <v>18.666666666666668</v>
      </c>
      <c r="G227" s="15">
        <v>314</v>
      </c>
      <c r="H227" s="15">
        <v>96.666666666666671</v>
      </c>
      <c r="I227" s="15">
        <v>0</v>
      </c>
      <c r="J227" s="15">
        <f t="shared" si="27"/>
        <v>429.33333333333337</v>
      </c>
      <c r="K227" s="15">
        <f t="shared" si="28"/>
        <v>3516969.9130388284</v>
      </c>
      <c r="L227" s="15">
        <f t="shared" si="29"/>
        <v>59160458.180046</v>
      </c>
      <c r="M227" s="15">
        <f t="shared" si="30"/>
        <v>18212879.90680822</v>
      </c>
      <c r="N227" s="15">
        <f t="shared" si="31"/>
        <v>0</v>
      </c>
      <c r="O227" s="15">
        <f t="shared" si="32"/>
        <v>80890307.999893039</v>
      </c>
      <c r="P227" s="14">
        <v>226</v>
      </c>
      <c r="Q227" s="30">
        <v>26.6</v>
      </c>
      <c r="R227" s="15">
        <f t="shared" si="33"/>
        <v>429.33333333333331</v>
      </c>
      <c r="S227" s="27">
        <f t="shared" si="34"/>
        <v>236443.08612712097</v>
      </c>
      <c r="T227" s="31">
        <f t="shared" si="35"/>
        <v>235558.97383591934</v>
      </c>
    </row>
    <row r="228" spans="1:20" x14ac:dyDescent="0.2">
      <c r="A228" s="14" t="s">
        <v>13</v>
      </c>
      <c r="B228" s="14" t="s">
        <v>23</v>
      </c>
      <c r="C228" s="14" t="s">
        <v>80</v>
      </c>
      <c r="D228" s="14" t="s">
        <v>105</v>
      </c>
      <c r="E228" s="15">
        <v>1479588.7168143562</v>
      </c>
      <c r="F228" s="15">
        <v>31.6</v>
      </c>
      <c r="G228" s="15">
        <v>560.4</v>
      </c>
      <c r="H228" s="15">
        <v>129.9</v>
      </c>
      <c r="I228" s="15">
        <v>0</v>
      </c>
      <c r="J228" s="15">
        <f t="shared" si="27"/>
        <v>721.9</v>
      </c>
      <c r="K228" s="15">
        <f t="shared" si="28"/>
        <v>46755003.451333657</v>
      </c>
      <c r="L228" s="15">
        <f t="shared" si="29"/>
        <v>829161516.90276515</v>
      </c>
      <c r="M228" s="15">
        <f t="shared" si="30"/>
        <v>192198574.31418487</v>
      </c>
      <c r="N228" s="15">
        <f t="shared" si="31"/>
        <v>0</v>
      </c>
      <c r="O228" s="15">
        <f t="shared" si="32"/>
        <v>1068115094.6682837</v>
      </c>
      <c r="P228" s="14">
        <v>226</v>
      </c>
      <c r="Q228" s="30">
        <v>26.6</v>
      </c>
      <c r="R228" s="15">
        <f t="shared" si="33"/>
        <v>721.9</v>
      </c>
      <c r="S228" s="27">
        <f t="shared" si="34"/>
        <v>3122109.8740613637</v>
      </c>
      <c r="T228" s="31">
        <f t="shared" si="35"/>
        <v>3110435.6239940324</v>
      </c>
    </row>
    <row r="229" spans="1:20" x14ac:dyDescent="0.2">
      <c r="A229" s="14" t="s">
        <v>13</v>
      </c>
      <c r="B229" s="14" t="s">
        <v>23</v>
      </c>
      <c r="C229" s="14" t="s">
        <v>80</v>
      </c>
      <c r="D229" s="14" t="s">
        <v>8</v>
      </c>
      <c r="E229" s="15">
        <v>4154.3437126985446</v>
      </c>
      <c r="F229" s="15">
        <v>0</v>
      </c>
      <c r="G229" s="15">
        <v>58</v>
      </c>
      <c r="H229" s="15">
        <v>28.5</v>
      </c>
      <c r="I229" s="15">
        <v>0</v>
      </c>
      <c r="J229" s="15">
        <f t="shared" si="27"/>
        <v>86.5</v>
      </c>
      <c r="K229" s="15">
        <f t="shared" si="28"/>
        <v>0</v>
      </c>
      <c r="L229" s="15">
        <f t="shared" si="29"/>
        <v>240951.9353365156</v>
      </c>
      <c r="M229" s="15">
        <f t="shared" si="30"/>
        <v>118398.79581190852</v>
      </c>
      <c r="N229" s="15">
        <f t="shared" si="31"/>
        <v>0</v>
      </c>
      <c r="O229" s="15">
        <f t="shared" si="32"/>
        <v>359350.73114842409</v>
      </c>
      <c r="P229" s="14">
        <v>226</v>
      </c>
      <c r="Q229" s="30">
        <v>26.6</v>
      </c>
      <c r="R229" s="15">
        <f t="shared" si="33"/>
        <v>86.5</v>
      </c>
      <c r="S229" s="27">
        <f t="shared" si="34"/>
        <v>1050.3853672418095</v>
      </c>
      <c r="T229" s="31">
        <f t="shared" si="35"/>
        <v>1046.4577471583129</v>
      </c>
    </row>
    <row r="230" spans="1:20" x14ac:dyDescent="0.2">
      <c r="A230" s="14" t="s">
        <v>13</v>
      </c>
      <c r="B230" s="14" t="s">
        <v>23</v>
      </c>
      <c r="C230" s="14" t="s">
        <v>80</v>
      </c>
      <c r="D230" s="14" t="s">
        <v>10</v>
      </c>
      <c r="E230" s="15">
        <v>2288.3134023295456</v>
      </c>
      <c r="F230" s="15">
        <v>0</v>
      </c>
      <c r="G230" s="15">
        <v>412.5</v>
      </c>
      <c r="H230" s="15">
        <v>0</v>
      </c>
      <c r="I230" s="15">
        <v>0</v>
      </c>
      <c r="J230" s="15">
        <f t="shared" si="27"/>
        <v>412.5</v>
      </c>
      <c r="K230" s="15">
        <f t="shared" si="28"/>
        <v>0</v>
      </c>
      <c r="L230" s="15">
        <f t="shared" si="29"/>
        <v>943929.27846093755</v>
      </c>
      <c r="M230" s="15">
        <f t="shared" si="30"/>
        <v>0</v>
      </c>
      <c r="N230" s="15">
        <f t="shared" si="31"/>
        <v>0</v>
      </c>
      <c r="O230" s="15">
        <f t="shared" si="32"/>
        <v>943929.27846093755</v>
      </c>
      <c r="P230" s="14">
        <v>226</v>
      </c>
      <c r="Q230" s="30">
        <v>26.6</v>
      </c>
      <c r="R230" s="15">
        <f t="shared" si="33"/>
        <v>412.5</v>
      </c>
      <c r="S230" s="27">
        <f t="shared" si="34"/>
        <v>2759.1136342977675</v>
      </c>
      <c r="T230" s="31">
        <f t="shared" si="35"/>
        <v>2748.7967063771384</v>
      </c>
    </row>
    <row r="231" spans="1:20" x14ac:dyDescent="0.2">
      <c r="A231" s="14" t="s">
        <v>13</v>
      </c>
      <c r="B231" s="14" t="s">
        <v>23</v>
      </c>
      <c r="C231" s="14" t="s">
        <v>80</v>
      </c>
      <c r="D231" s="14" t="s">
        <v>9</v>
      </c>
      <c r="E231" s="15">
        <v>65621.952660554787</v>
      </c>
      <c r="F231" s="15">
        <v>149.5</v>
      </c>
      <c r="G231" s="15">
        <v>0</v>
      </c>
      <c r="H231" s="15">
        <v>134</v>
      </c>
      <c r="I231" s="15">
        <v>0</v>
      </c>
      <c r="J231" s="15">
        <f t="shared" si="27"/>
        <v>283.5</v>
      </c>
      <c r="K231" s="15">
        <f t="shared" si="28"/>
        <v>9810481.922752941</v>
      </c>
      <c r="L231" s="15">
        <f t="shared" si="29"/>
        <v>0</v>
      </c>
      <c r="M231" s="15">
        <f t="shared" si="30"/>
        <v>8793341.656514341</v>
      </c>
      <c r="N231" s="15">
        <f t="shared" si="31"/>
        <v>0</v>
      </c>
      <c r="O231" s="15">
        <f t="shared" si="32"/>
        <v>18603823.579267282</v>
      </c>
      <c r="P231" s="14">
        <v>226</v>
      </c>
      <c r="Q231" s="30">
        <v>26.6</v>
      </c>
      <c r="R231" s="15">
        <f t="shared" si="33"/>
        <v>283.5</v>
      </c>
      <c r="S231" s="27">
        <f t="shared" si="34"/>
        <v>54379.140957805161</v>
      </c>
      <c r="T231" s="31">
        <f t="shared" si="35"/>
        <v>54175.805484168464</v>
      </c>
    </row>
    <row r="232" spans="1:20" x14ac:dyDescent="0.2">
      <c r="A232" s="14" t="s">
        <v>13</v>
      </c>
      <c r="B232" s="14" t="s">
        <v>23</v>
      </c>
      <c r="C232" s="14" t="s">
        <v>31</v>
      </c>
      <c r="D232" s="14" t="s">
        <v>103</v>
      </c>
      <c r="E232" s="15">
        <v>73331.937103084201</v>
      </c>
      <c r="F232" s="15">
        <v>122.33333333333333</v>
      </c>
      <c r="G232" s="15">
        <v>13.666666666666666</v>
      </c>
      <c r="H232" s="15">
        <v>3.6666666666666665</v>
      </c>
      <c r="I232" s="15">
        <v>81.5</v>
      </c>
      <c r="J232" s="15">
        <f t="shared" si="27"/>
        <v>221.16666666666666</v>
      </c>
      <c r="K232" s="15">
        <f t="shared" si="28"/>
        <v>8970940.3056106344</v>
      </c>
      <c r="L232" s="15">
        <f t="shared" si="29"/>
        <v>1002203.1404088173</v>
      </c>
      <c r="M232" s="15">
        <f t="shared" si="30"/>
        <v>268883.76937797538</v>
      </c>
      <c r="N232" s="15">
        <f t="shared" si="31"/>
        <v>5976552.8739013625</v>
      </c>
      <c r="O232" s="15">
        <f t="shared" si="32"/>
        <v>16218580.089298788</v>
      </c>
      <c r="P232" s="14">
        <v>235</v>
      </c>
      <c r="Q232" s="30">
        <v>23.1</v>
      </c>
      <c r="R232" s="15">
        <f t="shared" si="33"/>
        <v>221.16666666666666</v>
      </c>
      <c r="S232" s="27">
        <f t="shared" si="34"/>
        <v>47765.443743845492</v>
      </c>
      <c r="T232" s="31">
        <f t="shared" si="35"/>
        <v>47507.116459969606</v>
      </c>
    </row>
    <row r="233" spans="1:20" x14ac:dyDescent="0.2">
      <c r="A233" s="14" t="s">
        <v>13</v>
      </c>
      <c r="B233" s="14" t="s">
        <v>23</v>
      </c>
      <c r="C233" s="14" t="s">
        <v>31</v>
      </c>
      <c r="D233" s="14" t="s">
        <v>104</v>
      </c>
      <c r="E233" s="15">
        <v>42116.687263250358</v>
      </c>
      <c r="F233" s="15">
        <v>0</v>
      </c>
      <c r="G233" s="15">
        <v>189.33333333333334</v>
      </c>
      <c r="H233" s="15">
        <v>8.3333333333333339</v>
      </c>
      <c r="I233" s="15">
        <v>5.166666666666667</v>
      </c>
      <c r="J233" s="15">
        <f t="shared" si="27"/>
        <v>202.83333333333334</v>
      </c>
      <c r="K233" s="15">
        <f t="shared" si="28"/>
        <v>0</v>
      </c>
      <c r="L233" s="15">
        <f t="shared" si="29"/>
        <v>7974092.7885087347</v>
      </c>
      <c r="M233" s="15">
        <f t="shared" si="30"/>
        <v>350972.39386041969</v>
      </c>
      <c r="N233" s="15">
        <f t="shared" si="31"/>
        <v>217602.8841934602</v>
      </c>
      <c r="O233" s="15">
        <f t="shared" si="32"/>
        <v>8542668.0665626135</v>
      </c>
      <c r="P233" s="14">
        <v>235</v>
      </c>
      <c r="Q233" s="30">
        <v>23.1</v>
      </c>
      <c r="R233" s="15">
        <f t="shared" si="33"/>
        <v>202.83333333333331</v>
      </c>
      <c r="S233" s="27">
        <f t="shared" si="34"/>
        <v>25159.066250502063</v>
      </c>
      <c r="T233" s="31">
        <f t="shared" si="35"/>
        <v>25022.999823815026</v>
      </c>
    </row>
    <row r="234" spans="1:20" x14ac:dyDescent="0.2">
      <c r="A234" s="14" t="s">
        <v>13</v>
      </c>
      <c r="B234" s="14" t="s">
        <v>23</v>
      </c>
      <c r="C234" s="14" t="s">
        <v>31</v>
      </c>
      <c r="D234" s="14" t="s">
        <v>105</v>
      </c>
      <c r="E234" s="15">
        <v>259654.00778315176</v>
      </c>
      <c r="F234" s="15">
        <v>0</v>
      </c>
      <c r="G234" s="15">
        <v>248</v>
      </c>
      <c r="H234" s="15">
        <v>215</v>
      </c>
      <c r="I234" s="15">
        <v>19</v>
      </c>
      <c r="J234" s="15">
        <f t="shared" si="27"/>
        <v>482</v>
      </c>
      <c r="K234" s="15">
        <f t="shared" si="28"/>
        <v>0</v>
      </c>
      <c r="L234" s="15">
        <f t="shared" si="29"/>
        <v>64394193.930221632</v>
      </c>
      <c r="M234" s="15">
        <f t="shared" si="30"/>
        <v>55825611.673377626</v>
      </c>
      <c r="N234" s="15">
        <f t="shared" si="31"/>
        <v>4933426.1478798836</v>
      </c>
      <c r="O234" s="15">
        <f t="shared" si="32"/>
        <v>125153231.75147913</v>
      </c>
      <c r="P234" s="14">
        <v>235</v>
      </c>
      <c r="Q234" s="30">
        <v>23.1</v>
      </c>
      <c r="R234" s="15">
        <f t="shared" si="33"/>
        <v>481.99999999999994</v>
      </c>
      <c r="S234" s="27">
        <f t="shared" si="34"/>
        <v>368589.58168169664</v>
      </c>
      <c r="T234" s="31">
        <f t="shared" si="35"/>
        <v>366596.1584443578</v>
      </c>
    </row>
    <row r="235" spans="1:20" x14ac:dyDescent="0.2">
      <c r="A235" s="14" t="s">
        <v>13</v>
      </c>
      <c r="B235" s="14" t="s">
        <v>23</v>
      </c>
      <c r="C235" s="14" t="s">
        <v>31</v>
      </c>
      <c r="D235" s="14" t="s">
        <v>8</v>
      </c>
      <c r="E235" s="15">
        <v>702.26991268041354</v>
      </c>
      <c r="F235" s="15">
        <v>0</v>
      </c>
      <c r="G235" s="15">
        <v>100.5</v>
      </c>
      <c r="H235" s="15">
        <v>0</v>
      </c>
      <c r="I235" s="15">
        <v>0</v>
      </c>
      <c r="J235" s="15">
        <f t="shared" si="27"/>
        <v>100.5</v>
      </c>
      <c r="K235" s="15">
        <f t="shared" si="28"/>
        <v>0</v>
      </c>
      <c r="L235" s="15">
        <f t="shared" si="29"/>
        <v>70578.126224381558</v>
      </c>
      <c r="M235" s="15">
        <f t="shared" si="30"/>
        <v>0</v>
      </c>
      <c r="N235" s="15">
        <f t="shared" si="31"/>
        <v>0</v>
      </c>
      <c r="O235" s="15">
        <f t="shared" si="32"/>
        <v>70578.126224381558</v>
      </c>
      <c r="P235" s="14">
        <v>235</v>
      </c>
      <c r="Q235" s="30">
        <v>23.1</v>
      </c>
      <c r="R235" s="15">
        <f t="shared" si="33"/>
        <v>100.5</v>
      </c>
      <c r="S235" s="27">
        <f t="shared" si="34"/>
        <v>207.86009004210419</v>
      </c>
      <c r="T235" s="31">
        <f t="shared" si="35"/>
        <v>206.73593148147754</v>
      </c>
    </row>
    <row r="236" spans="1:20" x14ac:dyDescent="0.2">
      <c r="A236" s="14" t="s">
        <v>13</v>
      </c>
      <c r="B236" s="14" t="s">
        <v>23</v>
      </c>
      <c r="C236" s="14" t="s">
        <v>31</v>
      </c>
      <c r="D236" s="14" t="s">
        <v>9</v>
      </c>
      <c r="E236" s="15">
        <v>22295.81723154262</v>
      </c>
      <c r="F236" s="15">
        <v>172.5</v>
      </c>
      <c r="G236" s="15">
        <v>0</v>
      </c>
      <c r="H236" s="15">
        <v>55</v>
      </c>
      <c r="I236" s="15">
        <v>0</v>
      </c>
      <c r="J236" s="15">
        <f t="shared" si="27"/>
        <v>227.5</v>
      </c>
      <c r="K236" s="15">
        <f t="shared" si="28"/>
        <v>3846028.4724411019</v>
      </c>
      <c r="L236" s="15">
        <f t="shared" si="29"/>
        <v>0</v>
      </c>
      <c r="M236" s="15">
        <f t="shared" si="30"/>
        <v>1226269.9477348442</v>
      </c>
      <c r="N236" s="15">
        <f t="shared" si="31"/>
        <v>0</v>
      </c>
      <c r="O236" s="15">
        <f t="shared" si="32"/>
        <v>5072298.4201759463</v>
      </c>
      <c r="P236" s="14">
        <v>235</v>
      </c>
      <c r="Q236" s="30">
        <v>23.1</v>
      </c>
      <c r="R236" s="15">
        <f t="shared" si="33"/>
        <v>227.5</v>
      </c>
      <c r="S236" s="27">
        <f t="shared" si="34"/>
        <v>14938.458453633077</v>
      </c>
      <c r="T236" s="31">
        <f t="shared" si="35"/>
        <v>14857.667591136022</v>
      </c>
    </row>
    <row r="237" spans="1:20" x14ac:dyDescent="0.2">
      <c r="A237" s="14" t="s">
        <v>14</v>
      </c>
      <c r="B237" s="14" t="s">
        <v>24</v>
      </c>
      <c r="C237" s="14" t="s">
        <v>28</v>
      </c>
      <c r="D237" s="14" t="s">
        <v>103</v>
      </c>
      <c r="E237" s="15">
        <v>805736.88910299563</v>
      </c>
      <c r="F237" s="15">
        <v>232.75</v>
      </c>
      <c r="G237" s="15">
        <v>43.5</v>
      </c>
      <c r="H237" s="15">
        <v>27.25</v>
      </c>
      <c r="I237" s="15">
        <v>5</v>
      </c>
      <c r="J237" s="15">
        <f t="shared" si="27"/>
        <v>308.5</v>
      </c>
      <c r="K237" s="15">
        <f t="shared" si="28"/>
        <v>187535260.93872222</v>
      </c>
      <c r="L237" s="15">
        <f t="shared" si="29"/>
        <v>35049554.675980307</v>
      </c>
      <c r="M237" s="15">
        <f t="shared" si="30"/>
        <v>21956330.228056632</v>
      </c>
      <c r="N237" s="15">
        <f t="shared" si="31"/>
        <v>4028684.4455149779</v>
      </c>
      <c r="O237" s="15">
        <f t="shared" si="32"/>
        <v>248569830.28827414</v>
      </c>
      <c r="P237" s="14">
        <v>309</v>
      </c>
      <c r="Q237" s="30">
        <v>12.1</v>
      </c>
      <c r="R237" s="15">
        <f t="shared" si="33"/>
        <v>308.5</v>
      </c>
      <c r="S237" s="27">
        <f t="shared" si="34"/>
        <v>636387.03152444551</v>
      </c>
      <c r="T237" s="31">
        <f t="shared" si="35"/>
        <v>634090.71599905076</v>
      </c>
    </row>
    <row r="238" spans="1:20" x14ac:dyDescent="0.2">
      <c r="A238" s="14" t="s">
        <v>14</v>
      </c>
      <c r="B238" s="14" t="s">
        <v>24</v>
      </c>
      <c r="C238" s="14" t="s">
        <v>28</v>
      </c>
      <c r="D238" s="14" t="s">
        <v>104</v>
      </c>
      <c r="E238" s="15">
        <v>351014.64808462874</v>
      </c>
      <c r="F238" s="15">
        <v>102.33333333333333</v>
      </c>
      <c r="G238" s="15">
        <v>692.33333333333337</v>
      </c>
      <c r="H238" s="15">
        <v>19.666666666666668</v>
      </c>
      <c r="I238" s="15">
        <v>0</v>
      </c>
      <c r="J238" s="15">
        <f t="shared" si="27"/>
        <v>814.33333333333337</v>
      </c>
      <c r="K238" s="15">
        <f t="shared" si="28"/>
        <v>35920498.987327009</v>
      </c>
      <c r="L238" s="15">
        <f t="shared" si="29"/>
        <v>243019141.35725799</v>
      </c>
      <c r="M238" s="15">
        <f t="shared" si="30"/>
        <v>6903288.0789976986</v>
      </c>
      <c r="N238" s="15">
        <f t="shared" si="31"/>
        <v>0</v>
      </c>
      <c r="O238" s="15">
        <f t="shared" si="32"/>
        <v>285842928.42358267</v>
      </c>
      <c r="P238" s="14">
        <v>309</v>
      </c>
      <c r="Q238" s="30">
        <v>12.1</v>
      </c>
      <c r="R238" s="15">
        <f t="shared" si="33"/>
        <v>814.33333333333337</v>
      </c>
      <c r="S238" s="27">
        <f t="shared" si="34"/>
        <v>731813.40024561889</v>
      </c>
      <c r="T238" s="31">
        <f t="shared" si="35"/>
        <v>729172.75172603747</v>
      </c>
    </row>
    <row r="239" spans="1:20" x14ac:dyDescent="0.2">
      <c r="A239" s="14" t="s">
        <v>14</v>
      </c>
      <c r="B239" s="14" t="s">
        <v>24</v>
      </c>
      <c r="C239" s="14" t="s">
        <v>28</v>
      </c>
      <c r="D239" s="14" t="s">
        <v>105</v>
      </c>
      <c r="E239" s="15">
        <v>1264346.6050632359</v>
      </c>
      <c r="F239" s="15">
        <v>589.33333333333337</v>
      </c>
      <c r="G239" s="15">
        <v>403</v>
      </c>
      <c r="H239" s="15">
        <v>36.333333333333336</v>
      </c>
      <c r="I239" s="15">
        <v>4.1111111111111107</v>
      </c>
      <c r="J239" s="15">
        <f t="shared" si="27"/>
        <v>1032.7777777777778</v>
      </c>
      <c r="K239" s="15">
        <f t="shared" si="28"/>
        <v>745121599.25060034</v>
      </c>
      <c r="L239" s="15">
        <f t="shared" si="29"/>
        <v>509531681.84048402</v>
      </c>
      <c r="M239" s="15">
        <f t="shared" si="30"/>
        <v>45937926.650630906</v>
      </c>
      <c r="N239" s="15">
        <f t="shared" si="31"/>
        <v>5197869.3763710801</v>
      </c>
      <c r="O239" s="15">
        <f t="shared" si="32"/>
        <v>1305789077.1180866</v>
      </c>
      <c r="P239" s="14">
        <v>309</v>
      </c>
      <c r="Q239" s="30">
        <v>12.1</v>
      </c>
      <c r="R239" s="15">
        <f t="shared" si="33"/>
        <v>1032.7777777777781</v>
      </c>
      <c r="S239" s="27">
        <f t="shared" si="34"/>
        <v>3343073.5886994116</v>
      </c>
      <c r="T239" s="31">
        <f t="shared" si="35"/>
        <v>3331010.5650927271</v>
      </c>
    </row>
    <row r="240" spans="1:20" x14ac:dyDescent="0.2">
      <c r="A240" s="14" t="s">
        <v>14</v>
      </c>
      <c r="B240" s="14" t="s">
        <v>24</v>
      </c>
      <c r="C240" s="14" t="s">
        <v>28</v>
      </c>
      <c r="D240" s="14" t="s">
        <v>8</v>
      </c>
      <c r="E240" s="15">
        <v>7248.491220414392</v>
      </c>
      <c r="F240" s="15">
        <v>6.5</v>
      </c>
      <c r="G240" s="15">
        <v>46</v>
      </c>
      <c r="H240" s="15">
        <v>0.5</v>
      </c>
      <c r="I240" s="15">
        <v>0</v>
      </c>
      <c r="J240" s="15">
        <f t="shared" si="27"/>
        <v>53</v>
      </c>
      <c r="K240" s="15">
        <f t="shared" si="28"/>
        <v>47115.19293269355</v>
      </c>
      <c r="L240" s="15">
        <f t="shared" si="29"/>
        <v>333430.59613906202</v>
      </c>
      <c r="M240" s="15">
        <f t="shared" si="30"/>
        <v>3624.245610207196</v>
      </c>
      <c r="N240" s="15">
        <f t="shared" si="31"/>
        <v>0</v>
      </c>
      <c r="O240" s="15">
        <f t="shared" si="32"/>
        <v>384170.0346819628</v>
      </c>
      <c r="P240" s="14">
        <v>309</v>
      </c>
      <c r="Q240" s="30">
        <v>12.1</v>
      </c>
      <c r="R240" s="15">
        <f t="shared" si="33"/>
        <v>53</v>
      </c>
      <c r="S240" s="27">
        <f t="shared" si="34"/>
        <v>983.54988490906408</v>
      </c>
      <c r="T240" s="31">
        <f t="shared" si="35"/>
        <v>980.00087973008283</v>
      </c>
    </row>
    <row r="241" spans="1:20" x14ac:dyDescent="0.2">
      <c r="A241" s="14" t="s">
        <v>14</v>
      </c>
      <c r="B241" s="14" t="s">
        <v>24</v>
      </c>
      <c r="C241" s="14" t="s">
        <v>28</v>
      </c>
      <c r="D241" s="14" t="s">
        <v>10</v>
      </c>
      <c r="E241" s="15">
        <v>36607.465019929921</v>
      </c>
      <c r="F241" s="15">
        <v>0</v>
      </c>
      <c r="G241" s="15">
        <v>65</v>
      </c>
      <c r="H241" s="15">
        <v>1.5</v>
      </c>
      <c r="I241" s="15">
        <v>0</v>
      </c>
      <c r="J241" s="15">
        <f t="shared" si="27"/>
        <v>66.5</v>
      </c>
      <c r="K241" s="15">
        <f t="shared" si="28"/>
        <v>0</v>
      </c>
      <c r="L241" s="15">
        <f t="shared" si="29"/>
        <v>2379485.2262954451</v>
      </c>
      <c r="M241" s="15">
        <f t="shared" si="30"/>
        <v>54911.197529894882</v>
      </c>
      <c r="N241" s="15">
        <f t="shared" si="31"/>
        <v>0</v>
      </c>
      <c r="O241" s="15">
        <f t="shared" si="32"/>
        <v>2434396.4238253399</v>
      </c>
      <c r="P241" s="14">
        <v>309</v>
      </c>
      <c r="Q241" s="30">
        <v>12.1</v>
      </c>
      <c r="R241" s="15">
        <f t="shared" si="33"/>
        <v>66.5</v>
      </c>
      <c r="S241" s="27">
        <f t="shared" si="34"/>
        <v>6232.5275433275938</v>
      </c>
      <c r="T241" s="31">
        <f t="shared" si="35"/>
        <v>6210.0383204942664</v>
      </c>
    </row>
    <row r="242" spans="1:20" x14ac:dyDescent="0.2">
      <c r="A242" s="14" t="s">
        <v>14</v>
      </c>
      <c r="B242" s="14" t="s">
        <v>24</v>
      </c>
      <c r="C242" s="14" t="s">
        <v>28</v>
      </c>
      <c r="D242" s="14" t="s">
        <v>9</v>
      </c>
      <c r="E242" s="15">
        <v>119416.95548271851</v>
      </c>
      <c r="F242" s="15">
        <v>0</v>
      </c>
      <c r="G242" s="15">
        <v>981.5</v>
      </c>
      <c r="H242" s="15">
        <v>0</v>
      </c>
      <c r="I242" s="15">
        <v>0</v>
      </c>
      <c r="J242" s="15">
        <f t="shared" si="27"/>
        <v>981.5</v>
      </c>
      <c r="K242" s="15">
        <f t="shared" si="28"/>
        <v>0</v>
      </c>
      <c r="L242" s="15">
        <f t="shared" si="29"/>
        <v>117207741.80628821</v>
      </c>
      <c r="M242" s="15">
        <f t="shared" si="30"/>
        <v>0</v>
      </c>
      <c r="N242" s="15">
        <f t="shared" si="31"/>
        <v>0</v>
      </c>
      <c r="O242" s="15">
        <f t="shared" si="32"/>
        <v>117207741.80628821</v>
      </c>
      <c r="P242" s="14">
        <v>309</v>
      </c>
      <c r="Q242" s="30">
        <v>12.1</v>
      </c>
      <c r="R242" s="15">
        <f t="shared" si="33"/>
        <v>981.5</v>
      </c>
      <c r="S242" s="27">
        <f t="shared" si="34"/>
        <v>300074.57780891465</v>
      </c>
      <c r="T242" s="31">
        <f t="shared" si="35"/>
        <v>298991.79975457845</v>
      </c>
    </row>
    <row r="243" spans="1:20" x14ac:dyDescent="0.2">
      <c r="A243" s="14" t="s">
        <v>14</v>
      </c>
      <c r="B243" s="14" t="s">
        <v>24</v>
      </c>
      <c r="C243" s="14" t="s">
        <v>29</v>
      </c>
      <c r="D243" s="14" t="s">
        <v>103</v>
      </c>
      <c r="E243" s="15">
        <v>148330.82385761495</v>
      </c>
      <c r="F243" s="15">
        <v>7.666666666666667</v>
      </c>
      <c r="G243" s="15">
        <v>109.33333333333333</v>
      </c>
      <c r="H243" s="15">
        <v>0.66666666666666663</v>
      </c>
      <c r="I243" s="15">
        <v>0</v>
      </c>
      <c r="J243" s="15">
        <f t="shared" si="27"/>
        <v>117.66666666666667</v>
      </c>
      <c r="K243" s="15">
        <f t="shared" si="28"/>
        <v>1137202.9829083814</v>
      </c>
      <c r="L243" s="15">
        <f t="shared" si="29"/>
        <v>16217503.408432567</v>
      </c>
      <c r="M243" s="15">
        <f t="shared" si="30"/>
        <v>98887.21590507662</v>
      </c>
      <c r="N243" s="15">
        <f t="shared" si="31"/>
        <v>0</v>
      </c>
      <c r="O243" s="15">
        <f t="shared" si="32"/>
        <v>17453593.607246026</v>
      </c>
      <c r="P243" s="14">
        <v>264</v>
      </c>
      <c r="Q243" s="30">
        <v>22.5</v>
      </c>
      <c r="R243" s="15">
        <f t="shared" si="33"/>
        <v>117.66666666666667</v>
      </c>
      <c r="S243" s="27">
        <f t="shared" si="34"/>
        <v>46113.187655507973</v>
      </c>
      <c r="T243" s="31">
        <f t="shared" si="35"/>
        <v>45880.605301782554</v>
      </c>
    </row>
    <row r="244" spans="1:20" x14ac:dyDescent="0.2">
      <c r="A244" s="14" t="s">
        <v>14</v>
      </c>
      <c r="B244" s="14" t="s">
        <v>24</v>
      </c>
      <c r="C244" s="14" t="s">
        <v>29</v>
      </c>
      <c r="D244" s="14" t="s">
        <v>104</v>
      </c>
      <c r="E244" s="15">
        <v>18472.8297920035</v>
      </c>
      <c r="F244" s="15">
        <v>508.33333333333331</v>
      </c>
      <c r="G244" s="15">
        <v>0</v>
      </c>
      <c r="H244" s="15">
        <v>4.333333333333333</v>
      </c>
      <c r="I244" s="15">
        <v>5.666666666666667</v>
      </c>
      <c r="J244" s="15">
        <f t="shared" si="27"/>
        <v>518.33333333333326</v>
      </c>
      <c r="K244" s="15">
        <f t="shared" si="28"/>
        <v>9390355.1442684457</v>
      </c>
      <c r="L244" s="15">
        <f t="shared" si="29"/>
        <v>0</v>
      </c>
      <c r="M244" s="15">
        <f t="shared" si="30"/>
        <v>80048.929098681823</v>
      </c>
      <c r="N244" s="15">
        <f t="shared" si="31"/>
        <v>104679.36882135317</v>
      </c>
      <c r="O244" s="15">
        <f t="shared" si="32"/>
        <v>9575083.4421884809</v>
      </c>
      <c r="P244" s="14">
        <v>264</v>
      </c>
      <c r="Q244" s="30">
        <v>22.5</v>
      </c>
      <c r="R244" s="15">
        <f t="shared" si="33"/>
        <v>518.33333333333337</v>
      </c>
      <c r="S244" s="27">
        <f t="shared" si="34"/>
        <v>25297.805685327519</v>
      </c>
      <c r="T244" s="31">
        <f t="shared" si="35"/>
        <v>25170.210446535151</v>
      </c>
    </row>
    <row r="245" spans="1:20" x14ac:dyDescent="0.2">
      <c r="A245" s="14" t="s">
        <v>14</v>
      </c>
      <c r="B245" s="14" t="s">
        <v>24</v>
      </c>
      <c r="C245" s="14" t="s">
        <v>29</v>
      </c>
      <c r="D245" s="14" t="s">
        <v>105</v>
      </c>
      <c r="E245" s="15">
        <v>156114.95402921434</v>
      </c>
      <c r="F245" s="15">
        <v>196.66666666666666</v>
      </c>
      <c r="G245" s="15">
        <v>203.66666666666666</v>
      </c>
      <c r="H245" s="15">
        <v>11.666666666666666</v>
      </c>
      <c r="I245" s="15">
        <v>3.3333333333333335</v>
      </c>
      <c r="J245" s="15">
        <f t="shared" si="27"/>
        <v>415.33333333333331</v>
      </c>
      <c r="K245" s="15">
        <f t="shared" si="28"/>
        <v>30702607.625745483</v>
      </c>
      <c r="L245" s="15">
        <f t="shared" si="29"/>
        <v>31795412.303949986</v>
      </c>
      <c r="M245" s="15">
        <f t="shared" si="30"/>
        <v>1821341.1303408339</v>
      </c>
      <c r="N245" s="15">
        <f t="shared" si="31"/>
        <v>520383.18009738112</v>
      </c>
      <c r="O245" s="15">
        <f t="shared" si="32"/>
        <v>64839744.240133688</v>
      </c>
      <c r="P245" s="14">
        <v>264</v>
      </c>
      <c r="Q245" s="30">
        <v>22.5</v>
      </c>
      <c r="R245" s="15">
        <f t="shared" si="33"/>
        <v>415.33333333333331</v>
      </c>
      <c r="S245" s="27">
        <f t="shared" si="34"/>
        <v>171309.55154353502</v>
      </c>
      <c r="T245" s="31">
        <f t="shared" si="35"/>
        <v>170445.51284355845</v>
      </c>
    </row>
    <row r="246" spans="1:20" x14ac:dyDescent="0.2">
      <c r="A246" s="14" t="s">
        <v>14</v>
      </c>
      <c r="B246" s="14" t="s">
        <v>24</v>
      </c>
      <c r="C246" s="14" t="s">
        <v>29</v>
      </c>
      <c r="D246" s="14" t="s">
        <v>8</v>
      </c>
      <c r="E246" s="15">
        <v>1430.9054112444164</v>
      </c>
      <c r="F246" s="15">
        <v>233</v>
      </c>
      <c r="G246" s="15">
        <v>0</v>
      </c>
      <c r="H246" s="15">
        <v>0</v>
      </c>
      <c r="I246" s="15">
        <v>0</v>
      </c>
      <c r="J246" s="15">
        <f t="shared" si="27"/>
        <v>233</v>
      </c>
      <c r="K246" s="15">
        <f t="shared" si="28"/>
        <v>333400.96081994905</v>
      </c>
      <c r="L246" s="15">
        <f t="shared" si="29"/>
        <v>0</v>
      </c>
      <c r="M246" s="15">
        <f t="shared" si="30"/>
        <v>0</v>
      </c>
      <c r="N246" s="15">
        <f t="shared" si="31"/>
        <v>0</v>
      </c>
      <c r="O246" s="15">
        <f t="shared" si="32"/>
        <v>333400.96081994905</v>
      </c>
      <c r="P246" s="14">
        <v>264</v>
      </c>
      <c r="Q246" s="30">
        <v>22.5</v>
      </c>
      <c r="R246" s="15">
        <f t="shared" si="33"/>
        <v>233</v>
      </c>
      <c r="S246" s="27">
        <f t="shared" si="34"/>
        <v>880.86049307543362</v>
      </c>
      <c r="T246" s="31">
        <f t="shared" si="35"/>
        <v>876.41767276308099</v>
      </c>
    </row>
    <row r="247" spans="1:20" x14ac:dyDescent="0.2">
      <c r="A247" s="14" t="s">
        <v>14</v>
      </c>
      <c r="B247" s="14" t="s">
        <v>24</v>
      </c>
      <c r="C247" s="14" t="s">
        <v>29</v>
      </c>
      <c r="D247" s="14" t="s">
        <v>10</v>
      </c>
      <c r="E247" s="15">
        <v>9842.8172928081331</v>
      </c>
      <c r="F247" s="15">
        <v>79.5</v>
      </c>
      <c r="G247" s="15">
        <v>0</v>
      </c>
      <c r="H247" s="15">
        <v>1.5</v>
      </c>
      <c r="I247" s="15">
        <v>0</v>
      </c>
      <c r="J247" s="15">
        <f t="shared" si="27"/>
        <v>81</v>
      </c>
      <c r="K247" s="15">
        <f t="shared" si="28"/>
        <v>782503.9747782466</v>
      </c>
      <c r="L247" s="15">
        <f t="shared" si="29"/>
        <v>0</v>
      </c>
      <c r="M247" s="15">
        <f t="shared" si="30"/>
        <v>14764.2259392122</v>
      </c>
      <c r="N247" s="15">
        <f t="shared" si="31"/>
        <v>0</v>
      </c>
      <c r="O247" s="15">
        <f t="shared" si="32"/>
        <v>797268.20071745885</v>
      </c>
      <c r="P247" s="14">
        <v>264</v>
      </c>
      <c r="Q247" s="30">
        <v>22.5</v>
      </c>
      <c r="R247" s="15">
        <f t="shared" si="33"/>
        <v>81.000000000000014</v>
      </c>
      <c r="S247" s="27">
        <f t="shared" si="34"/>
        <v>2106.4188257591954</v>
      </c>
      <c r="T247" s="31">
        <f t="shared" si="35"/>
        <v>2095.7946231539327</v>
      </c>
    </row>
    <row r="248" spans="1:20" x14ac:dyDescent="0.2">
      <c r="A248" s="14" t="s">
        <v>14</v>
      </c>
      <c r="B248" s="14" t="s">
        <v>24</v>
      </c>
      <c r="C248" s="14" t="s">
        <v>29</v>
      </c>
      <c r="D248" s="14" t="s">
        <v>9</v>
      </c>
      <c r="E248" s="15">
        <v>17028.097870291076</v>
      </c>
      <c r="F248" s="15">
        <v>177.5</v>
      </c>
      <c r="G248" s="15">
        <v>77</v>
      </c>
      <c r="H248" s="15">
        <v>2.5</v>
      </c>
      <c r="I248" s="15">
        <v>0</v>
      </c>
      <c r="J248" s="15">
        <f t="shared" si="27"/>
        <v>257</v>
      </c>
      <c r="K248" s="15">
        <f t="shared" si="28"/>
        <v>3022487.3719766662</v>
      </c>
      <c r="L248" s="15">
        <f t="shared" si="29"/>
        <v>1311163.5360124127</v>
      </c>
      <c r="M248" s="15">
        <f t="shared" si="30"/>
        <v>42570.244675727692</v>
      </c>
      <c r="N248" s="15">
        <f t="shared" si="31"/>
        <v>0</v>
      </c>
      <c r="O248" s="15">
        <f t="shared" si="32"/>
        <v>4376221.1526648067</v>
      </c>
      <c r="P248" s="14">
        <v>264</v>
      </c>
      <c r="Q248" s="30">
        <v>22.5</v>
      </c>
      <c r="R248" s="15">
        <f t="shared" si="33"/>
        <v>257</v>
      </c>
      <c r="S248" s="27">
        <f t="shared" si="34"/>
        <v>11562.175204483723</v>
      </c>
      <c r="T248" s="31">
        <f t="shared" si="35"/>
        <v>11503.858743185621</v>
      </c>
    </row>
    <row r="249" spans="1:20" x14ac:dyDescent="0.2">
      <c r="A249" s="14" t="s">
        <v>14</v>
      </c>
      <c r="B249" s="14" t="s">
        <v>24</v>
      </c>
      <c r="C249" s="14" t="s">
        <v>30</v>
      </c>
      <c r="D249" s="14" t="s">
        <v>103</v>
      </c>
      <c r="E249" s="15">
        <v>1420024.358914373</v>
      </c>
      <c r="F249" s="15">
        <v>49.222222222222221</v>
      </c>
      <c r="G249" s="15">
        <v>129.66666666666666</v>
      </c>
      <c r="H249" s="15">
        <v>42.222222222222221</v>
      </c>
      <c r="I249" s="15">
        <v>20.722222222222221</v>
      </c>
      <c r="J249" s="15">
        <f t="shared" si="27"/>
        <v>241.83333333333334</v>
      </c>
      <c r="K249" s="15">
        <f t="shared" si="28"/>
        <v>69896754.555451915</v>
      </c>
      <c r="L249" s="15">
        <f t="shared" si="29"/>
        <v>184129825.205897</v>
      </c>
      <c r="M249" s="15">
        <f t="shared" si="30"/>
        <v>59956584.043051302</v>
      </c>
      <c r="N249" s="15">
        <f t="shared" si="31"/>
        <v>29426060.326392282</v>
      </c>
      <c r="O249" s="15">
        <f t="shared" si="32"/>
        <v>343409224.1307925</v>
      </c>
      <c r="P249" s="14">
        <v>251</v>
      </c>
      <c r="Q249" s="30">
        <v>23.6</v>
      </c>
      <c r="R249" s="15">
        <f t="shared" si="33"/>
        <v>241.83333333333331</v>
      </c>
      <c r="S249" s="27">
        <f t="shared" si="34"/>
        <v>940749.73112483241</v>
      </c>
      <c r="T249" s="31">
        <f t="shared" si="35"/>
        <v>936474.71340895258</v>
      </c>
    </row>
    <row r="250" spans="1:20" x14ac:dyDescent="0.2">
      <c r="A250" s="14" t="s">
        <v>14</v>
      </c>
      <c r="B250" s="14" t="s">
        <v>24</v>
      </c>
      <c r="C250" s="14" t="s">
        <v>30</v>
      </c>
      <c r="D250" s="14" t="s">
        <v>104</v>
      </c>
      <c r="E250" s="15">
        <v>1700798.5216210715</v>
      </c>
      <c r="F250" s="15">
        <v>60.8</v>
      </c>
      <c r="G250" s="15">
        <v>273.60000000000002</v>
      </c>
      <c r="H250" s="15">
        <v>179.1</v>
      </c>
      <c r="I250" s="15">
        <v>15.55</v>
      </c>
      <c r="J250" s="15">
        <f t="shared" si="27"/>
        <v>529.04999999999995</v>
      </c>
      <c r="K250" s="15">
        <f t="shared" si="28"/>
        <v>103408550.11456114</v>
      </c>
      <c r="L250" s="15">
        <f t="shared" si="29"/>
        <v>465338475.51552522</v>
      </c>
      <c r="M250" s="15">
        <f t="shared" si="30"/>
        <v>304613015.22233391</v>
      </c>
      <c r="N250" s="15">
        <f t="shared" si="31"/>
        <v>26447417.011207663</v>
      </c>
      <c r="O250" s="15">
        <f t="shared" si="32"/>
        <v>899807457.86362803</v>
      </c>
      <c r="P250" s="14">
        <v>251</v>
      </c>
      <c r="Q250" s="30">
        <v>23.6</v>
      </c>
      <c r="R250" s="15">
        <f t="shared" si="33"/>
        <v>529.05000000000007</v>
      </c>
      <c r="S250" s="27">
        <f t="shared" si="34"/>
        <v>2464970.549908489</v>
      </c>
      <c r="T250" s="31">
        <f t="shared" si="35"/>
        <v>2453769.0662180488</v>
      </c>
    </row>
    <row r="251" spans="1:20" x14ac:dyDescent="0.2">
      <c r="A251" s="14" t="s">
        <v>14</v>
      </c>
      <c r="B251" s="14" t="s">
        <v>24</v>
      </c>
      <c r="C251" s="14" t="s">
        <v>30</v>
      </c>
      <c r="D251" s="14" t="s">
        <v>105</v>
      </c>
      <c r="E251" s="15">
        <v>2909768.2256310177</v>
      </c>
      <c r="F251" s="15">
        <v>15.090909090909092</v>
      </c>
      <c r="G251" s="15">
        <v>397.40909090909093</v>
      </c>
      <c r="H251" s="15">
        <v>438.72727272727275</v>
      </c>
      <c r="I251" s="15">
        <v>40.68181818181818</v>
      </c>
      <c r="J251" s="15">
        <f t="shared" si="27"/>
        <v>891.90909090909088</v>
      </c>
      <c r="K251" s="15">
        <f t="shared" si="28"/>
        <v>43911047.76861354</v>
      </c>
      <c r="L251" s="15">
        <f t="shared" si="29"/>
        <v>1156368345.3041813</v>
      </c>
      <c r="M251" s="15">
        <f t="shared" si="30"/>
        <v>1276594677.8995719</v>
      </c>
      <c r="N251" s="15">
        <f t="shared" si="31"/>
        <v>118374661.90635276</v>
      </c>
      <c r="O251" s="15">
        <f t="shared" si="32"/>
        <v>2595248732.8787193</v>
      </c>
      <c r="P251" s="14">
        <v>251</v>
      </c>
      <c r="Q251" s="30">
        <v>23.6</v>
      </c>
      <c r="R251" s="15">
        <f t="shared" si="33"/>
        <v>891.90909090909088</v>
      </c>
      <c r="S251" s="27">
        <f t="shared" si="34"/>
        <v>7109533.9789936552</v>
      </c>
      <c r="T251" s="31">
        <f t="shared" si="35"/>
        <v>7077226.3601804059</v>
      </c>
    </row>
    <row r="252" spans="1:20" x14ac:dyDescent="0.2">
      <c r="A252" s="14" t="s">
        <v>14</v>
      </c>
      <c r="B252" s="14" t="s">
        <v>24</v>
      </c>
      <c r="C252" s="14" t="s">
        <v>30</v>
      </c>
      <c r="D252" s="14" t="s">
        <v>8</v>
      </c>
      <c r="E252" s="15">
        <v>87949.50824582456</v>
      </c>
      <c r="F252" s="15">
        <v>0</v>
      </c>
      <c r="G252" s="15">
        <v>14.5</v>
      </c>
      <c r="H252" s="15">
        <v>141.5</v>
      </c>
      <c r="I252" s="15">
        <v>192.75</v>
      </c>
      <c r="J252" s="15">
        <f t="shared" si="27"/>
        <v>348.75</v>
      </c>
      <c r="K252" s="15">
        <f t="shared" si="28"/>
        <v>0</v>
      </c>
      <c r="L252" s="15">
        <f t="shared" si="29"/>
        <v>1275267.8695644562</v>
      </c>
      <c r="M252" s="15">
        <f t="shared" si="30"/>
        <v>12444855.416784175</v>
      </c>
      <c r="N252" s="15">
        <f t="shared" si="31"/>
        <v>16952267.714382686</v>
      </c>
      <c r="O252" s="15">
        <f t="shared" si="32"/>
        <v>30672391.000731319</v>
      </c>
      <c r="P252" s="14">
        <v>251</v>
      </c>
      <c r="Q252" s="30">
        <v>23.6</v>
      </c>
      <c r="R252" s="15">
        <f t="shared" si="33"/>
        <v>348.75000000000006</v>
      </c>
      <c r="S252" s="27">
        <f t="shared" si="34"/>
        <v>84025.243235469548</v>
      </c>
      <c r="T252" s="31">
        <f t="shared" si="35"/>
        <v>83643.410117129722</v>
      </c>
    </row>
    <row r="253" spans="1:20" x14ac:dyDescent="0.2">
      <c r="A253" s="14" t="s">
        <v>14</v>
      </c>
      <c r="B253" s="14" t="s">
        <v>24</v>
      </c>
      <c r="C253" s="14" t="s">
        <v>30</v>
      </c>
      <c r="D253" s="14" t="s">
        <v>10</v>
      </c>
      <c r="E253" s="15">
        <v>112974.46449422279</v>
      </c>
      <c r="F253" s="15">
        <v>14</v>
      </c>
      <c r="G253" s="15">
        <v>0</v>
      </c>
      <c r="H253" s="15">
        <v>96.5</v>
      </c>
      <c r="I253" s="15">
        <v>0</v>
      </c>
      <c r="J253" s="15">
        <f t="shared" si="27"/>
        <v>110.5</v>
      </c>
      <c r="K253" s="15">
        <f t="shared" si="28"/>
        <v>1581642.5029191191</v>
      </c>
      <c r="L253" s="15">
        <f t="shared" si="29"/>
        <v>0</v>
      </c>
      <c r="M253" s="15">
        <f t="shared" si="30"/>
        <v>10902035.823692499</v>
      </c>
      <c r="N253" s="15">
        <f t="shared" si="31"/>
        <v>0</v>
      </c>
      <c r="O253" s="15">
        <f t="shared" si="32"/>
        <v>12483678.326611618</v>
      </c>
      <c r="P253" s="14">
        <v>251</v>
      </c>
      <c r="Q253" s="30">
        <v>23.6</v>
      </c>
      <c r="R253" s="15">
        <f t="shared" si="33"/>
        <v>110.5</v>
      </c>
      <c r="S253" s="27">
        <f t="shared" si="34"/>
        <v>34198.31560708426</v>
      </c>
      <c r="T253" s="31">
        <f t="shared" si="35"/>
        <v>34042.909338831887</v>
      </c>
    </row>
    <row r="254" spans="1:20" x14ac:dyDescent="0.2">
      <c r="A254" s="14" t="s">
        <v>14</v>
      </c>
      <c r="B254" s="14" t="s">
        <v>24</v>
      </c>
      <c r="C254" s="14" t="s">
        <v>30</v>
      </c>
      <c r="D254" s="14" t="s">
        <v>9</v>
      </c>
      <c r="E254" s="15">
        <v>242450.78559951865</v>
      </c>
      <c r="F254" s="15">
        <v>0</v>
      </c>
      <c r="G254" s="15">
        <v>58.5</v>
      </c>
      <c r="H254" s="15">
        <v>220</v>
      </c>
      <c r="I254" s="15">
        <v>0</v>
      </c>
      <c r="J254" s="15">
        <f t="shared" si="27"/>
        <v>278.5</v>
      </c>
      <c r="K254" s="15">
        <f t="shared" si="28"/>
        <v>0</v>
      </c>
      <c r="L254" s="15">
        <f t="shared" si="29"/>
        <v>14183370.957571842</v>
      </c>
      <c r="M254" s="15">
        <f t="shared" si="30"/>
        <v>53339172.831894107</v>
      </c>
      <c r="N254" s="15">
        <f t="shared" si="31"/>
        <v>0</v>
      </c>
      <c r="O254" s="15">
        <f t="shared" si="32"/>
        <v>67522543.789465949</v>
      </c>
      <c r="P254" s="14">
        <v>251</v>
      </c>
      <c r="Q254" s="30">
        <v>23.6</v>
      </c>
      <c r="R254" s="15">
        <f t="shared" si="33"/>
        <v>278.5</v>
      </c>
      <c r="S254" s="27">
        <f t="shared" si="34"/>
        <v>184974.10800652107</v>
      </c>
      <c r="T254" s="31">
        <f t="shared" si="35"/>
        <v>184133.53631933976</v>
      </c>
    </row>
    <row r="255" spans="1:20" x14ac:dyDescent="0.2">
      <c r="A255" s="14" t="s">
        <v>14</v>
      </c>
      <c r="B255" s="14" t="s">
        <v>24</v>
      </c>
      <c r="C255" s="14" t="s">
        <v>80</v>
      </c>
      <c r="D255" s="14" t="s">
        <v>103</v>
      </c>
      <c r="E255" s="15">
        <v>733623.6911307883</v>
      </c>
      <c r="F255" s="15">
        <v>0</v>
      </c>
      <c r="G255" s="15">
        <v>191.75</v>
      </c>
      <c r="H255" s="15">
        <v>13</v>
      </c>
      <c r="I255" s="15">
        <v>0</v>
      </c>
      <c r="J255" s="15">
        <f t="shared" si="27"/>
        <v>204.75</v>
      </c>
      <c r="K255" s="15">
        <f t="shared" si="28"/>
        <v>0</v>
      </c>
      <c r="L255" s="15">
        <f t="shared" si="29"/>
        <v>140672342.77432865</v>
      </c>
      <c r="M255" s="15">
        <f t="shared" si="30"/>
        <v>9537107.9847002476</v>
      </c>
      <c r="N255" s="15">
        <f t="shared" si="31"/>
        <v>0</v>
      </c>
      <c r="O255" s="15">
        <f t="shared" si="32"/>
        <v>150209450.75902891</v>
      </c>
      <c r="P255" s="14">
        <v>230</v>
      </c>
      <c r="Q255" s="30">
        <v>26.4</v>
      </c>
      <c r="R255" s="15">
        <f t="shared" si="33"/>
        <v>204.75</v>
      </c>
      <c r="S255" s="27">
        <f t="shared" si="34"/>
        <v>432603.21818600327</v>
      </c>
      <c r="T255" s="31">
        <f t="shared" si="35"/>
        <v>430985.62035865133</v>
      </c>
    </row>
    <row r="256" spans="1:20" x14ac:dyDescent="0.2">
      <c r="A256" s="14" t="s">
        <v>14</v>
      </c>
      <c r="B256" s="14" t="s">
        <v>24</v>
      </c>
      <c r="C256" s="14" t="s">
        <v>80</v>
      </c>
      <c r="D256" s="14" t="s">
        <v>104</v>
      </c>
      <c r="E256" s="15">
        <v>820467.1054883874</v>
      </c>
      <c r="F256" s="15">
        <v>188.4</v>
      </c>
      <c r="G256" s="15">
        <v>287.60000000000002</v>
      </c>
      <c r="H256" s="15">
        <v>140</v>
      </c>
      <c r="I256" s="15">
        <v>14.5</v>
      </c>
      <c r="J256" s="15">
        <f t="shared" si="27"/>
        <v>630.5</v>
      </c>
      <c r="K256" s="15">
        <f t="shared" si="28"/>
        <v>154576002.67401218</v>
      </c>
      <c r="L256" s="15">
        <f t="shared" si="29"/>
        <v>235966339.53846022</v>
      </c>
      <c r="M256" s="15">
        <f t="shared" si="30"/>
        <v>114865394.76837423</v>
      </c>
      <c r="N256" s="15">
        <f t="shared" si="31"/>
        <v>11896773.029581618</v>
      </c>
      <c r="O256" s="15">
        <f t="shared" si="32"/>
        <v>517304510.01042825</v>
      </c>
      <c r="P256" s="14">
        <v>230</v>
      </c>
      <c r="Q256" s="30">
        <v>26.4</v>
      </c>
      <c r="R256" s="15">
        <f t="shared" si="33"/>
        <v>630.5</v>
      </c>
      <c r="S256" s="27">
        <f t="shared" si="34"/>
        <v>1489836.9888300335</v>
      </c>
      <c r="T256" s="31">
        <f t="shared" si="35"/>
        <v>1484266.1632445341</v>
      </c>
    </row>
    <row r="257" spans="1:20" x14ac:dyDescent="0.2">
      <c r="A257" s="14" t="s">
        <v>14</v>
      </c>
      <c r="B257" s="14" t="s">
        <v>24</v>
      </c>
      <c r="C257" s="14" t="s">
        <v>80</v>
      </c>
      <c r="D257" s="14" t="s">
        <v>105</v>
      </c>
      <c r="E257" s="15">
        <v>3081345.5340708243</v>
      </c>
      <c r="F257" s="15">
        <v>89.478260869565219</v>
      </c>
      <c r="G257" s="15">
        <v>801.6521739130435</v>
      </c>
      <c r="H257" s="15">
        <v>111.69565217391305</v>
      </c>
      <c r="I257" s="15">
        <v>12.456521739130435</v>
      </c>
      <c r="J257" s="15">
        <f t="shared" si="27"/>
        <v>1015.2826086956521</v>
      </c>
      <c r="K257" s="15">
        <f t="shared" si="28"/>
        <v>275713439.52685899</v>
      </c>
      <c r="L257" s="15">
        <f t="shared" si="29"/>
        <v>2470167345.9651241</v>
      </c>
      <c r="M257" s="15">
        <f t="shared" si="30"/>
        <v>344172899.0012151</v>
      </c>
      <c r="N257" s="15">
        <f t="shared" si="31"/>
        <v>38382847.630925708</v>
      </c>
      <c r="O257" s="15">
        <f t="shared" si="32"/>
        <v>3128436532.1241236</v>
      </c>
      <c r="P257" s="14">
        <v>230</v>
      </c>
      <c r="Q257" s="30">
        <v>26.4</v>
      </c>
      <c r="R257" s="15">
        <f t="shared" si="33"/>
        <v>1015.282608695652</v>
      </c>
      <c r="S257" s="27">
        <f t="shared" si="34"/>
        <v>9009897.2125174776</v>
      </c>
      <c r="T257" s="31">
        <f t="shared" si="35"/>
        <v>8976207.2408692185</v>
      </c>
    </row>
    <row r="258" spans="1:20" x14ac:dyDescent="0.2">
      <c r="A258" s="14" t="s">
        <v>14</v>
      </c>
      <c r="B258" s="14" t="s">
        <v>24</v>
      </c>
      <c r="C258" s="14" t="s">
        <v>80</v>
      </c>
      <c r="D258" s="14" t="s">
        <v>8</v>
      </c>
      <c r="E258" s="15">
        <v>26722.783179904676</v>
      </c>
      <c r="F258" s="15">
        <v>32.5</v>
      </c>
      <c r="G258" s="15">
        <v>56</v>
      </c>
      <c r="H258" s="15">
        <v>0</v>
      </c>
      <c r="I258" s="15">
        <v>0</v>
      </c>
      <c r="J258" s="15">
        <f t="shared" ref="J258:J321" si="36">F258+G258+H258+I258</f>
        <v>88.5</v>
      </c>
      <c r="K258" s="15">
        <f t="shared" ref="K258:K321" si="37">F258*$E258</f>
        <v>868490.45334690192</v>
      </c>
      <c r="L258" s="15">
        <f t="shared" ref="L258:L321" si="38">G258*$E258</f>
        <v>1496475.8580746618</v>
      </c>
      <c r="M258" s="15">
        <f t="shared" ref="M258:M321" si="39">H258*$E258</f>
        <v>0</v>
      </c>
      <c r="N258" s="15">
        <f t="shared" ref="N258:N321" si="40">I258*$E258</f>
        <v>0</v>
      </c>
      <c r="O258" s="15">
        <f t="shared" ref="O258:O321" si="41">SUM(K258:N258)</f>
        <v>2364966.3114215638</v>
      </c>
      <c r="P258" s="14">
        <v>230</v>
      </c>
      <c r="Q258" s="30">
        <v>26.4</v>
      </c>
      <c r="R258" s="15">
        <f t="shared" ref="R258:R321" si="42">O258/E258</f>
        <v>88.5</v>
      </c>
      <c r="S258" s="27">
        <f t="shared" ref="S258:S321" si="43">((O258*(1-Q258/100))/P258)*0.9</f>
        <v>6811.1029768941044</v>
      </c>
      <c r="T258" s="31">
        <f t="shared" ref="T258:T321" si="44">S258/VLOOKUP(C258,$R$361:$T$365,2,0)*VLOOKUP(C258,$R$361:$T$365,3,0)</f>
        <v>6785.6347766724484</v>
      </c>
    </row>
    <row r="259" spans="1:20" x14ac:dyDescent="0.2">
      <c r="A259" s="14" t="s">
        <v>14</v>
      </c>
      <c r="B259" s="14" t="s">
        <v>24</v>
      </c>
      <c r="C259" s="14" t="s">
        <v>80</v>
      </c>
      <c r="D259" s="14" t="s">
        <v>10</v>
      </c>
      <c r="E259" s="15">
        <v>92207.512322321403</v>
      </c>
      <c r="F259" s="15">
        <v>0</v>
      </c>
      <c r="G259" s="15">
        <v>205.5</v>
      </c>
      <c r="H259" s="15">
        <v>6</v>
      </c>
      <c r="I259" s="15">
        <v>0</v>
      </c>
      <c r="J259" s="15">
        <f t="shared" si="36"/>
        <v>211.5</v>
      </c>
      <c r="K259" s="15">
        <f t="shared" si="37"/>
        <v>0</v>
      </c>
      <c r="L259" s="15">
        <f t="shared" si="38"/>
        <v>18948643.782237049</v>
      </c>
      <c r="M259" s="15">
        <f t="shared" si="39"/>
        <v>553245.07393392839</v>
      </c>
      <c r="N259" s="15">
        <f t="shared" si="40"/>
        <v>0</v>
      </c>
      <c r="O259" s="15">
        <f t="shared" si="41"/>
        <v>19501888.856170978</v>
      </c>
      <c r="P259" s="14">
        <v>230</v>
      </c>
      <c r="Q259" s="30">
        <v>26.4</v>
      </c>
      <c r="R259" s="15">
        <f t="shared" si="42"/>
        <v>211.50000000000003</v>
      </c>
      <c r="S259" s="27">
        <f t="shared" si="43"/>
        <v>56165.439905772415</v>
      </c>
      <c r="T259" s="31">
        <f t="shared" si="44"/>
        <v>55955.425070596648</v>
      </c>
    </row>
    <row r="260" spans="1:20" x14ac:dyDescent="0.2">
      <c r="A260" s="14" t="s">
        <v>14</v>
      </c>
      <c r="B260" s="14" t="s">
        <v>24</v>
      </c>
      <c r="C260" s="14" t="s">
        <v>80</v>
      </c>
      <c r="D260" s="14" t="s">
        <v>9</v>
      </c>
      <c r="E260" s="15">
        <v>301210.00624945475</v>
      </c>
      <c r="F260" s="15">
        <v>80.5</v>
      </c>
      <c r="G260" s="15">
        <v>241</v>
      </c>
      <c r="H260" s="15">
        <v>14.5</v>
      </c>
      <c r="I260" s="15">
        <v>3.5</v>
      </c>
      <c r="J260" s="15">
        <f t="shared" si="36"/>
        <v>339.5</v>
      </c>
      <c r="K260" s="15">
        <f t="shared" si="37"/>
        <v>24247405.503081106</v>
      </c>
      <c r="L260" s="15">
        <f t="shared" si="38"/>
        <v>72591611.506118596</v>
      </c>
      <c r="M260" s="15">
        <f t="shared" si="39"/>
        <v>4367545.0906170942</v>
      </c>
      <c r="N260" s="15">
        <f t="shared" si="40"/>
        <v>1054235.0218730916</v>
      </c>
      <c r="O260" s="15">
        <f t="shared" si="41"/>
        <v>102260797.12168989</v>
      </c>
      <c r="P260" s="14">
        <v>230</v>
      </c>
      <c r="Q260" s="30">
        <v>26.4</v>
      </c>
      <c r="R260" s="15">
        <f t="shared" si="42"/>
        <v>339.5</v>
      </c>
      <c r="S260" s="27">
        <f t="shared" si="43"/>
        <v>294511.09571046685</v>
      </c>
      <c r="T260" s="31">
        <f t="shared" si="44"/>
        <v>293409.85446092201</v>
      </c>
    </row>
    <row r="261" spans="1:20" x14ac:dyDescent="0.2">
      <c r="A261" s="14" t="s">
        <v>14</v>
      </c>
      <c r="B261" s="14" t="s">
        <v>24</v>
      </c>
      <c r="C261" s="14" t="s">
        <v>31</v>
      </c>
      <c r="D261" s="14" t="s">
        <v>103</v>
      </c>
      <c r="E261" s="15">
        <v>407193.16088889877</v>
      </c>
      <c r="F261" s="15">
        <v>103.33333333333333</v>
      </c>
      <c r="G261" s="15">
        <v>258</v>
      </c>
      <c r="H261" s="15">
        <v>2.6666666666666665</v>
      </c>
      <c r="I261" s="15">
        <v>0</v>
      </c>
      <c r="J261" s="15">
        <f t="shared" si="36"/>
        <v>364</v>
      </c>
      <c r="K261" s="15">
        <f t="shared" si="37"/>
        <v>42076626.625186205</v>
      </c>
      <c r="L261" s="15">
        <f t="shared" si="38"/>
        <v>105055835.50933588</v>
      </c>
      <c r="M261" s="15">
        <f t="shared" si="39"/>
        <v>1085848.4290370634</v>
      </c>
      <c r="N261" s="15">
        <f t="shared" si="40"/>
        <v>0</v>
      </c>
      <c r="O261" s="15">
        <f t="shared" si="41"/>
        <v>148218310.56355914</v>
      </c>
      <c r="P261" s="14">
        <v>237</v>
      </c>
      <c r="Q261" s="30">
        <v>28.5</v>
      </c>
      <c r="R261" s="15">
        <f t="shared" si="42"/>
        <v>364</v>
      </c>
      <c r="S261" s="27">
        <f t="shared" si="43"/>
        <v>402440.85589725873</v>
      </c>
      <c r="T261" s="31">
        <f t="shared" si="44"/>
        <v>400264.35663176159</v>
      </c>
    </row>
    <row r="262" spans="1:20" x14ac:dyDescent="0.2">
      <c r="A262" s="14" t="s">
        <v>14</v>
      </c>
      <c r="B262" s="14" t="s">
        <v>24</v>
      </c>
      <c r="C262" s="14" t="s">
        <v>31</v>
      </c>
      <c r="D262" s="14" t="s">
        <v>104</v>
      </c>
      <c r="E262" s="15">
        <v>573709.94421442563</v>
      </c>
      <c r="F262" s="15">
        <v>198.5</v>
      </c>
      <c r="G262" s="15">
        <v>270</v>
      </c>
      <c r="H262" s="15">
        <v>24</v>
      </c>
      <c r="I262" s="15">
        <v>8.125</v>
      </c>
      <c r="J262" s="15">
        <f t="shared" si="36"/>
        <v>500.625</v>
      </c>
      <c r="K262" s="15">
        <f t="shared" si="37"/>
        <v>113881423.92656349</v>
      </c>
      <c r="L262" s="15">
        <f t="shared" si="38"/>
        <v>154901684.93789491</v>
      </c>
      <c r="M262" s="15">
        <f t="shared" si="39"/>
        <v>13769038.661146216</v>
      </c>
      <c r="N262" s="15">
        <f t="shared" si="40"/>
        <v>4661393.2967422083</v>
      </c>
      <c r="O262" s="15">
        <f t="shared" si="41"/>
        <v>287213540.82234681</v>
      </c>
      <c r="P262" s="14">
        <v>237</v>
      </c>
      <c r="Q262" s="30">
        <v>28.5</v>
      </c>
      <c r="R262" s="15">
        <f t="shared" si="42"/>
        <v>500.62499999999994</v>
      </c>
      <c r="S262" s="27">
        <f t="shared" si="43"/>
        <v>779839.2975492836</v>
      </c>
      <c r="T262" s="31">
        <f t="shared" si="44"/>
        <v>775621.73456220166</v>
      </c>
    </row>
    <row r="263" spans="1:20" x14ac:dyDescent="0.2">
      <c r="A263" s="14" t="s">
        <v>14</v>
      </c>
      <c r="B263" s="14" t="s">
        <v>24</v>
      </c>
      <c r="C263" s="14" t="s">
        <v>31</v>
      </c>
      <c r="D263" s="14" t="s">
        <v>105</v>
      </c>
      <c r="E263" s="15">
        <v>590039.33510621253</v>
      </c>
      <c r="F263" s="15">
        <v>62.4</v>
      </c>
      <c r="G263" s="15">
        <v>846.8</v>
      </c>
      <c r="H263" s="15">
        <v>8.8000000000000007</v>
      </c>
      <c r="I263" s="15">
        <v>4.7</v>
      </c>
      <c r="J263" s="15">
        <f t="shared" si="36"/>
        <v>922.69999999999993</v>
      </c>
      <c r="K263" s="15">
        <f t="shared" si="37"/>
        <v>36818454.510627665</v>
      </c>
      <c r="L263" s="15">
        <f t="shared" si="38"/>
        <v>499645308.96794075</v>
      </c>
      <c r="M263" s="15">
        <f t="shared" si="39"/>
        <v>5192346.1489346707</v>
      </c>
      <c r="N263" s="15">
        <f t="shared" si="40"/>
        <v>2773184.8749991991</v>
      </c>
      <c r="O263" s="15">
        <f t="shared" si="41"/>
        <v>544429294.50250232</v>
      </c>
      <c r="P263" s="14">
        <v>237</v>
      </c>
      <c r="Q263" s="30">
        <v>28.5</v>
      </c>
      <c r="R263" s="15">
        <f t="shared" si="42"/>
        <v>922.7</v>
      </c>
      <c r="S263" s="27">
        <f t="shared" si="43"/>
        <v>1478228.907225149</v>
      </c>
      <c r="T263" s="31">
        <f t="shared" si="44"/>
        <v>1470234.2812231767</v>
      </c>
    </row>
    <row r="264" spans="1:20" x14ac:dyDescent="0.2">
      <c r="A264" s="14" t="s">
        <v>14</v>
      </c>
      <c r="B264" s="14" t="s">
        <v>24</v>
      </c>
      <c r="C264" s="14" t="s">
        <v>31</v>
      </c>
      <c r="D264" s="14" t="s">
        <v>8</v>
      </c>
      <c r="E264" s="15">
        <v>19679.49890636115</v>
      </c>
      <c r="F264" s="15">
        <v>0</v>
      </c>
      <c r="G264" s="15">
        <v>109.5</v>
      </c>
      <c r="H264" s="15">
        <v>43</v>
      </c>
      <c r="I264" s="15">
        <v>7.25</v>
      </c>
      <c r="J264" s="15">
        <f t="shared" si="36"/>
        <v>159.75</v>
      </c>
      <c r="K264" s="15">
        <f t="shared" si="37"/>
        <v>0</v>
      </c>
      <c r="L264" s="15">
        <f t="shared" si="38"/>
        <v>2154905.1302465461</v>
      </c>
      <c r="M264" s="15">
        <f t="shared" si="39"/>
        <v>846218.45297352946</v>
      </c>
      <c r="N264" s="15">
        <f t="shared" si="40"/>
        <v>142676.36707111835</v>
      </c>
      <c r="O264" s="15">
        <f t="shared" si="41"/>
        <v>3143799.950291194</v>
      </c>
      <c r="P264" s="14">
        <v>237</v>
      </c>
      <c r="Q264" s="30">
        <v>28.5</v>
      </c>
      <c r="R264" s="15">
        <f t="shared" si="42"/>
        <v>159.75000000000003</v>
      </c>
      <c r="S264" s="27">
        <f t="shared" si="43"/>
        <v>8536.0137890817878</v>
      </c>
      <c r="T264" s="31">
        <f t="shared" si="44"/>
        <v>8489.8489241830957</v>
      </c>
    </row>
    <row r="265" spans="1:20" x14ac:dyDescent="0.2">
      <c r="A265" s="14" t="s">
        <v>14</v>
      </c>
      <c r="B265" s="14" t="s">
        <v>24</v>
      </c>
      <c r="C265" s="14" t="s">
        <v>31</v>
      </c>
      <c r="D265" s="14" t="s">
        <v>10</v>
      </c>
      <c r="E265" s="15">
        <v>1463.4158398870381</v>
      </c>
      <c r="F265" s="15">
        <v>45.5</v>
      </c>
      <c r="G265" s="15">
        <v>95.5</v>
      </c>
      <c r="H265" s="15">
        <v>31.5</v>
      </c>
      <c r="I265" s="15">
        <v>0.25</v>
      </c>
      <c r="J265" s="15">
        <f t="shared" si="36"/>
        <v>172.75</v>
      </c>
      <c r="K265" s="15">
        <f t="shared" si="37"/>
        <v>66585.420714860229</v>
      </c>
      <c r="L265" s="15">
        <f t="shared" si="38"/>
        <v>139756.21270921215</v>
      </c>
      <c r="M265" s="15">
        <f t="shared" si="39"/>
        <v>46097.598956441703</v>
      </c>
      <c r="N265" s="15">
        <f t="shared" si="40"/>
        <v>365.85395997175954</v>
      </c>
      <c r="O265" s="15">
        <f t="shared" si="41"/>
        <v>252805.08634048584</v>
      </c>
      <c r="P265" s="14">
        <v>237</v>
      </c>
      <c r="Q265" s="30">
        <v>28.5</v>
      </c>
      <c r="R265" s="15">
        <f t="shared" si="42"/>
        <v>172.75</v>
      </c>
      <c r="S265" s="27">
        <f t="shared" si="43"/>
        <v>686.41381038018005</v>
      </c>
      <c r="T265" s="31">
        <f t="shared" si="44"/>
        <v>682.70151543738973</v>
      </c>
    </row>
    <row r="266" spans="1:20" x14ac:dyDescent="0.2">
      <c r="A266" s="14" t="s">
        <v>14</v>
      </c>
      <c r="B266" s="14" t="s">
        <v>24</v>
      </c>
      <c r="C266" s="14" t="s">
        <v>31</v>
      </c>
      <c r="D266" s="14" t="s">
        <v>9</v>
      </c>
      <c r="E266" s="15">
        <v>17514.68294638826</v>
      </c>
      <c r="F266" s="15">
        <v>239</v>
      </c>
      <c r="G266" s="15">
        <v>6.5</v>
      </c>
      <c r="H266" s="15">
        <v>2.5</v>
      </c>
      <c r="I266" s="15">
        <v>0</v>
      </c>
      <c r="J266" s="15">
        <f t="shared" si="36"/>
        <v>248</v>
      </c>
      <c r="K266" s="15">
        <f t="shared" si="37"/>
        <v>4186009.2241867944</v>
      </c>
      <c r="L266" s="15">
        <f t="shared" si="38"/>
        <v>113845.43915152369</v>
      </c>
      <c r="M266" s="15">
        <f t="shared" si="39"/>
        <v>43786.707365970651</v>
      </c>
      <c r="N266" s="15">
        <f t="shared" si="40"/>
        <v>0</v>
      </c>
      <c r="O266" s="15">
        <f t="shared" si="41"/>
        <v>4343641.3707042895</v>
      </c>
      <c r="P266" s="14">
        <v>237</v>
      </c>
      <c r="Q266" s="30">
        <v>28.5</v>
      </c>
      <c r="R266" s="15">
        <f t="shared" si="42"/>
        <v>248.00000000000006</v>
      </c>
      <c r="S266" s="27">
        <f t="shared" si="43"/>
        <v>11793.811063494561</v>
      </c>
      <c r="T266" s="31">
        <f t="shared" si="44"/>
        <v>11730.027228575816</v>
      </c>
    </row>
    <row r="267" spans="1:20" x14ac:dyDescent="0.2">
      <c r="A267" s="14" t="s">
        <v>14</v>
      </c>
      <c r="B267" s="14" t="s">
        <v>25</v>
      </c>
      <c r="C267" s="14" t="s">
        <v>28</v>
      </c>
      <c r="D267" s="14" t="s">
        <v>103</v>
      </c>
      <c r="E267" s="15">
        <v>407272.66084893158</v>
      </c>
      <c r="F267" s="15">
        <v>126</v>
      </c>
      <c r="G267" s="15">
        <v>35</v>
      </c>
      <c r="H267" s="15">
        <v>8.3333333333333339</v>
      </c>
      <c r="I267" s="15">
        <v>2.5</v>
      </c>
      <c r="J267" s="15">
        <f t="shared" si="36"/>
        <v>171.83333333333334</v>
      </c>
      <c r="K267" s="15">
        <f t="shared" si="37"/>
        <v>51316355.266965382</v>
      </c>
      <c r="L267" s="15">
        <f t="shared" si="38"/>
        <v>14254543.129712606</v>
      </c>
      <c r="M267" s="15">
        <f t="shared" si="39"/>
        <v>3393938.8404077636</v>
      </c>
      <c r="N267" s="15">
        <f t="shared" si="40"/>
        <v>1018181.652122329</v>
      </c>
      <c r="O267" s="15">
        <f t="shared" si="41"/>
        <v>69983018.889208078</v>
      </c>
      <c r="P267" s="14">
        <v>309</v>
      </c>
      <c r="Q267" s="30">
        <v>12.1</v>
      </c>
      <c r="R267" s="15">
        <f t="shared" si="42"/>
        <v>171.83333333333334</v>
      </c>
      <c r="S267" s="27">
        <f t="shared" si="43"/>
        <v>179170.11729207932</v>
      </c>
      <c r="T267" s="31">
        <f t="shared" si="44"/>
        <v>178523.60643996624</v>
      </c>
    </row>
    <row r="268" spans="1:20" x14ac:dyDescent="0.2">
      <c r="A268" s="14" t="s">
        <v>14</v>
      </c>
      <c r="B268" s="14" t="s">
        <v>25</v>
      </c>
      <c r="C268" s="14" t="s">
        <v>28</v>
      </c>
      <c r="D268" s="14" t="s">
        <v>104</v>
      </c>
      <c r="E268" s="15">
        <v>291792.32857090893</v>
      </c>
      <c r="F268" s="15">
        <v>366</v>
      </c>
      <c r="G268" s="15">
        <v>25.666666666666668</v>
      </c>
      <c r="H268" s="15">
        <v>37</v>
      </c>
      <c r="I268" s="15">
        <v>7.166666666666667</v>
      </c>
      <c r="J268" s="15">
        <f t="shared" si="36"/>
        <v>435.83333333333337</v>
      </c>
      <c r="K268" s="15">
        <f t="shared" si="37"/>
        <v>106795992.25695267</v>
      </c>
      <c r="L268" s="15">
        <f t="shared" si="38"/>
        <v>7489336.4333199961</v>
      </c>
      <c r="M268" s="15">
        <f t="shared" si="39"/>
        <v>10796316.157123631</v>
      </c>
      <c r="N268" s="15">
        <f t="shared" si="40"/>
        <v>2091178.3547581807</v>
      </c>
      <c r="O268" s="15">
        <f t="shared" si="41"/>
        <v>127172823.20215449</v>
      </c>
      <c r="P268" s="14">
        <v>309</v>
      </c>
      <c r="Q268" s="30">
        <v>12.1</v>
      </c>
      <c r="R268" s="15">
        <f t="shared" si="42"/>
        <v>435.83333333333337</v>
      </c>
      <c r="S268" s="27">
        <f t="shared" si="43"/>
        <v>325587.12114959361</v>
      </c>
      <c r="T268" s="31">
        <f t="shared" si="44"/>
        <v>324412.28457353491</v>
      </c>
    </row>
    <row r="269" spans="1:20" x14ac:dyDescent="0.2">
      <c r="A269" s="14" t="s">
        <v>14</v>
      </c>
      <c r="B269" s="14" t="s">
        <v>25</v>
      </c>
      <c r="C269" s="14" t="s">
        <v>28</v>
      </c>
      <c r="D269" s="14" t="s">
        <v>105</v>
      </c>
      <c r="E269" s="15">
        <v>1521547.6563570679</v>
      </c>
      <c r="F269" s="15">
        <v>930.9</v>
      </c>
      <c r="G269" s="15">
        <v>334.9</v>
      </c>
      <c r="H269" s="15">
        <v>63.2</v>
      </c>
      <c r="I269" s="15">
        <v>0</v>
      </c>
      <c r="J269" s="15">
        <f t="shared" si="36"/>
        <v>1329</v>
      </c>
      <c r="K269" s="15">
        <f t="shared" si="37"/>
        <v>1416408713.3027945</v>
      </c>
      <c r="L269" s="15">
        <f t="shared" si="38"/>
        <v>509566310.11398202</v>
      </c>
      <c r="M269" s="15">
        <f t="shared" si="39"/>
        <v>96161811.881766692</v>
      </c>
      <c r="N269" s="15">
        <f t="shared" si="40"/>
        <v>0</v>
      </c>
      <c r="O269" s="15">
        <f t="shared" si="41"/>
        <v>2022136835.2985432</v>
      </c>
      <c r="P269" s="14">
        <v>309</v>
      </c>
      <c r="Q269" s="30">
        <v>12.1</v>
      </c>
      <c r="R269" s="15">
        <f t="shared" si="42"/>
        <v>1329</v>
      </c>
      <c r="S269" s="27">
        <f t="shared" si="43"/>
        <v>5177062.9462934546</v>
      </c>
      <c r="T269" s="31">
        <f t="shared" si="44"/>
        <v>5158382.2230376061</v>
      </c>
    </row>
    <row r="270" spans="1:20" x14ac:dyDescent="0.2">
      <c r="A270" s="14" t="s">
        <v>14</v>
      </c>
      <c r="B270" s="14" t="s">
        <v>25</v>
      </c>
      <c r="C270" s="14" t="s">
        <v>28</v>
      </c>
      <c r="D270" s="14" t="s">
        <v>8</v>
      </c>
      <c r="E270" s="15">
        <v>17594.087163600809</v>
      </c>
      <c r="F270" s="15">
        <v>0</v>
      </c>
      <c r="G270" s="15">
        <v>79.5</v>
      </c>
      <c r="H270" s="15">
        <v>0</v>
      </c>
      <c r="I270" s="15">
        <v>9.25</v>
      </c>
      <c r="J270" s="15">
        <f t="shared" si="36"/>
        <v>88.75</v>
      </c>
      <c r="K270" s="15">
        <f t="shared" si="37"/>
        <v>0</v>
      </c>
      <c r="L270" s="15">
        <f t="shared" si="38"/>
        <v>1398729.9295062644</v>
      </c>
      <c r="M270" s="15">
        <f t="shared" si="39"/>
        <v>0</v>
      </c>
      <c r="N270" s="15">
        <f t="shared" si="40"/>
        <v>162745.30626330749</v>
      </c>
      <c r="O270" s="15">
        <f t="shared" si="41"/>
        <v>1561475.235769572</v>
      </c>
      <c r="P270" s="14">
        <v>309</v>
      </c>
      <c r="Q270" s="30">
        <v>12.1</v>
      </c>
      <c r="R270" s="15">
        <f t="shared" si="42"/>
        <v>88.750000000000014</v>
      </c>
      <c r="S270" s="27">
        <f t="shared" si="43"/>
        <v>3997.6798026450115</v>
      </c>
      <c r="T270" s="31">
        <f t="shared" si="44"/>
        <v>3983.2547220861252</v>
      </c>
    </row>
    <row r="271" spans="1:20" x14ac:dyDescent="0.2">
      <c r="A271" s="14" t="s">
        <v>14</v>
      </c>
      <c r="B271" s="14" t="s">
        <v>25</v>
      </c>
      <c r="C271" s="14" t="s">
        <v>28</v>
      </c>
      <c r="D271" s="14" t="s">
        <v>10</v>
      </c>
      <c r="E271" s="15">
        <v>16174.610187678467</v>
      </c>
      <c r="F271" s="15">
        <v>53.5</v>
      </c>
      <c r="G271" s="15">
        <v>34.5</v>
      </c>
      <c r="H271" s="15">
        <v>11</v>
      </c>
      <c r="I271" s="15">
        <v>14.25</v>
      </c>
      <c r="J271" s="15">
        <f t="shared" si="36"/>
        <v>113.25</v>
      </c>
      <c r="K271" s="15">
        <f t="shared" si="37"/>
        <v>865341.645040798</v>
      </c>
      <c r="L271" s="15">
        <f t="shared" si="38"/>
        <v>558024.05147490709</v>
      </c>
      <c r="M271" s="15">
        <f t="shared" si="39"/>
        <v>177920.71206446312</v>
      </c>
      <c r="N271" s="15">
        <f t="shared" si="40"/>
        <v>230488.19517441816</v>
      </c>
      <c r="O271" s="15">
        <f t="shared" si="41"/>
        <v>1831774.6037545863</v>
      </c>
      <c r="P271" s="14">
        <v>309</v>
      </c>
      <c r="Q271" s="30">
        <v>12.1</v>
      </c>
      <c r="R271" s="15">
        <f t="shared" si="42"/>
        <v>113.25</v>
      </c>
      <c r="S271" s="27">
        <f t="shared" si="43"/>
        <v>4689.6986700008201</v>
      </c>
      <c r="T271" s="31">
        <f t="shared" si="44"/>
        <v>4672.776534049136</v>
      </c>
    </row>
    <row r="272" spans="1:20" x14ac:dyDescent="0.2">
      <c r="A272" s="14" t="s">
        <v>14</v>
      </c>
      <c r="B272" s="14" t="s">
        <v>25</v>
      </c>
      <c r="C272" s="14" t="s">
        <v>28</v>
      </c>
      <c r="D272" s="14" t="s">
        <v>9</v>
      </c>
      <c r="E272" s="15">
        <v>128117.51808692132</v>
      </c>
      <c r="F272" s="15">
        <v>475</v>
      </c>
      <c r="G272" s="15">
        <v>25</v>
      </c>
      <c r="H272" s="15">
        <v>1</v>
      </c>
      <c r="I272" s="15">
        <v>0</v>
      </c>
      <c r="J272" s="15">
        <f t="shared" si="36"/>
        <v>501</v>
      </c>
      <c r="K272" s="15">
        <f t="shared" si="37"/>
        <v>60855821.091287628</v>
      </c>
      <c r="L272" s="15">
        <f t="shared" si="38"/>
        <v>3202937.9521730333</v>
      </c>
      <c r="M272" s="15">
        <f t="shared" si="39"/>
        <v>128117.51808692132</v>
      </c>
      <c r="N272" s="15">
        <f t="shared" si="40"/>
        <v>0</v>
      </c>
      <c r="O272" s="15">
        <f t="shared" si="41"/>
        <v>64186876.561547577</v>
      </c>
      <c r="P272" s="14">
        <v>309</v>
      </c>
      <c r="Q272" s="30">
        <v>12.1</v>
      </c>
      <c r="R272" s="15">
        <f t="shared" si="42"/>
        <v>500.99999999999994</v>
      </c>
      <c r="S272" s="27">
        <f t="shared" si="43"/>
        <v>164330.86746873881</v>
      </c>
      <c r="T272" s="31">
        <f t="shared" si="44"/>
        <v>163737.90201913484</v>
      </c>
    </row>
    <row r="273" spans="1:20" x14ac:dyDescent="0.2">
      <c r="A273" s="14" t="s">
        <v>14</v>
      </c>
      <c r="B273" s="14" t="s">
        <v>25</v>
      </c>
      <c r="C273" s="14" t="s">
        <v>29</v>
      </c>
      <c r="D273" s="14" t="s">
        <v>103</v>
      </c>
      <c r="E273" s="15">
        <v>22326.140075269457</v>
      </c>
      <c r="F273" s="15">
        <v>87.333333333333329</v>
      </c>
      <c r="G273" s="15">
        <v>20.333333333333332</v>
      </c>
      <c r="H273" s="15">
        <v>8.6666666666666661</v>
      </c>
      <c r="I273" s="15">
        <v>2.8333333333333335</v>
      </c>
      <c r="J273" s="15">
        <f t="shared" si="36"/>
        <v>119.16666666666666</v>
      </c>
      <c r="K273" s="15">
        <f t="shared" si="37"/>
        <v>1949816.233240199</v>
      </c>
      <c r="L273" s="15">
        <f t="shared" si="38"/>
        <v>453964.84819714562</v>
      </c>
      <c r="M273" s="15">
        <f t="shared" si="39"/>
        <v>193493.21398566861</v>
      </c>
      <c r="N273" s="15">
        <f t="shared" si="40"/>
        <v>63257.396879930129</v>
      </c>
      <c r="O273" s="15">
        <f t="shared" si="41"/>
        <v>2660531.6923029432</v>
      </c>
      <c r="P273" s="14">
        <v>264</v>
      </c>
      <c r="Q273" s="30">
        <v>22.5</v>
      </c>
      <c r="R273" s="15">
        <f t="shared" si="42"/>
        <v>119.16666666666664</v>
      </c>
      <c r="S273" s="27">
        <f t="shared" si="43"/>
        <v>7029.2456643231171</v>
      </c>
      <c r="T273" s="31">
        <f t="shared" si="44"/>
        <v>6993.7920645039949</v>
      </c>
    </row>
    <row r="274" spans="1:20" x14ac:dyDescent="0.2">
      <c r="A274" s="14" t="s">
        <v>14</v>
      </c>
      <c r="B274" s="14" t="s">
        <v>25</v>
      </c>
      <c r="C274" s="14" t="s">
        <v>29</v>
      </c>
      <c r="D274" s="14" t="s">
        <v>104</v>
      </c>
      <c r="E274" s="15">
        <v>10477.994959373078</v>
      </c>
      <c r="F274" s="15">
        <v>0</v>
      </c>
      <c r="G274" s="15">
        <v>389.5</v>
      </c>
      <c r="H274" s="15">
        <v>17.5</v>
      </c>
      <c r="I274" s="15">
        <v>0.75</v>
      </c>
      <c r="J274" s="15">
        <f t="shared" si="36"/>
        <v>407.75</v>
      </c>
      <c r="K274" s="15">
        <f t="shared" si="37"/>
        <v>0</v>
      </c>
      <c r="L274" s="15">
        <f t="shared" si="38"/>
        <v>4081179.0366758141</v>
      </c>
      <c r="M274" s="15">
        <f t="shared" si="39"/>
        <v>183364.91178902888</v>
      </c>
      <c r="N274" s="15">
        <f t="shared" si="40"/>
        <v>7858.4962195298085</v>
      </c>
      <c r="O274" s="15">
        <f t="shared" si="41"/>
        <v>4272402.4446843723</v>
      </c>
      <c r="P274" s="14">
        <v>264</v>
      </c>
      <c r="Q274" s="30">
        <v>22.5</v>
      </c>
      <c r="R274" s="15">
        <f t="shared" si="42"/>
        <v>407.75</v>
      </c>
      <c r="S274" s="27">
        <f t="shared" si="43"/>
        <v>11287.881458967235</v>
      </c>
      <c r="T274" s="31">
        <f t="shared" si="44"/>
        <v>11230.948460582626</v>
      </c>
    </row>
    <row r="275" spans="1:20" x14ac:dyDescent="0.2">
      <c r="A275" s="14" t="s">
        <v>14</v>
      </c>
      <c r="B275" s="14" t="s">
        <v>25</v>
      </c>
      <c r="C275" s="14" t="s">
        <v>29</v>
      </c>
      <c r="D275" s="14" t="s">
        <v>105</v>
      </c>
      <c r="E275" s="15">
        <v>151261.89999256743</v>
      </c>
      <c r="F275" s="15">
        <v>0</v>
      </c>
      <c r="G275" s="15">
        <v>500.33333333333331</v>
      </c>
      <c r="H275" s="15">
        <v>26</v>
      </c>
      <c r="I275" s="15">
        <v>0</v>
      </c>
      <c r="J275" s="15">
        <f t="shared" si="36"/>
        <v>526.33333333333326</v>
      </c>
      <c r="K275" s="15">
        <f t="shared" si="37"/>
        <v>0</v>
      </c>
      <c r="L275" s="15">
        <f t="shared" si="38"/>
        <v>75681370.629614562</v>
      </c>
      <c r="M275" s="15">
        <f t="shared" si="39"/>
        <v>3932809.3998067533</v>
      </c>
      <c r="N275" s="15">
        <f t="shared" si="40"/>
        <v>0</v>
      </c>
      <c r="O275" s="15">
        <f t="shared" si="41"/>
        <v>79614180.029421315</v>
      </c>
      <c r="P275" s="14">
        <v>264</v>
      </c>
      <c r="Q275" s="30">
        <v>22.5</v>
      </c>
      <c r="R275" s="15">
        <f t="shared" si="42"/>
        <v>526.33333333333326</v>
      </c>
      <c r="S275" s="27">
        <f t="shared" si="43"/>
        <v>210344.28246409609</v>
      </c>
      <c r="T275" s="31">
        <f t="shared" si="44"/>
        <v>209283.36321744451</v>
      </c>
    </row>
    <row r="276" spans="1:20" x14ac:dyDescent="0.2">
      <c r="A276" s="14" t="s">
        <v>14</v>
      </c>
      <c r="B276" s="14" t="s">
        <v>25</v>
      </c>
      <c r="C276" s="14" t="s">
        <v>29</v>
      </c>
      <c r="D276" s="14" t="s">
        <v>10</v>
      </c>
      <c r="E276" s="15">
        <v>1695.0220222764988</v>
      </c>
      <c r="F276" s="15">
        <v>42.5</v>
      </c>
      <c r="G276" s="15">
        <v>0</v>
      </c>
      <c r="H276" s="15">
        <v>1.5</v>
      </c>
      <c r="I276" s="15">
        <v>0</v>
      </c>
      <c r="J276" s="15">
        <f t="shared" si="36"/>
        <v>44</v>
      </c>
      <c r="K276" s="15">
        <f t="shared" si="37"/>
        <v>72038.435946751197</v>
      </c>
      <c r="L276" s="15">
        <f t="shared" si="38"/>
        <v>0</v>
      </c>
      <c r="M276" s="15">
        <f t="shared" si="39"/>
        <v>2542.5330334147484</v>
      </c>
      <c r="N276" s="15">
        <f t="shared" si="40"/>
        <v>0</v>
      </c>
      <c r="O276" s="15">
        <f t="shared" si="41"/>
        <v>74580.968980165941</v>
      </c>
      <c r="P276" s="14">
        <v>264</v>
      </c>
      <c r="Q276" s="30">
        <v>22.5</v>
      </c>
      <c r="R276" s="15">
        <f t="shared" si="42"/>
        <v>44</v>
      </c>
      <c r="S276" s="27">
        <f t="shared" si="43"/>
        <v>197.04631008964299</v>
      </c>
      <c r="T276" s="31">
        <f t="shared" si="44"/>
        <v>196.05246219224907</v>
      </c>
    </row>
    <row r="277" spans="1:20" x14ac:dyDescent="0.2">
      <c r="A277" s="14" t="s">
        <v>14</v>
      </c>
      <c r="B277" s="14" t="s">
        <v>25</v>
      </c>
      <c r="C277" s="14" t="s">
        <v>29</v>
      </c>
      <c r="D277" s="14" t="s">
        <v>9</v>
      </c>
      <c r="E277" s="15">
        <v>5697.3386542695644</v>
      </c>
      <c r="F277" s="15">
        <v>280</v>
      </c>
      <c r="G277" s="15">
        <v>0</v>
      </c>
      <c r="H277" s="15">
        <v>0</v>
      </c>
      <c r="I277" s="15">
        <v>0</v>
      </c>
      <c r="J277" s="15">
        <f t="shared" si="36"/>
        <v>280</v>
      </c>
      <c r="K277" s="15">
        <f t="shared" si="37"/>
        <v>1595254.8231954779</v>
      </c>
      <c r="L277" s="15">
        <f t="shared" si="38"/>
        <v>0</v>
      </c>
      <c r="M277" s="15">
        <f t="shared" si="39"/>
        <v>0</v>
      </c>
      <c r="N277" s="15">
        <f t="shared" si="40"/>
        <v>0</v>
      </c>
      <c r="O277" s="15">
        <f t="shared" si="41"/>
        <v>1595254.8231954779</v>
      </c>
      <c r="P277" s="14">
        <v>264</v>
      </c>
      <c r="Q277" s="30">
        <v>22.5</v>
      </c>
      <c r="R277" s="15">
        <f t="shared" si="42"/>
        <v>280</v>
      </c>
      <c r="S277" s="27">
        <f t="shared" si="43"/>
        <v>4214.735754465325</v>
      </c>
      <c r="T277" s="31">
        <f t="shared" si="44"/>
        <v>4193.4777757407255</v>
      </c>
    </row>
    <row r="278" spans="1:20" x14ac:dyDescent="0.2">
      <c r="A278" s="14" t="s">
        <v>14</v>
      </c>
      <c r="B278" s="14" t="s">
        <v>25</v>
      </c>
      <c r="C278" s="14" t="s">
        <v>30</v>
      </c>
      <c r="D278" s="14" t="s">
        <v>103</v>
      </c>
      <c r="E278" s="15">
        <v>1290607.7998155165</v>
      </c>
      <c r="F278" s="15">
        <v>64.666666666666671</v>
      </c>
      <c r="G278" s="15">
        <v>40.555555555555557</v>
      </c>
      <c r="H278" s="15">
        <v>45.666666666666664</v>
      </c>
      <c r="I278" s="15">
        <v>13.777777777777779</v>
      </c>
      <c r="J278" s="15">
        <f t="shared" si="36"/>
        <v>164.66666666666666</v>
      </c>
      <c r="K278" s="15">
        <f t="shared" si="37"/>
        <v>83459304.388070077</v>
      </c>
      <c r="L278" s="15">
        <f t="shared" si="38"/>
        <v>52341316.3258515</v>
      </c>
      <c r="M278" s="15">
        <f t="shared" si="39"/>
        <v>58937756.191575252</v>
      </c>
      <c r="N278" s="15">
        <f t="shared" si="40"/>
        <v>17781707.464124896</v>
      </c>
      <c r="O278" s="15">
        <f t="shared" si="41"/>
        <v>212520084.36962172</v>
      </c>
      <c r="P278" s="14">
        <v>251</v>
      </c>
      <c r="Q278" s="30">
        <v>23.6</v>
      </c>
      <c r="R278" s="15">
        <f t="shared" si="42"/>
        <v>164.66666666666669</v>
      </c>
      <c r="S278" s="27">
        <f t="shared" si="43"/>
        <v>582186.49407391204</v>
      </c>
      <c r="T278" s="31">
        <f t="shared" si="44"/>
        <v>579540.88335113658</v>
      </c>
    </row>
    <row r="279" spans="1:20" x14ac:dyDescent="0.2">
      <c r="A279" s="14" t="s">
        <v>14</v>
      </c>
      <c r="B279" s="14" t="s">
        <v>25</v>
      </c>
      <c r="C279" s="14" t="s">
        <v>30</v>
      </c>
      <c r="D279" s="14" t="s">
        <v>104</v>
      </c>
      <c r="E279" s="15">
        <v>913466.89380553167</v>
      </c>
      <c r="F279" s="15">
        <v>50.875</v>
      </c>
      <c r="G279" s="15">
        <v>270.125</v>
      </c>
      <c r="H279" s="15">
        <v>87.75</v>
      </c>
      <c r="I279" s="15">
        <v>32.625</v>
      </c>
      <c r="J279" s="15">
        <f t="shared" si="36"/>
        <v>441.375</v>
      </c>
      <c r="K279" s="15">
        <f t="shared" si="37"/>
        <v>46472628.222356424</v>
      </c>
      <c r="L279" s="15">
        <f t="shared" si="38"/>
        <v>246750244.68921924</v>
      </c>
      <c r="M279" s="15">
        <f t="shared" si="39"/>
        <v>80156719.931435406</v>
      </c>
      <c r="N279" s="15">
        <f t="shared" si="40"/>
        <v>29801857.410405472</v>
      </c>
      <c r="O279" s="15">
        <f t="shared" si="41"/>
        <v>403181450.25341654</v>
      </c>
      <c r="P279" s="14">
        <v>251</v>
      </c>
      <c r="Q279" s="30">
        <v>23.6</v>
      </c>
      <c r="R279" s="15">
        <f t="shared" si="42"/>
        <v>441.375</v>
      </c>
      <c r="S279" s="27">
        <f t="shared" si="43"/>
        <v>1104492.2916105548</v>
      </c>
      <c r="T279" s="31">
        <f t="shared" si="44"/>
        <v>1099473.1840227777</v>
      </c>
    </row>
    <row r="280" spans="1:20" x14ac:dyDescent="0.2">
      <c r="A280" s="14" t="s">
        <v>14</v>
      </c>
      <c r="B280" s="14" t="s">
        <v>25</v>
      </c>
      <c r="C280" s="14" t="s">
        <v>30</v>
      </c>
      <c r="D280" s="14" t="s">
        <v>105</v>
      </c>
      <c r="E280" s="15">
        <v>2674459.4244144657</v>
      </c>
      <c r="F280" s="15">
        <v>53.631578947368418</v>
      </c>
      <c r="G280" s="15">
        <v>298.57894736842104</v>
      </c>
      <c r="H280" s="15">
        <v>220.47368421052633</v>
      </c>
      <c r="I280" s="15">
        <v>19.710526315789473</v>
      </c>
      <c r="J280" s="15">
        <f t="shared" si="36"/>
        <v>592.39473684210532</v>
      </c>
      <c r="K280" s="15">
        <f t="shared" si="37"/>
        <v>143435481.76201791</v>
      </c>
      <c r="L280" s="15">
        <f t="shared" si="38"/>
        <v>798537279.72122443</v>
      </c>
      <c r="M280" s="15">
        <f t="shared" si="39"/>
        <v>589647922.57222092</v>
      </c>
      <c r="N280" s="15">
        <f t="shared" si="40"/>
        <v>52715002.865432493</v>
      </c>
      <c r="O280" s="15">
        <f t="shared" si="41"/>
        <v>1584335686.9208958</v>
      </c>
      <c r="P280" s="14">
        <v>251</v>
      </c>
      <c r="Q280" s="30">
        <v>23.6</v>
      </c>
      <c r="R280" s="15">
        <f t="shared" si="42"/>
        <v>592.39473684210532</v>
      </c>
      <c r="S280" s="27">
        <f t="shared" si="43"/>
        <v>4340196.0889514266</v>
      </c>
      <c r="T280" s="31">
        <f t="shared" si="44"/>
        <v>4320473.0802097982</v>
      </c>
    </row>
    <row r="281" spans="1:20" x14ac:dyDescent="0.2">
      <c r="A281" s="14" t="s">
        <v>14</v>
      </c>
      <c r="B281" s="14" t="s">
        <v>25</v>
      </c>
      <c r="C281" s="14" t="s">
        <v>30</v>
      </c>
      <c r="D281" s="14" t="s">
        <v>8</v>
      </c>
      <c r="E281" s="15">
        <v>57773.404718944985</v>
      </c>
      <c r="F281" s="15">
        <v>0</v>
      </c>
      <c r="G281" s="15">
        <v>102.5</v>
      </c>
      <c r="H281" s="15">
        <v>4.5</v>
      </c>
      <c r="I281" s="15">
        <v>14</v>
      </c>
      <c r="J281" s="15">
        <f t="shared" si="36"/>
        <v>121</v>
      </c>
      <c r="K281" s="15">
        <f t="shared" si="37"/>
        <v>0</v>
      </c>
      <c r="L281" s="15">
        <f t="shared" si="38"/>
        <v>5921773.9836918609</v>
      </c>
      <c r="M281" s="15">
        <f t="shared" si="39"/>
        <v>259980.32123525243</v>
      </c>
      <c r="N281" s="15">
        <f t="shared" si="40"/>
        <v>808827.6660652298</v>
      </c>
      <c r="O281" s="15">
        <f t="shared" si="41"/>
        <v>6990581.9709923435</v>
      </c>
      <c r="P281" s="14">
        <v>251</v>
      </c>
      <c r="Q281" s="30">
        <v>23.6</v>
      </c>
      <c r="R281" s="15">
        <f t="shared" si="42"/>
        <v>121</v>
      </c>
      <c r="S281" s="27">
        <f t="shared" si="43"/>
        <v>19150.295471132809</v>
      </c>
      <c r="T281" s="31">
        <f t="shared" si="44"/>
        <v>19063.271420320125</v>
      </c>
    </row>
    <row r="282" spans="1:20" x14ac:dyDescent="0.2">
      <c r="A282" s="14" t="s">
        <v>14</v>
      </c>
      <c r="B282" s="14" t="s">
        <v>25</v>
      </c>
      <c r="C282" s="14" t="s">
        <v>30</v>
      </c>
      <c r="D282" s="14" t="s">
        <v>10</v>
      </c>
      <c r="E282" s="15">
        <v>109189.29348908851</v>
      </c>
      <c r="F282" s="15">
        <v>133</v>
      </c>
      <c r="G282" s="15">
        <v>0</v>
      </c>
      <c r="H282" s="15">
        <v>36</v>
      </c>
      <c r="I282" s="15">
        <v>15</v>
      </c>
      <c r="J282" s="15">
        <f t="shared" si="36"/>
        <v>184</v>
      </c>
      <c r="K282" s="15">
        <f t="shared" si="37"/>
        <v>14522176.034048771</v>
      </c>
      <c r="L282" s="15">
        <f t="shared" si="38"/>
        <v>0</v>
      </c>
      <c r="M282" s="15">
        <f t="shared" si="39"/>
        <v>3930814.5656071864</v>
      </c>
      <c r="N282" s="15">
        <f t="shared" si="40"/>
        <v>1637839.4023363276</v>
      </c>
      <c r="O282" s="15">
        <f t="shared" si="41"/>
        <v>20090830.001992285</v>
      </c>
      <c r="P282" s="14">
        <v>251</v>
      </c>
      <c r="Q282" s="30">
        <v>23.6</v>
      </c>
      <c r="R282" s="15">
        <f t="shared" si="42"/>
        <v>184</v>
      </c>
      <c r="S282" s="27">
        <f t="shared" si="43"/>
        <v>55037.668164820301</v>
      </c>
      <c r="T282" s="31">
        <f t="shared" si="44"/>
        <v>54787.562319810917</v>
      </c>
    </row>
    <row r="283" spans="1:20" x14ac:dyDescent="0.2">
      <c r="A283" s="14" t="s">
        <v>14</v>
      </c>
      <c r="B283" s="14" t="s">
        <v>25</v>
      </c>
      <c r="C283" s="14" t="s">
        <v>30</v>
      </c>
      <c r="D283" s="14" t="s">
        <v>9</v>
      </c>
      <c r="E283" s="15">
        <v>245262.69904321284</v>
      </c>
      <c r="F283" s="15">
        <v>0</v>
      </c>
      <c r="G283" s="15">
        <v>125</v>
      </c>
      <c r="H283" s="15">
        <v>113.5</v>
      </c>
      <c r="I283" s="15">
        <v>4.5</v>
      </c>
      <c r="J283" s="15">
        <f t="shared" si="36"/>
        <v>243</v>
      </c>
      <c r="K283" s="15">
        <f t="shared" si="37"/>
        <v>0</v>
      </c>
      <c r="L283" s="15">
        <f t="shared" si="38"/>
        <v>30657837.380401604</v>
      </c>
      <c r="M283" s="15">
        <f t="shared" si="39"/>
        <v>27837316.341404658</v>
      </c>
      <c r="N283" s="15">
        <f t="shared" si="40"/>
        <v>1103682.1456944577</v>
      </c>
      <c r="O283" s="15">
        <f t="shared" si="41"/>
        <v>59598835.867500715</v>
      </c>
      <c r="P283" s="14">
        <v>251</v>
      </c>
      <c r="Q283" s="30">
        <v>23.6</v>
      </c>
      <c r="R283" s="15">
        <f t="shared" si="42"/>
        <v>242.99999999999997</v>
      </c>
      <c r="S283" s="27">
        <f t="shared" si="43"/>
        <v>163267.56789838042</v>
      </c>
      <c r="T283" s="31">
        <f t="shared" si="44"/>
        <v>162525.63651950067</v>
      </c>
    </row>
    <row r="284" spans="1:20" x14ac:dyDescent="0.2">
      <c r="A284" s="14" t="s">
        <v>14</v>
      </c>
      <c r="B284" s="14" t="s">
        <v>25</v>
      </c>
      <c r="C284" s="14" t="s">
        <v>80</v>
      </c>
      <c r="D284" s="14" t="s">
        <v>103</v>
      </c>
      <c r="E284" s="15">
        <v>457900.54868139443</v>
      </c>
      <c r="F284" s="15">
        <v>169.33333333333334</v>
      </c>
      <c r="G284" s="15">
        <v>0</v>
      </c>
      <c r="H284" s="15">
        <v>55</v>
      </c>
      <c r="I284" s="15">
        <v>25.833333333333332</v>
      </c>
      <c r="J284" s="15">
        <f t="shared" si="36"/>
        <v>250.16666666666669</v>
      </c>
      <c r="K284" s="15">
        <f t="shared" si="37"/>
        <v>77537826.243382797</v>
      </c>
      <c r="L284" s="15">
        <f t="shared" si="38"/>
        <v>0</v>
      </c>
      <c r="M284" s="15">
        <f t="shared" si="39"/>
        <v>25184530.177476693</v>
      </c>
      <c r="N284" s="15">
        <f t="shared" si="40"/>
        <v>11829097.50760269</v>
      </c>
      <c r="O284" s="15">
        <f t="shared" si="41"/>
        <v>114551453.92846218</v>
      </c>
      <c r="P284" s="14">
        <v>230</v>
      </c>
      <c r="Q284" s="30">
        <v>26.4</v>
      </c>
      <c r="R284" s="15">
        <f t="shared" si="42"/>
        <v>250.16666666666669</v>
      </c>
      <c r="S284" s="27">
        <f t="shared" si="43"/>
        <v>329908.18731397105</v>
      </c>
      <c r="T284" s="31">
        <f t="shared" si="44"/>
        <v>328674.58861523174</v>
      </c>
    </row>
    <row r="285" spans="1:20" x14ac:dyDescent="0.2">
      <c r="A285" s="14" t="s">
        <v>14</v>
      </c>
      <c r="B285" s="14" t="s">
        <v>25</v>
      </c>
      <c r="C285" s="14" t="s">
        <v>80</v>
      </c>
      <c r="D285" s="14" t="s">
        <v>104</v>
      </c>
      <c r="E285" s="15">
        <v>613487.16907916509</v>
      </c>
      <c r="F285" s="15">
        <v>20.5</v>
      </c>
      <c r="G285" s="15">
        <v>148</v>
      </c>
      <c r="H285" s="15">
        <v>208.25</v>
      </c>
      <c r="I285" s="15">
        <v>14.875</v>
      </c>
      <c r="J285" s="15">
        <f t="shared" si="36"/>
        <v>391.625</v>
      </c>
      <c r="K285" s="15">
        <f t="shared" si="37"/>
        <v>12576486.966122884</v>
      </c>
      <c r="L285" s="15">
        <f t="shared" si="38"/>
        <v>90796101.023716435</v>
      </c>
      <c r="M285" s="15">
        <f t="shared" si="39"/>
        <v>127758702.96073613</v>
      </c>
      <c r="N285" s="15">
        <f t="shared" si="40"/>
        <v>9125621.6400525812</v>
      </c>
      <c r="O285" s="15">
        <f t="shared" si="41"/>
        <v>240256912.59062803</v>
      </c>
      <c r="P285" s="14">
        <v>230</v>
      </c>
      <c r="Q285" s="30">
        <v>26.4</v>
      </c>
      <c r="R285" s="15">
        <f t="shared" si="42"/>
        <v>391.625</v>
      </c>
      <c r="S285" s="27">
        <f t="shared" si="43"/>
        <v>691939.90826100868</v>
      </c>
      <c r="T285" s="31">
        <f t="shared" si="44"/>
        <v>689352.59396188147</v>
      </c>
    </row>
    <row r="286" spans="1:20" x14ac:dyDescent="0.2">
      <c r="A286" s="14" t="s">
        <v>14</v>
      </c>
      <c r="B286" s="14" t="s">
        <v>25</v>
      </c>
      <c r="C286" s="14" t="s">
        <v>80</v>
      </c>
      <c r="D286" s="14" t="s">
        <v>105</v>
      </c>
      <c r="E286" s="15">
        <v>3146936.47160136</v>
      </c>
      <c r="F286" s="15">
        <v>305.85000000000002</v>
      </c>
      <c r="G286" s="15">
        <v>467.45</v>
      </c>
      <c r="H286" s="15">
        <v>47.75</v>
      </c>
      <c r="I286" s="15">
        <v>15.6</v>
      </c>
      <c r="J286" s="15">
        <f t="shared" si="36"/>
        <v>836.65</v>
      </c>
      <c r="K286" s="15">
        <f t="shared" si="37"/>
        <v>962490519.83927608</v>
      </c>
      <c r="L286" s="15">
        <f t="shared" si="38"/>
        <v>1471035453.6500556</v>
      </c>
      <c r="M286" s="15">
        <f t="shared" si="39"/>
        <v>150266216.51896495</v>
      </c>
      <c r="N286" s="15">
        <f t="shared" si="40"/>
        <v>49092208.956981212</v>
      </c>
      <c r="O286" s="15">
        <f t="shared" si="41"/>
        <v>2632884398.9652777</v>
      </c>
      <c r="P286" s="14">
        <v>230</v>
      </c>
      <c r="Q286" s="30">
        <v>26.4</v>
      </c>
      <c r="R286" s="15">
        <f t="shared" si="42"/>
        <v>836.65</v>
      </c>
      <c r="S286" s="27">
        <f t="shared" si="43"/>
        <v>7582707.0690200003</v>
      </c>
      <c r="T286" s="31">
        <f t="shared" si="44"/>
        <v>7554353.6727329222</v>
      </c>
    </row>
    <row r="287" spans="1:20" x14ac:dyDescent="0.2">
      <c r="A287" s="14" t="s">
        <v>14</v>
      </c>
      <c r="B287" s="14" t="s">
        <v>25</v>
      </c>
      <c r="C287" s="14" t="s">
        <v>80</v>
      </c>
      <c r="D287" s="14" t="s">
        <v>8</v>
      </c>
      <c r="E287" s="15">
        <v>32016.124865967151</v>
      </c>
      <c r="F287" s="15">
        <v>61</v>
      </c>
      <c r="G287" s="15">
        <v>56</v>
      </c>
      <c r="H287" s="15">
        <v>3</v>
      </c>
      <c r="I287" s="15">
        <v>0</v>
      </c>
      <c r="J287" s="15">
        <f t="shared" si="36"/>
        <v>120</v>
      </c>
      <c r="K287" s="15">
        <f t="shared" si="37"/>
        <v>1952983.6168239962</v>
      </c>
      <c r="L287" s="15">
        <f t="shared" si="38"/>
        <v>1792902.9924941605</v>
      </c>
      <c r="M287" s="15">
        <f t="shared" si="39"/>
        <v>96048.374597901449</v>
      </c>
      <c r="N287" s="15">
        <f t="shared" si="40"/>
        <v>0</v>
      </c>
      <c r="O287" s="15">
        <f t="shared" si="41"/>
        <v>3841934.9839160582</v>
      </c>
      <c r="P287" s="14">
        <v>230</v>
      </c>
      <c r="Q287" s="30">
        <v>26.4</v>
      </c>
      <c r="R287" s="15">
        <f t="shared" si="42"/>
        <v>120</v>
      </c>
      <c r="S287" s="27">
        <f t="shared" si="43"/>
        <v>11064.772753678248</v>
      </c>
      <c r="T287" s="31">
        <f t="shared" si="44"/>
        <v>11023.399154005217</v>
      </c>
    </row>
    <row r="288" spans="1:20" x14ac:dyDescent="0.2">
      <c r="A288" s="14" t="s">
        <v>14</v>
      </c>
      <c r="B288" s="14" t="s">
        <v>25</v>
      </c>
      <c r="C288" s="14" t="s">
        <v>80</v>
      </c>
      <c r="D288" s="14" t="s">
        <v>10</v>
      </c>
      <c r="E288" s="15">
        <v>98027.408139851832</v>
      </c>
      <c r="F288" s="15">
        <v>0</v>
      </c>
      <c r="G288" s="15">
        <v>113</v>
      </c>
      <c r="H288" s="15">
        <v>18</v>
      </c>
      <c r="I288" s="15">
        <v>0</v>
      </c>
      <c r="J288" s="15">
        <f t="shared" si="36"/>
        <v>131</v>
      </c>
      <c r="K288" s="15">
        <f t="shared" si="37"/>
        <v>0</v>
      </c>
      <c r="L288" s="15">
        <f t="shared" si="38"/>
        <v>11077097.119803257</v>
      </c>
      <c r="M288" s="15">
        <f t="shared" si="39"/>
        <v>1764493.3465173331</v>
      </c>
      <c r="N288" s="15">
        <f t="shared" si="40"/>
        <v>0</v>
      </c>
      <c r="O288" s="15">
        <f t="shared" si="41"/>
        <v>12841590.466320591</v>
      </c>
      <c r="P288" s="14">
        <v>230</v>
      </c>
      <c r="Q288" s="30">
        <v>26.4</v>
      </c>
      <c r="R288" s="15">
        <f t="shared" si="42"/>
        <v>131</v>
      </c>
      <c r="S288" s="27">
        <f t="shared" si="43"/>
        <v>36983.780543003304</v>
      </c>
      <c r="T288" s="31">
        <f t="shared" si="44"/>
        <v>36845.490117646601</v>
      </c>
    </row>
    <row r="289" spans="1:20" x14ac:dyDescent="0.2">
      <c r="A289" s="14" t="s">
        <v>14</v>
      </c>
      <c r="B289" s="14" t="s">
        <v>25</v>
      </c>
      <c r="C289" s="14" t="s">
        <v>80</v>
      </c>
      <c r="D289" s="14" t="s">
        <v>9</v>
      </c>
      <c r="E289" s="15">
        <v>188137.58820895231</v>
      </c>
      <c r="F289" s="15">
        <v>177</v>
      </c>
      <c r="G289" s="15">
        <v>291</v>
      </c>
      <c r="H289" s="15">
        <v>40</v>
      </c>
      <c r="I289" s="15">
        <v>0.75</v>
      </c>
      <c r="J289" s="15">
        <f t="shared" si="36"/>
        <v>508.75</v>
      </c>
      <c r="K289" s="15">
        <f t="shared" si="37"/>
        <v>33300353.112984557</v>
      </c>
      <c r="L289" s="15">
        <f t="shared" si="38"/>
        <v>54748038.168805122</v>
      </c>
      <c r="M289" s="15">
        <f t="shared" si="39"/>
        <v>7525503.5283580925</v>
      </c>
      <c r="N289" s="15">
        <f t="shared" si="40"/>
        <v>141103.19115671422</v>
      </c>
      <c r="O289" s="15">
        <f t="shared" si="41"/>
        <v>95714998.001304477</v>
      </c>
      <c r="P289" s="14">
        <v>230</v>
      </c>
      <c r="Q289" s="30">
        <v>26.4</v>
      </c>
      <c r="R289" s="15">
        <f t="shared" si="42"/>
        <v>508.74999999999994</v>
      </c>
      <c r="S289" s="27">
        <f t="shared" si="43"/>
        <v>275659.19424375694</v>
      </c>
      <c r="T289" s="31">
        <f t="shared" si="44"/>
        <v>274628.44436730415</v>
      </c>
    </row>
    <row r="290" spans="1:20" x14ac:dyDescent="0.2">
      <c r="A290" s="14" t="s">
        <v>14</v>
      </c>
      <c r="B290" s="14" t="s">
        <v>25</v>
      </c>
      <c r="C290" s="14" t="s">
        <v>31</v>
      </c>
      <c r="D290" s="14" t="s">
        <v>103</v>
      </c>
      <c r="E290" s="15">
        <v>181103.14873026687</v>
      </c>
      <c r="F290" s="15">
        <v>25.333333333333332</v>
      </c>
      <c r="G290" s="15">
        <v>52</v>
      </c>
      <c r="H290" s="15">
        <v>111</v>
      </c>
      <c r="I290" s="15">
        <v>85.666666666666671</v>
      </c>
      <c r="J290" s="15">
        <f t="shared" si="36"/>
        <v>274</v>
      </c>
      <c r="K290" s="15">
        <f t="shared" si="37"/>
        <v>4587946.4345000936</v>
      </c>
      <c r="L290" s="15">
        <f t="shared" si="38"/>
        <v>9417363.7339738775</v>
      </c>
      <c r="M290" s="15">
        <f t="shared" si="39"/>
        <v>20102449.509059623</v>
      </c>
      <c r="N290" s="15">
        <f t="shared" si="40"/>
        <v>15514503.074559528</v>
      </c>
      <c r="O290" s="15">
        <f t="shared" si="41"/>
        <v>49622262.752093121</v>
      </c>
      <c r="P290" s="14">
        <v>237</v>
      </c>
      <c r="Q290" s="30">
        <v>28.5</v>
      </c>
      <c r="R290" s="15">
        <f t="shared" si="42"/>
        <v>274</v>
      </c>
      <c r="S290" s="27">
        <f t="shared" si="43"/>
        <v>134733.86532055665</v>
      </c>
      <c r="T290" s="31">
        <f t="shared" si="44"/>
        <v>134005.19139341774</v>
      </c>
    </row>
    <row r="291" spans="1:20" x14ac:dyDescent="0.2">
      <c r="A291" s="14" t="s">
        <v>14</v>
      </c>
      <c r="B291" s="14" t="s">
        <v>25</v>
      </c>
      <c r="C291" s="14" t="s">
        <v>31</v>
      </c>
      <c r="D291" s="14" t="s">
        <v>104</v>
      </c>
      <c r="E291" s="15">
        <v>203060.87011671756</v>
      </c>
      <c r="F291" s="15">
        <v>163.33333333333334</v>
      </c>
      <c r="G291" s="15">
        <v>128.33333333333334</v>
      </c>
      <c r="H291" s="15">
        <v>29</v>
      </c>
      <c r="I291" s="15">
        <v>24.5</v>
      </c>
      <c r="J291" s="15">
        <f t="shared" si="36"/>
        <v>345.16666666666669</v>
      </c>
      <c r="K291" s="15">
        <f t="shared" si="37"/>
        <v>33166608.785730537</v>
      </c>
      <c r="L291" s="15">
        <f t="shared" si="38"/>
        <v>26059478.331645422</v>
      </c>
      <c r="M291" s="15">
        <f t="shared" si="39"/>
        <v>5888765.2333848095</v>
      </c>
      <c r="N291" s="15">
        <f t="shared" si="40"/>
        <v>4974991.3178595798</v>
      </c>
      <c r="O291" s="15">
        <f t="shared" si="41"/>
        <v>70089843.668620348</v>
      </c>
      <c r="P291" s="14">
        <v>237</v>
      </c>
      <c r="Q291" s="30">
        <v>28.5</v>
      </c>
      <c r="R291" s="15">
        <f t="shared" si="42"/>
        <v>345.16666666666669</v>
      </c>
      <c r="S291" s="27">
        <f t="shared" si="43"/>
        <v>190307.23375846917</v>
      </c>
      <c r="T291" s="31">
        <f t="shared" si="44"/>
        <v>189278.00536770196</v>
      </c>
    </row>
    <row r="292" spans="1:20" x14ac:dyDescent="0.2">
      <c r="A292" s="14" t="s">
        <v>14</v>
      </c>
      <c r="B292" s="14" t="s">
        <v>25</v>
      </c>
      <c r="C292" s="14" t="s">
        <v>31</v>
      </c>
      <c r="D292" s="14" t="s">
        <v>105</v>
      </c>
      <c r="E292" s="15">
        <v>474239.5105059726</v>
      </c>
      <c r="F292" s="15">
        <v>282.5</v>
      </c>
      <c r="G292" s="15">
        <v>58</v>
      </c>
      <c r="H292" s="15">
        <v>152.75</v>
      </c>
      <c r="I292" s="15">
        <v>44.75</v>
      </c>
      <c r="J292" s="15">
        <f t="shared" si="36"/>
        <v>538</v>
      </c>
      <c r="K292" s="15">
        <f t="shared" si="37"/>
        <v>133972661.71793726</v>
      </c>
      <c r="L292" s="15">
        <f t="shared" si="38"/>
        <v>27505891.609346412</v>
      </c>
      <c r="M292" s="15">
        <f t="shared" si="39"/>
        <v>72440085.22978732</v>
      </c>
      <c r="N292" s="15">
        <f t="shared" si="40"/>
        <v>21222218.095142275</v>
      </c>
      <c r="O292" s="15">
        <f t="shared" si="41"/>
        <v>255140856.65221328</v>
      </c>
      <c r="P292" s="14">
        <v>237</v>
      </c>
      <c r="Q292" s="30">
        <v>28.5</v>
      </c>
      <c r="R292" s="15">
        <f t="shared" si="42"/>
        <v>538</v>
      </c>
      <c r="S292" s="27">
        <f t="shared" si="43"/>
        <v>692755.87027721212</v>
      </c>
      <c r="T292" s="31">
        <f t="shared" si="44"/>
        <v>689009.27591251826</v>
      </c>
    </row>
    <row r="293" spans="1:20" x14ac:dyDescent="0.2">
      <c r="A293" s="14" t="s">
        <v>14</v>
      </c>
      <c r="B293" s="14" t="s">
        <v>25</v>
      </c>
      <c r="C293" s="14" t="s">
        <v>31</v>
      </c>
      <c r="D293" s="14" t="s">
        <v>8</v>
      </c>
      <c r="E293" s="15">
        <v>425.01872669736412</v>
      </c>
      <c r="F293" s="15">
        <v>0</v>
      </c>
      <c r="G293" s="15">
        <v>111.5</v>
      </c>
      <c r="H293" s="15">
        <v>28.5</v>
      </c>
      <c r="I293" s="15">
        <v>24.5</v>
      </c>
      <c r="J293" s="15">
        <f t="shared" si="36"/>
        <v>164.5</v>
      </c>
      <c r="K293" s="15">
        <f t="shared" si="37"/>
        <v>0</v>
      </c>
      <c r="L293" s="15">
        <f t="shared" si="38"/>
        <v>47389.588026756101</v>
      </c>
      <c r="M293" s="15">
        <f t="shared" si="39"/>
        <v>12113.033710874877</v>
      </c>
      <c r="N293" s="15">
        <f t="shared" si="40"/>
        <v>10412.958804085421</v>
      </c>
      <c r="O293" s="15">
        <f t="shared" si="41"/>
        <v>69915.580541716394</v>
      </c>
      <c r="P293" s="14">
        <v>237</v>
      </c>
      <c r="Q293" s="30">
        <v>28.5</v>
      </c>
      <c r="R293" s="15">
        <f t="shared" si="42"/>
        <v>164.5</v>
      </c>
      <c r="S293" s="27">
        <f t="shared" si="43"/>
        <v>189.83407628098948</v>
      </c>
      <c r="T293" s="31">
        <f t="shared" si="44"/>
        <v>188.80740684239404</v>
      </c>
    </row>
    <row r="294" spans="1:20" x14ac:dyDescent="0.2">
      <c r="A294" s="14" t="s">
        <v>14</v>
      </c>
      <c r="B294" s="14" t="s">
        <v>25</v>
      </c>
      <c r="C294" s="14" t="s">
        <v>31</v>
      </c>
      <c r="D294" s="14" t="s">
        <v>10</v>
      </c>
      <c r="E294" s="15">
        <v>30647.17567410996</v>
      </c>
      <c r="F294" s="15">
        <v>0</v>
      </c>
      <c r="G294" s="15">
        <v>74.5</v>
      </c>
      <c r="H294" s="15">
        <v>12.5</v>
      </c>
      <c r="I294" s="15">
        <v>8.25</v>
      </c>
      <c r="J294" s="15">
        <f t="shared" si="36"/>
        <v>95.25</v>
      </c>
      <c r="K294" s="15">
        <f t="shared" si="37"/>
        <v>0</v>
      </c>
      <c r="L294" s="15">
        <f t="shared" si="38"/>
        <v>2283214.5877211918</v>
      </c>
      <c r="M294" s="15">
        <f t="shared" si="39"/>
        <v>383089.69592637452</v>
      </c>
      <c r="N294" s="15">
        <f t="shared" si="40"/>
        <v>252839.19931140717</v>
      </c>
      <c r="O294" s="15">
        <f t="shared" si="41"/>
        <v>2919143.4829589734</v>
      </c>
      <c r="P294" s="14">
        <v>237</v>
      </c>
      <c r="Q294" s="30">
        <v>28.5</v>
      </c>
      <c r="R294" s="15">
        <f t="shared" si="42"/>
        <v>95.249999999999986</v>
      </c>
      <c r="S294" s="27">
        <f t="shared" si="43"/>
        <v>7926.0288239835427</v>
      </c>
      <c r="T294" s="31">
        <f t="shared" si="44"/>
        <v>7883.1629080087641</v>
      </c>
    </row>
    <row r="295" spans="1:20" x14ac:dyDescent="0.2">
      <c r="A295" s="14" t="s">
        <v>14</v>
      </c>
      <c r="B295" s="14" t="s">
        <v>25</v>
      </c>
      <c r="C295" s="14" t="s">
        <v>31</v>
      </c>
      <c r="D295" s="14" t="s">
        <v>9</v>
      </c>
      <c r="E295" s="15">
        <v>86720.809289310258</v>
      </c>
      <c r="F295" s="15">
        <v>218</v>
      </c>
      <c r="G295" s="15">
        <v>31.5</v>
      </c>
      <c r="H295" s="15">
        <v>46</v>
      </c>
      <c r="I295" s="15">
        <v>16.5</v>
      </c>
      <c r="J295" s="15">
        <f t="shared" si="36"/>
        <v>312</v>
      </c>
      <c r="K295" s="15">
        <f t="shared" si="37"/>
        <v>18905136.425069638</v>
      </c>
      <c r="L295" s="15">
        <f t="shared" si="38"/>
        <v>2731705.4926132732</v>
      </c>
      <c r="M295" s="15">
        <f t="shared" si="39"/>
        <v>3989157.2273082719</v>
      </c>
      <c r="N295" s="15">
        <f t="shared" si="40"/>
        <v>1430893.3532736192</v>
      </c>
      <c r="O295" s="15">
        <f t="shared" si="41"/>
        <v>27056892.498264804</v>
      </c>
      <c r="P295" s="14">
        <v>237</v>
      </c>
      <c r="Q295" s="30">
        <v>28.5</v>
      </c>
      <c r="R295" s="15">
        <f t="shared" si="42"/>
        <v>312.00000000000006</v>
      </c>
      <c r="S295" s="27">
        <f t="shared" si="43"/>
        <v>73464.600517440529</v>
      </c>
      <c r="T295" s="31">
        <f t="shared" si="44"/>
        <v>73067.285864310295</v>
      </c>
    </row>
    <row r="296" spans="1:20" x14ac:dyDescent="0.2">
      <c r="A296" s="14" t="s">
        <v>15</v>
      </c>
      <c r="B296" s="14" t="s">
        <v>26</v>
      </c>
      <c r="C296" s="14" t="s">
        <v>28</v>
      </c>
      <c r="D296" s="14" t="s">
        <v>103</v>
      </c>
      <c r="E296" s="15">
        <v>630210.20047756867</v>
      </c>
      <c r="F296" s="15">
        <v>208.25</v>
      </c>
      <c r="G296" s="15">
        <v>72</v>
      </c>
      <c r="H296" s="15">
        <v>2</v>
      </c>
      <c r="I296" s="15">
        <v>0</v>
      </c>
      <c r="J296" s="15">
        <f t="shared" si="36"/>
        <v>282.25</v>
      </c>
      <c r="K296" s="15">
        <f t="shared" si="37"/>
        <v>131241274.24945368</v>
      </c>
      <c r="L296" s="15">
        <f t="shared" si="38"/>
        <v>45375134.434384942</v>
      </c>
      <c r="M296" s="15">
        <f t="shared" si="39"/>
        <v>1260420.4009551373</v>
      </c>
      <c r="N296" s="15">
        <f t="shared" si="40"/>
        <v>0</v>
      </c>
      <c r="O296" s="15">
        <f t="shared" si="41"/>
        <v>177876829.08479375</v>
      </c>
      <c r="P296" s="14">
        <v>302</v>
      </c>
      <c r="Q296" s="30">
        <v>8.5</v>
      </c>
      <c r="R296" s="15">
        <f t="shared" si="42"/>
        <v>282.25</v>
      </c>
      <c r="S296" s="27">
        <f t="shared" si="43"/>
        <v>485038.30712360155</v>
      </c>
      <c r="T296" s="31">
        <f t="shared" si="44"/>
        <v>483288.11276091792</v>
      </c>
    </row>
    <row r="297" spans="1:20" x14ac:dyDescent="0.2">
      <c r="A297" s="14" t="s">
        <v>15</v>
      </c>
      <c r="B297" s="14" t="s">
        <v>26</v>
      </c>
      <c r="C297" s="14" t="s">
        <v>28</v>
      </c>
      <c r="D297" s="14" t="s">
        <v>104</v>
      </c>
      <c r="E297" s="15">
        <v>181488.49775376145</v>
      </c>
      <c r="F297" s="15">
        <v>551.33333333333337</v>
      </c>
      <c r="G297" s="15">
        <v>357.66666666666669</v>
      </c>
      <c r="H297" s="15">
        <v>124.33333333333333</v>
      </c>
      <c r="I297" s="15">
        <v>0</v>
      </c>
      <c r="J297" s="15">
        <f t="shared" si="36"/>
        <v>1033.3333333333333</v>
      </c>
      <c r="K297" s="15">
        <f t="shared" si="37"/>
        <v>100060658.42824048</v>
      </c>
      <c r="L297" s="15">
        <f t="shared" si="38"/>
        <v>64912386.029928684</v>
      </c>
      <c r="M297" s="15">
        <f t="shared" si="39"/>
        <v>22565069.88738434</v>
      </c>
      <c r="N297" s="15">
        <f t="shared" si="40"/>
        <v>0</v>
      </c>
      <c r="O297" s="15">
        <f t="shared" si="41"/>
        <v>187538114.34555352</v>
      </c>
      <c r="P297" s="14">
        <v>302</v>
      </c>
      <c r="Q297" s="30">
        <v>8.5</v>
      </c>
      <c r="R297" s="15">
        <f t="shared" si="42"/>
        <v>1033.3333333333335</v>
      </c>
      <c r="S297" s="27">
        <f t="shared" si="43"/>
        <v>511382.90451511042</v>
      </c>
      <c r="T297" s="31">
        <f t="shared" si="44"/>
        <v>509537.64927751315</v>
      </c>
    </row>
    <row r="298" spans="1:20" x14ac:dyDescent="0.2">
      <c r="A298" s="14" t="s">
        <v>15</v>
      </c>
      <c r="B298" s="14" t="s">
        <v>26</v>
      </c>
      <c r="C298" s="14" t="s">
        <v>28</v>
      </c>
      <c r="D298" s="14" t="s">
        <v>105</v>
      </c>
      <c r="E298" s="15">
        <v>3098481.9878211785</v>
      </c>
      <c r="F298" s="15">
        <v>594.57894736842104</v>
      </c>
      <c r="G298" s="15">
        <v>185.57894736842104</v>
      </c>
      <c r="H298" s="15">
        <v>96.473684210526315</v>
      </c>
      <c r="I298" s="15">
        <v>0.97368421052631582</v>
      </c>
      <c r="J298" s="15">
        <f t="shared" si="36"/>
        <v>877.6052631578948</v>
      </c>
      <c r="K298" s="15">
        <f t="shared" si="37"/>
        <v>1842292158.7587292</v>
      </c>
      <c r="L298" s="15">
        <f t="shared" si="38"/>
        <v>575013025.73986709</v>
      </c>
      <c r="M298" s="15">
        <f t="shared" si="39"/>
        <v>298921972.82506424</v>
      </c>
      <c r="N298" s="15">
        <f t="shared" si="40"/>
        <v>3016942.9881416741</v>
      </c>
      <c r="O298" s="15">
        <f t="shared" si="41"/>
        <v>2719244100.3118019</v>
      </c>
      <c r="P298" s="14">
        <v>302</v>
      </c>
      <c r="Q298" s="30">
        <v>8.5</v>
      </c>
      <c r="R298" s="15">
        <f t="shared" si="42"/>
        <v>877.60526315789468</v>
      </c>
      <c r="S298" s="27">
        <f t="shared" si="43"/>
        <v>7414892.4390952615</v>
      </c>
      <c r="T298" s="31">
        <f t="shared" si="44"/>
        <v>7388136.8143204479</v>
      </c>
    </row>
    <row r="299" spans="1:20" x14ac:dyDescent="0.2">
      <c r="A299" s="14" t="s">
        <v>15</v>
      </c>
      <c r="B299" s="14" t="s">
        <v>26</v>
      </c>
      <c r="C299" s="14" t="s">
        <v>28</v>
      </c>
      <c r="D299" s="14" t="s">
        <v>8</v>
      </c>
      <c r="E299" s="15">
        <v>5674.4925519387343</v>
      </c>
      <c r="F299" s="15">
        <v>0</v>
      </c>
      <c r="G299" s="15">
        <v>50</v>
      </c>
      <c r="H299" s="15">
        <v>35</v>
      </c>
      <c r="I299" s="15">
        <v>49.5</v>
      </c>
      <c r="J299" s="15">
        <f t="shared" si="36"/>
        <v>134.5</v>
      </c>
      <c r="K299" s="15">
        <f t="shared" si="37"/>
        <v>0</v>
      </c>
      <c r="L299" s="15">
        <f t="shared" si="38"/>
        <v>283724.62759693671</v>
      </c>
      <c r="M299" s="15">
        <f t="shared" si="39"/>
        <v>198607.23931785571</v>
      </c>
      <c r="N299" s="15">
        <f t="shared" si="40"/>
        <v>280887.38132096734</v>
      </c>
      <c r="O299" s="15">
        <f t="shared" si="41"/>
        <v>763219.24823575979</v>
      </c>
      <c r="P299" s="14">
        <v>302</v>
      </c>
      <c r="Q299" s="30">
        <v>8.5</v>
      </c>
      <c r="R299" s="15">
        <f t="shared" si="42"/>
        <v>134.5</v>
      </c>
      <c r="S299" s="27">
        <f t="shared" si="43"/>
        <v>2081.1624202720141</v>
      </c>
      <c r="T299" s="31">
        <f t="shared" si="44"/>
        <v>2073.6528304472645</v>
      </c>
    </row>
    <row r="300" spans="1:20" x14ac:dyDescent="0.2">
      <c r="A300" s="14" t="s">
        <v>15</v>
      </c>
      <c r="B300" s="14" t="s">
        <v>26</v>
      </c>
      <c r="C300" s="14" t="s">
        <v>28</v>
      </c>
      <c r="D300" s="14" t="s">
        <v>10</v>
      </c>
      <c r="E300" s="15">
        <v>107963.00573047067</v>
      </c>
      <c r="F300" s="15">
        <v>0</v>
      </c>
      <c r="G300" s="15">
        <v>135</v>
      </c>
      <c r="H300" s="15">
        <v>8</v>
      </c>
      <c r="I300" s="15">
        <v>0</v>
      </c>
      <c r="J300" s="15">
        <f t="shared" si="36"/>
        <v>143</v>
      </c>
      <c r="K300" s="15">
        <f t="shared" si="37"/>
        <v>0</v>
      </c>
      <c r="L300" s="15">
        <f t="shared" si="38"/>
        <v>14575005.77361354</v>
      </c>
      <c r="M300" s="15">
        <f t="shared" si="39"/>
        <v>863704.04584376537</v>
      </c>
      <c r="N300" s="15">
        <f t="shared" si="40"/>
        <v>0</v>
      </c>
      <c r="O300" s="15">
        <f t="shared" si="41"/>
        <v>15438709.819457306</v>
      </c>
      <c r="P300" s="14">
        <v>302</v>
      </c>
      <c r="Q300" s="30">
        <v>8.5</v>
      </c>
      <c r="R300" s="15">
        <f t="shared" si="42"/>
        <v>143</v>
      </c>
      <c r="S300" s="27">
        <f t="shared" si="43"/>
        <v>42098.601113652621</v>
      </c>
      <c r="T300" s="31">
        <f t="shared" si="44"/>
        <v>41946.694071953323</v>
      </c>
    </row>
    <row r="301" spans="1:20" x14ac:dyDescent="0.2">
      <c r="A301" s="14" t="s">
        <v>15</v>
      </c>
      <c r="B301" s="14" t="s">
        <v>26</v>
      </c>
      <c r="C301" s="14" t="s">
        <v>28</v>
      </c>
      <c r="D301" s="14" t="s">
        <v>9</v>
      </c>
      <c r="E301" s="15">
        <v>149086.88692930408</v>
      </c>
      <c r="F301" s="15">
        <v>306</v>
      </c>
      <c r="G301" s="15">
        <v>27</v>
      </c>
      <c r="H301" s="15">
        <v>0</v>
      </c>
      <c r="I301" s="15">
        <v>0</v>
      </c>
      <c r="J301" s="15">
        <f t="shared" si="36"/>
        <v>333</v>
      </c>
      <c r="K301" s="15">
        <f t="shared" si="37"/>
        <v>45620587.400367044</v>
      </c>
      <c r="L301" s="15">
        <f t="shared" si="38"/>
        <v>4025345.9470912102</v>
      </c>
      <c r="M301" s="15">
        <f t="shared" si="39"/>
        <v>0</v>
      </c>
      <c r="N301" s="15">
        <f t="shared" si="40"/>
        <v>0</v>
      </c>
      <c r="O301" s="15">
        <f t="shared" si="41"/>
        <v>49645933.347458251</v>
      </c>
      <c r="P301" s="14">
        <v>302</v>
      </c>
      <c r="Q301" s="30">
        <v>8.5</v>
      </c>
      <c r="R301" s="15">
        <f t="shared" si="42"/>
        <v>332.99999999999994</v>
      </c>
      <c r="S301" s="27">
        <f t="shared" si="43"/>
        <v>135375.58315109892</v>
      </c>
      <c r="T301" s="31">
        <f t="shared" si="44"/>
        <v>134887.09888295701</v>
      </c>
    </row>
    <row r="302" spans="1:20" x14ac:dyDescent="0.2">
      <c r="A302" s="14" t="s">
        <v>15</v>
      </c>
      <c r="B302" s="14" t="s">
        <v>26</v>
      </c>
      <c r="C302" s="14" t="s">
        <v>29</v>
      </c>
      <c r="D302" s="14" t="s">
        <v>103</v>
      </c>
      <c r="E302" s="15">
        <v>135795.19361786518</v>
      </c>
      <c r="F302" s="15">
        <v>96</v>
      </c>
      <c r="G302" s="15">
        <v>39.666666666666664</v>
      </c>
      <c r="H302" s="15">
        <v>4.333333333333333</v>
      </c>
      <c r="I302" s="15">
        <v>0</v>
      </c>
      <c r="J302" s="15">
        <f t="shared" si="36"/>
        <v>140</v>
      </c>
      <c r="K302" s="15">
        <f t="shared" si="37"/>
        <v>13036338.587315056</v>
      </c>
      <c r="L302" s="15">
        <f t="shared" si="38"/>
        <v>5386542.6801753184</v>
      </c>
      <c r="M302" s="15">
        <f t="shared" si="39"/>
        <v>588445.83901074913</v>
      </c>
      <c r="N302" s="15">
        <f t="shared" si="40"/>
        <v>0</v>
      </c>
      <c r="O302" s="15">
        <f t="shared" si="41"/>
        <v>19011327.106501125</v>
      </c>
      <c r="P302" s="14">
        <v>269</v>
      </c>
      <c r="Q302" s="30">
        <v>9.8000000000000007</v>
      </c>
      <c r="R302" s="15">
        <f t="shared" si="42"/>
        <v>140</v>
      </c>
      <c r="S302" s="27">
        <f t="shared" si="43"/>
        <v>57373.216896124963</v>
      </c>
      <c r="T302" s="31">
        <f t="shared" si="44"/>
        <v>57083.842023015182</v>
      </c>
    </row>
    <row r="303" spans="1:20" x14ac:dyDescent="0.2">
      <c r="A303" s="14" t="s">
        <v>15</v>
      </c>
      <c r="B303" s="14" t="s">
        <v>26</v>
      </c>
      <c r="C303" s="14" t="s">
        <v>29</v>
      </c>
      <c r="D303" s="14" t="s">
        <v>104</v>
      </c>
      <c r="E303" s="15">
        <v>80351.67321235461</v>
      </c>
      <c r="F303" s="15">
        <v>476.66666666666669</v>
      </c>
      <c r="G303" s="15">
        <v>0</v>
      </c>
      <c r="H303" s="15">
        <v>20.666666666666668</v>
      </c>
      <c r="I303" s="15">
        <v>2</v>
      </c>
      <c r="J303" s="15">
        <f t="shared" si="36"/>
        <v>499.33333333333337</v>
      </c>
      <c r="K303" s="15">
        <f t="shared" si="37"/>
        <v>38300964.231222369</v>
      </c>
      <c r="L303" s="15">
        <f t="shared" si="38"/>
        <v>0</v>
      </c>
      <c r="M303" s="15">
        <f t="shared" si="39"/>
        <v>1660601.2463886621</v>
      </c>
      <c r="N303" s="15">
        <f t="shared" si="40"/>
        <v>160703.34642470922</v>
      </c>
      <c r="O303" s="15">
        <f t="shared" si="41"/>
        <v>40122268.824035734</v>
      </c>
      <c r="P303" s="14">
        <v>269</v>
      </c>
      <c r="Q303" s="30">
        <v>9.8000000000000007</v>
      </c>
      <c r="R303" s="15">
        <f t="shared" si="42"/>
        <v>499.33333333333331</v>
      </c>
      <c r="S303" s="27">
        <f t="shared" si="43"/>
        <v>121082.74286748034</v>
      </c>
      <c r="T303" s="31">
        <f t="shared" si="44"/>
        <v>120472.03450478739</v>
      </c>
    </row>
    <row r="304" spans="1:20" x14ac:dyDescent="0.2">
      <c r="A304" s="14" t="s">
        <v>15</v>
      </c>
      <c r="B304" s="14" t="s">
        <v>26</v>
      </c>
      <c r="C304" s="14" t="s">
        <v>29</v>
      </c>
      <c r="D304" s="14" t="s">
        <v>105</v>
      </c>
      <c r="E304" s="15">
        <v>537985.2944913914</v>
      </c>
      <c r="F304" s="15">
        <v>632</v>
      </c>
      <c r="G304" s="15">
        <v>111.66666666666667</v>
      </c>
      <c r="H304" s="15">
        <v>98.666666666666671</v>
      </c>
      <c r="I304" s="15">
        <v>0</v>
      </c>
      <c r="J304" s="15">
        <f t="shared" si="36"/>
        <v>842.33333333333326</v>
      </c>
      <c r="K304" s="15">
        <f t="shared" si="37"/>
        <v>340006706.11855936</v>
      </c>
      <c r="L304" s="15">
        <f t="shared" si="38"/>
        <v>60075024.551538706</v>
      </c>
      <c r="M304" s="15">
        <f t="shared" si="39"/>
        <v>53081215.723150618</v>
      </c>
      <c r="N304" s="15">
        <f t="shared" si="40"/>
        <v>0</v>
      </c>
      <c r="O304" s="15">
        <f t="shared" si="41"/>
        <v>453162946.39324868</v>
      </c>
      <c r="P304" s="14">
        <v>269</v>
      </c>
      <c r="Q304" s="30">
        <v>9.8000000000000007</v>
      </c>
      <c r="R304" s="15">
        <f t="shared" si="42"/>
        <v>842.33333333333337</v>
      </c>
      <c r="S304" s="27">
        <f t="shared" si="43"/>
        <v>1367575.0181488451</v>
      </c>
      <c r="T304" s="31">
        <f t="shared" si="44"/>
        <v>1360677.3423908094</v>
      </c>
    </row>
    <row r="305" spans="1:20" x14ac:dyDescent="0.2">
      <c r="A305" s="14" t="s">
        <v>15</v>
      </c>
      <c r="B305" s="14" t="s">
        <v>26</v>
      </c>
      <c r="C305" s="14" t="s">
        <v>29</v>
      </c>
      <c r="D305" s="14" t="s">
        <v>8</v>
      </c>
      <c r="E305" s="15">
        <v>3683.9727658516986</v>
      </c>
      <c r="F305" s="15">
        <v>273</v>
      </c>
      <c r="G305" s="15">
        <v>0</v>
      </c>
      <c r="H305" s="15">
        <v>11</v>
      </c>
      <c r="I305" s="15">
        <v>0</v>
      </c>
      <c r="J305" s="15">
        <f t="shared" si="36"/>
        <v>284</v>
      </c>
      <c r="K305" s="15">
        <f t="shared" si="37"/>
        <v>1005724.5650775137</v>
      </c>
      <c r="L305" s="15">
        <f t="shared" si="38"/>
        <v>0</v>
      </c>
      <c r="M305" s="15">
        <f t="shared" si="39"/>
        <v>40523.700424368682</v>
      </c>
      <c r="N305" s="15">
        <f t="shared" si="40"/>
        <v>0</v>
      </c>
      <c r="O305" s="15">
        <f t="shared" si="41"/>
        <v>1046248.2655018824</v>
      </c>
      <c r="P305" s="14">
        <v>269</v>
      </c>
      <c r="Q305" s="30">
        <v>9.8000000000000007</v>
      </c>
      <c r="R305" s="15">
        <f t="shared" si="42"/>
        <v>284</v>
      </c>
      <c r="S305" s="27">
        <f t="shared" si="43"/>
        <v>3157.4139105369077</v>
      </c>
      <c r="T305" s="31">
        <f t="shared" si="44"/>
        <v>3141.4887750966045</v>
      </c>
    </row>
    <row r="306" spans="1:20" x14ac:dyDescent="0.2">
      <c r="A306" s="14" t="s">
        <v>15</v>
      </c>
      <c r="B306" s="14" t="s">
        <v>26</v>
      </c>
      <c r="C306" s="14" t="s">
        <v>29</v>
      </c>
      <c r="D306" s="14" t="s">
        <v>10</v>
      </c>
      <c r="E306" s="15">
        <v>837.33748625892599</v>
      </c>
      <c r="F306" s="15">
        <v>50</v>
      </c>
      <c r="G306" s="15">
        <v>0</v>
      </c>
      <c r="H306" s="15">
        <v>44.5</v>
      </c>
      <c r="I306" s="15">
        <v>0</v>
      </c>
      <c r="J306" s="15">
        <f t="shared" si="36"/>
        <v>94.5</v>
      </c>
      <c r="K306" s="15">
        <f t="shared" si="37"/>
        <v>41866.874312946296</v>
      </c>
      <c r="L306" s="15">
        <f t="shared" si="38"/>
        <v>0</v>
      </c>
      <c r="M306" s="15">
        <f t="shared" si="39"/>
        <v>37261.518138522209</v>
      </c>
      <c r="N306" s="15">
        <f t="shared" si="40"/>
        <v>0</v>
      </c>
      <c r="O306" s="15">
        <f t="shared" si="41"/>
        <v>79128.392451468506</v>
      </c>
      <c r="P306" s="14">
        <v>269</v>
      </c>
      <c r="Q306" s="30">
        <v>9.8000000000000007</v>
      </c>
      <c r="R306" s="15">
        <f t="shared" si="42"/>
        <v>94.5</v>
      </c>
      <c r="S306" s="27">
        <f t="shared" si="43"/>
        <v>238.79713379963621</v>
      </c>
      <c r="T306" s="31">
        <f t="shared" si="44"/>
        <v>237.59270612361175</v>
      </c>
    </row>
    <row r="307" spans="1:20" x14ac:dyDescent="0.2">
      <c r="A307" s="14" t="s">
        <v>15</v>
      </c>
      <c r="B307" s="14" t="s">
        <v>26</v>
      </c>
      <c r="C307" s="14" t="s">
        <v>29</v>
      </c>
      <c r="D307" s="14" t="s">
        <v>9</v>
      </c>
      <c r="E307" s="15">
        <v>16662.472188911364</v>
      </c>
      <c r="F307" s="15">
        <v>110</v>
      </c>
      <c r="G307" s="15">
        <v>130</v>
      </c>
      <c r="H307" s="15">
        <v>63.5</v>
      </c>
      <c r="I307" s="15">
        <v>0</v>
      </c>
      <c r="J307" s="15">
        <f t="shared" si="36"/>
        <v>303.5</v>
      </c>
      <c r="K307" s="15">
        <f t="shared" si="37"/>
        <v>1832871.9407802501</v>
      </c>
      <c r="L307" s="15">
        <f t="shared" si="38"/>
        <v>2166121.3845584774</v>
      </c>
      <c r="M307" s="15">
        <f t="shared" si="39"/>
        <v>1058066.9839958716</v>
      </c>
      <c r="N307" s="15">
        <f t="shared" si="40"/>
        <v>0</v>
      </c>
      <c r="O307" s="15">
        <f t="shared" si="41"/>
        <v>5057060.3093345994</v>
      </c>
      <c r="P307" s="14">
        <v>269</v>
      </c>
      <c r="Q307" s="30">
        <v>9.8000000000000007</v>
      </c>
      <c r="R307" s="15">
        <f t="shared" si="42"/>
        <v>303.5</v>
      </c>
      <c r="S307" s="27">
        <f t="shared" si="43"/>
        <v>15261.41843538226</v>
      </c>
      <c r="T307" s="31">
        <f t="shared" si="44"/>
        <v>15184.443999188285</v>
      </c>
    </row>
    <row r="308" spans="1:20" x14ac:dyDescent="0.2">
      <c r="A308" s="14" t="s">
        <v>15</v>
      </c>
      <c r="B308" s="14" t="s">
        <v>26</v>
      </c>
      <c r="C308" s="14" t="s">
        <v>30</v>
      </c>
      <c r="D308" s="14" t="s">
        <v>103</v>
      </c>
      <c r="E308" s="15">
        <v>1561748.3826560006</v>
      </c>
      <c r="F308" s="15">
        <v>180.44444444444446</v>
      </c>
      <c r="G308" s="15">
        <v>43</v>
      </c>
      <c r="H308" s="15">
        <v>48.333333333333336</v>
      </c>
      <c r="I308" s="15">
        <v>1.3333333333333333</v>
      </c>
      <c r="J308" s="15">
        <f t="shared" si="36"/>
        <v>273.11111111111109</v>
      </c>
      <c r="K308" s="15">
        <f t="shared" si="37"/>
        <v>281808819.27037168</v>
      </c>
      <c r="L308" s="15">
        <f t="shared" si="38"/>
        <v>67155180.454208016</v>
      </c>
      <c r="M308" s="15">
        <f t="shared" si="39"/>
        <v>75484505.161706701</v>
      </c>
      <c r="N308" s="15">
        <f t="shared" si="40"/>
        <v>2082331.1768746674</v>
      </c>
      <c r="O308" s="15">
        <f t="shared" si="41"/>
        <v>426530836.06316102</v>
      </c>
      <c r="P308" s="14">
        <v>232</v>
      </c>
      <c r="Q308" s="30">
        <v>23.9</v>
      </c>
      <c r="R308" s="15">
        <f t="shared" si="42"/>
        <v>273.11111111111109</v>
      </c>
      <c r="S308" s="27">
        <f t="shared" si="43"/>
        <v>1259185.2138778404</v>
      </c>
      <c r="T308" s="31">
        <f t="shared" si="44"/>
        <v>1253463.1403881509</v>
      </c>
    </row>
    <row r="309" spans="1:20" x14ac:dyDescent="0.2">
      <c r="A309" s="14" t="s">
        <v>15</v>
      </c>
      <c r="B309" s="14" t="s">
        <v>26</v>
      </c>
      <c r="C309" s="14" t="s">
        <v>30</v>
      </c>
      <c r="D309" s="14" t="s">
        <v>104</v>
      </c>
      <c r="E309" s="15">
        <v>863357.28017908346</v>
      </c>
      <c r="F309" s="15">
        <v>273.66666666666669</v>
      </c>
      <c r="G309" s="15">
        <v>211.83333333333334</v>
      </c>
      <c r="H309" s="15">
        <v>71.5</v>
      </c>
      <c r="I309" s="15">
        <v>13</v>
      </c>
      <c r="J309" s="15">
        <f t="shared" si="36"/>
        <v>570</v>
      </c>
      <c r="K309" s="15">
        <f t="shared" si="37"/>
        <v>236272109.00900918</v>
      </c>
      <c r="L309" s="15">
        <f t="shared" si="38"/>
        <v>182887850.51793584</v>
      </c>
      <c r="M309" s="15">
        <f t="shared" si="39"/>
        <v>61730045.532804467</v>
      </c>
      <c r="N309" s="15">
        <f t="shared" si="40"/>
        <v>11223644.642328085</v>
      </c>
      <c r="O309" s="15">
        <f t="shared" si="41"/>
        <v>492113649.70207757</v>
      </c>
      <c r="P309" s="14">
        <v>232</v>
      </c>
      <c r="Q309" s="30">
        <v>23.9</v>
      </c>
      <c r="R309" s="15">
        <f t="shared" si="42"/>
        <v>570</v>
      </c>
      <c r="S309" s="27">
        <f t="shared" si="43"/>
        <v>1452795.8563834177</v>
      </c>
      <c r="T309" s="31">
        <f t="shared" si="44"/>
        <v>1446193.9644900553</v>
      </c>
    </row>
    <row r="310" spans="1:20" x14ac:dyDescent="0.2">
      <c r="A310" s="14" t="s">
        <v>15</v>
      </c>
      <c r="B310" s="14" t="s">
        <v>26</v>
      </c>
      <c r="C310" s="14" t="s">
        <v>30</v>
      </c>
      <c r="D310" s="14" t="s">
        <v>105</v>
      </c>
      <c r="E310" s="15">
        <v>4726968.8045417164</v>
      </c>
      <c r="F310" s="15">
        <v>140.90322580645162</v>
      </c>
      <c r="G310" s="15">
        <v>299.54838709677421</v>
      </c>
      <c r="H310" s="15">
        <v>244.70967741935485</v>
      </c>
      <c r="I310" s="15">
        <v>3.693548387096774</v>
      </c>
      <c r="J310" s="15">
        <f t="shared" si="36"/>
        <v>688.85483870967755</v>
      </c>
      <c r="K310" s="15">
        <f t="shared" si="37"/>
        <v>666045152.84639406</v>
      </c>
      <c r="L310" s="15">
        <f t="shared" si="38"/>
        <v>1415955881.2572381</v>
      </c>
      <c r="M310" s="15">
        <f t="shared" si="39"/>
        <v>1156735011.3307569</v>
      </c>
      <c r="N310" s="15">
        <f t="shared" si="40"/>
        <v>17459288.003871821</v>
      </c>
      <c r="O310" s="15">
        <f t="shared" si="41"/>
        <v>3256195333.438261</v>
      </c>
      <c r="P310" s="14">
        <v>232</v>
      </c>
      <c r="Q310" s="30">
        <v>23.9</v>
      </c>
      <c r="R310" s="15">
        <f t="shared" si="42"/>
        <v>688.85483870967744</v>
      </c>
      <c r="S310" s="27">
        <f t="shared" si="43"/>
        <v>9612793.8959994186</v>
      </c>
      <c r="T310" s="31">
        <f t="shared" si="44"/>
        <v>9569110.7963982485</v>
      </c>
    </row>
    <row r="311" spans="1:20" x14ac:dyDescent="0.2">
      <c r="A311" s="14" t="s">
        <v>15</v>
      </c>
      <c r="B311" s="14" t="s">
        <v>26</v>
      </c>
      <c r="C311" s="14" t="s">
        <v>30</v>
      </c>
      <c r="D311" s="14" t="s">
        <v>8</v>
      </c>
      <c r="E311" s="15">
        <v>40679.450110199716</v>
      </c>
      <c r="F311" s="15">
        <v>39.5</v>
      </c>
      <c r="G311" s="15">
        <v>43</v>
      </c>
      <c r="H311" s="15">
        <v>21.5</v>
      </c>
      <c r="I311" s="15">
        <v>0.75</v>
      </c>
      <c r="J311" s="15">
        <f t="shared" si="36"/>
        <v>104.75</v>
      </c>
      <c r="K311" s="15">
        <f t="shared" si="37"/>
        <v>1606838.2793528887</v>
      </c>
      <c r="L311" s="15">
        <f t="shared" si="38"/>
        <v>1749216.3547385877</v>
      </c>
      <c r="M311" s="15">
        <f t="shared" si="39"/>
        <v>874608.17736929387</v>
      </c>
      <c r="N311" s="15">
        <f t="shared" si="40"/>
        <v>30509.587582649787</v>
      </c>
      <c r="O311" s="15">
        <f t="shared" si="41"/>
        <v>4261172.3990434203</v>
      </c>
      <c r="P311" s="14">
        <v>232</v>
      </c>
      <c r="Q311" s="30">
        <v>23.9</v>
      </c>
      <c r="R311" s="15">
        <f t="shared" si="42"/>
        <v>104.75</v>
      </c>
      <c r="S311" s="27">
        <f t="shared" si="43"/>
        <v>12579.642138382926</v>
      </c>
      <c r="T311" s="31">
        <f t="shared" si="44"/>
        <v>12522.476888984753</v>
      </c>
    </row>
    <row r="312" spans="1:20" x14ac:dyDescent="0.2">
      <c r="A312" s="14" t="s">
        <v>15</v>
      </c>
      <c r="B312" s="14" t="s">
        <v>26</v>
      </c>
      <c r="C312" s="14" t="s">
        <v>30</v>
      </c>
      <c r="D312" s="14" t="s">
        <v>10</v>
      </c>
      <c r="E312" s="15">
        <v>122516.19395949748</v>
      </c>
      <c r="F312" s="15">
        <v>0</v>
      </c>
      <c r="G312" s="15">
        <v>100</v>
      </c>
      <c r="H312" s="15">
        <v>39.5</v>
      </c>
      <c r="I312" s="15">
        <v>5.75</v>
      </c>
      <c r="J312" s="15">
        <f t="shared" si="36"/>
        <v>145.25</v>
      </c>
      <c r="K312" s="15">
        <f t="shared" si="37"/>
        <v>0</v>
      </c>
      <c r="L312" s="15">
        <f t="shared" si="38"/>
        <v>12251619.395949747</v>
      </c>
      <c r="M312" s="15">
        <f t="shared" si="39"/>
        <v>4839389.6614001505</v>
      </c>
      <c r="N312" s="15">
        <f t="shared" si="40"/>
        <v>704468.11526711052</v>
      </c>
      <c r="O312" s="15">
        <f t="shared" si="41"/>
        <v>17795477.172617007</v>
      </c>
      <c r="P312" s="14">
        <v>232</v>
      </c>
      <c r="Q312" s="30">
        <v>23.9</v>
      </c>
      <c r="R312" s="15">
        <f t="shared" si="42"/>
        <v>145.24999999999997</v>
      </c>
      <c r="S312" s="27">
        <f t="shared" si="43"/>
        <v>52535.009980712879</v>
      </c>
      <c r="T312" s="31">
        <f t="shared" si="44"/>
        <v>52296.27688205662</v>
      </c>
    </row>
    <row r="313" spans="1:20" x14ac:dyDescent="0.2">
      <c r="A313" s="14" t="s">
        <v>15</v>
      </c>
      <c r="B313" s="14" t="s">
        <v>26</v>
      </c>
      <c r="C313" s="14" t="s">
        <v>30</v>
      </c>
      <c r="D313" s="14" t="s">
        <v>9</v>
      </c>
      <c r="E313" s="15">
        <v>188289.41232928223</v>
      </c>
      <c r="F313" s="15">
        <v>0</v>
      </c>
      <c r="G313" s="15">
        <v>359.5</v>
      </c>
      <c r="H313" s="15">
        <v>184.5</v>
      </c>
      <c r="I313" s="15">
        <v>3</v>
      </c>
      <c r="J313" s="15">
        <f t="shared" si="36"/>
        <v>547</v>
      </c>
      <c r="K313" s="15">
        <f t="shared" si="37"/>
        <v>0</v>
      </c>
      <c r="L313" s="15">
        <f t="shared" si="38"/>
        <v>67690043.732376963</v>
      </c>
      <c r="M313" s="15">
        <f t="shared" si="39"/>
        <v>34739396.574752569</v>
      </c>
      <c r="N313" s="15">
        <f t="shared" si="40"/>
        <v>564868.23698784667</v>
      </c>
      <c r="O313" s="15">
        <f t="shared" si="41"/>
        <v>102994308.54411738</v>
      </c>
      <c r="P313" s="14">
        <v>232</v>
      </c>
      <c r="Q313" s="30">
        <v>23.9</v>
      </c>
      <c r="R313" s="15">
        <f t="shared" si="42"/>
        <v>547</v>
      </c>
      <c r="S313" s="27">
        <f t="shared" si="43"/>
        <v>304055.18069769826</v>
      </c>
      <c r="T313" s="31">
        <f t="shared" si="44"/>
        <v>302673.47285226145</v>
      </c>
    </row>
    <row r="314" spans="1:20" x14ac:dyDescent="0.2">
      <c r="A314" s="14" t="s">
        <v>15</v>
      </c>
      <c r="B314" s="14" t="s">
        <v>26</v>
      </c>
      <c r="C314" s="14" t="s">
        <v>80</v>
      </c>
      <c r="D314" s="14" t="s">
        <v>103</v>
      </c>
      <c r="E314" s="15">
        <v>926721.28545409057</v>
      </c>
      <c r="F314" s="15">
        <v>116.66666666666667</v>
      </c>
      <c r="G314" s="15">
        <v>0</v>
      </c>
      <c r="H314" s="15">
        <v>8.8333333333333339</v>
      </c>
      <c r="I314" s="15">
        <v>0</v>
      </c>
      <c r="J314" s="15">
        <f t="shared" si="36"/>
        <v>125.5</v>
      </c>
      <c r="K314" s="15">
        <f t="shared" si="37"/>
        <v>108117483.30297723</v>
      </c>
      <c r="L314" s="15">
        <f t="shared" si="38"/>
        <v>0</v>
      </c>
      <c r="M314" s="15">
        <f t="shared" si="39"/>
        <v>8186038.0215111338</v>
      </c>
      <c r="N314" s="15">
        <f t="shared" si="40"/>
        <v>0</v>
      </c>
      <c r="O314" s="15">
        <f t="shared" si="41"/>
        <v>116303521.32448837</v>
      </c>
      <c r="P314" s="14">
        <v>221</v>
      </c>
      <c r="Q314" s="30">
        <v>26</v>
      </c>
      <c r="R314" s="15">
        <f t="shared" si="42"/>
        <v>125.5</v>
      </c>
      <c r="S314" s="27">
        <f t="shared" si="43"/>
        <v>350489.34480592428</v>
      </c>
      <c r="T314" s="31">
        <f t="shared" si="44"/>
        <v>349178.78866848868</v>
      </c>
    </row>
    <row r="315" spans="1:20" x14ac:dyDescent="0.2">
      <c r="A315" s="14" t="s">
        <v>15</v>
      </c>
      <c r="B315" s="14" t="s">
        <v>26</v>
      </c>
      <c r="C315" s="14" t="s">
        <v>80</v>
      </c>
      <c r="D315" s="14" t="s">
        <v>104</v>
      </c>
      <c r="E315" s="15">
        <v>619575.05326933716</v>
      </c>
      <c r="F315" s="15">
        <v>474</v>
      </c>
      <c r="G315" s="15">
        <v>66.25</v>
      </c>
      <c r="H315" s="15">
        <v>53.5</v>
      </c>
      <c r="I315" s="15">
        <v>3.625</v>
      </c>
      <c r="J315" s="15">
        <f t="shared" si="36"/>
        <v>597.375</v>
      </c>
      <c r="K315" s="15">
        <f t="shared" si="37"/>
        <v>293678575.2496658</v>
      </c>
      <c r="L315" s="15">
        <f t="shared" si="38"/>
        <v>41046847.279093586</v>
      </c>
      <c r="M315" s="15">
        <f t="shared" si="39"/>
        <v>33147265.349909537</v>
      </c>
      <c r="N315" s="15">
        <f t="shared" si="40"/>
        <v>2245959.5681013474</v>
      </c>
      <c r="O315" s="15">
        <f t="shared" si="41"/>
        <v>370118647.44677025</v>
      </c>
      <c r="P315" s="14">
        <v>221</v>
      </c>
      <c r="Q315" s="30">
        <v>26</v>
      </c>
      <c r="R315" s="15">
        <f t="shared" si="42"/>
        <v>597.37499999999989</v>
      </c>
      <c r="S315" s="27">
        <f t="shared" si="43"/>
        <v>1115380.177373525</v>
      </c>
      <c r="T315" s="31">
        <f t="shared" si="44"/>
        <v>1111209.5275129983</v>
      </c>
    </row>
    <row r="316" spans="1:20" x14ac:dyDescent="0.2">
      <c r="A316" s="14" t="s">
        <v>15</v>
      </c>
      <c r="B316" s="14" t="s">
        <v>26</v>
      </c>
      <c r="C316" s="14" t="s">
        <v>80</v>
      </c>
      <c r="D316" s="14" t="s">
        <v>105</v>
      </c>
      <c r="E316" s="15">
        <v>7092530.9084704854</v>
      </c>
      <c r="F316" s="15">
        <v>168.47826086956522</v>
      </c>
      <c r="G316" s="15">
        <v>368.52173913043481</v>
      </c>
      <c r="H316" s="15">
        <v>85.282608695652172</v>
      </c>
      <c r="I316" s="15">
        <v>2.1847826086956523</v>
      </c>
      <c r="J316" s="15">
        <f t="shared" si="36"/>
        <v>624.46739130434776</v>
      </c>
      <c r="K316" s="15">
        <f t="shared" si="37"/>
        <v>1194937272.6227448</v>
      </c>
      <c r="L316" s="15">
        <f t="shared" si="38"/>
        <v>2613751825.2259059</v>
      </c>
      <c r="M316" s="15">
        <f t="shared" si="39"/>
        <v>604869538.12890685</v>
      </c>
      <c r="N316" s="15">
        <f t="shared" si="40"/>
        <v>15495638.180462692</v>
      </c>
      <c r="O316" s="15">
        <f t="shared" si="41"/>
        <v>4429054274.158021</v>
      </c>
      <c r="P316" s="14">
        <v>221</v>
      </c>
      <c r="Q316" s="30">
        <v>26</v>
      </c>
      <c r="R316" s="15">
        <f t="shared" si="42"/>
        <v>624.46739130434798</v>
      </c>
      <c r="S316" s="27">
        <f t="shared" si="43"/>
        <v>13347285.73117304</v>
      </c>
      <c r="T316" s="31">
        <f t="shared" si="44"/>
        <v>13297377.317430018</v>
      </c>
    </row>
    <row r="317" spans="1:20" x14ac:dyDescent="0.2">
      <c r="A317" s="14" t="s">
        <v>15</v>
      </c>
      <c r="B317" s="14" t="s">
        <v>26</v>
      </c>
      <c r="C317" s="14" t="s">
        <v>80</v>
      </c>
      <c r="D317" s="14" t="s">
        <v>8</v>
      </c>
      <c r="E317" s="15">
        <v>17819.60664664967</v>
      </c>
      <c r="F317" s="15">
        <v>89.5</v>
      </c>
      <c r="G317" s="15">
        <v>37.5</v>
      </c>
      <c r="H317" s="15">
        <v>57.5</v>
      </c>
      <c r="I317" s="15">
        <v>11.5</v>
      </c>
      <c r="J317" s="15">
        <f t="shared" si="36"/>
        <v>196</v>
      </c>
      <c r="K317" s="15">
        <f t="shared" si="37"/>
        <v>1594854.7948751454</v>
      </c>
      <c r="L317" s="15">
        <f t="shared" si="38"/>
        <v>668235.24924936262</v>
      </c>
      <c r="M317" s="15">
        <f t="shared" si="39"/>
        <v>1024627.3821823561</v>
      </c>
      <c r="N317" s="15">
        <f t="shared" si="40"/>
        <v>204925.47643647122</v>
      </c>
      <c r="O317" s="15">
        <f t="shared" si="41"/>
        <v>3492642.9027433353</v>
      </c>
      <c r="P317" s="14">
        <v>221</v>
      </c>
      <c r="Q317" s="30">
        <v>26</v>
      </c>
      <c r="R317" s="15">
        <f t="shared" si="42"/>
        <v>196</v>
      </c>
      <c r="S317" s="27">
        <f t="shared" si="43"/>
        <v>10525.340150348695</v>
      </c>
      <c r="T317" s="31">
        <f t="shared" si="44"/>
        <v>10485.983606884371</v>
      </c>
    </row>
    <row r="318" spans="1:20" x14ac:dyDescent="0.2">
      <c r="A318" s="14" t="s">
        <v>15</v>
      </c>
      <c r="B318" s="14" t="s">
        <v>26</v>
      </c>
      <c r="C318" s="14" t="s">
        <v>80</v>
      </c>
      <c r="D318" s="14" t="s">
        <v>10</v>
      </c>
      <c r="E318" s="15">
        <v>158800.78089146968</v>
      </c>
      <c r="F318" s="15">
        <v>13</v>
      </c>
      <c r="G318" s="15">
        <v>10</v>
      </c>
      <c r="H318" s="15">
        <v>12</v>
      </c>
      <c r="I318" s="15">
        <v>0</v>
      </c>
      <c r="J318" s="15">
        <f t="shared" si="36"/>
        <v>35</v>
      </c>
      <c r="K318" s="15">
        <f t="shared" si="37"/>
        <v>2064410.1515891058</v>
      </c>
      <c r="L318" s="15">
        <f t="shared" si="38"/>
        <v>1588007.8089146968</v>
      </c>
      <c r="M318" s="15">
        <f t="shared" si="39"/>
        <v>1905609.3706976362</v>
      </c>
      <c r="N318" s="15">
        <f t="shared" si="40"/>
        <v>0</v>
      </c>
      <c r="O318" s="15">
        <f t="shared" si="41"/>
        <v>5558027.3312014388</v>
      </c>
      <c r="P318" s="14">
        <v>221</v>
      </c>
      <c r="Q318" s="30">
        <v>26</v>
      </c>
      <c r="R318" s="15">
        <f t="shared" si="42"/>
        <v>35</v>
      </c>
      <c r="S318" s="27">
        <f t="shared" si="43"/>
        <v>16749.530328417004</v>
      </c>
      <c r="T318" s="31">
        <f t="shared" si="44"/>
        <v>16686.900179750926</v>
      </c>
    </row>
    <row r="319" spans="1:20" x14ac:dyDescent="0.2">
      <c r="A319" s="14" t="s">
        <v>15</v>
      </c>
      <c r="B319" s="14" t="s">
        <v>26</v>
      </c>
      <c r="C319" s="14" t="s">
        <v>80</v>
      </c>
      <c r="D319" s="14" t="s">
        <v>9</v>
      </c>
      <c r="E319" s="15">
        <v>322241.60295898054</v>
      </c>
      <c r="F319" s="15">
        <v>0</v>
      </c>
      <c r="G319" s="15">
        <v>59.5</v>
      </c>
      <c r="H319" s="15">
        <v>28</v>
      </c>
      <c r="I319" s="15">
        <v>0</v>
      </c>
      <c r="J319" s="15">
        <f t="shared" si="36"/>
        <v>87.5</v>
      </c>
      <c r="K319" s="15">
        <f t="shared" si="37"/>
        <v>0</v>
      </c>
      <c r="L319" s="15">
        <f t="shared" si="38"/>
        <v>19173375.376059342</v>
      </c>
      <c r="M319" s="15">
        <f t="shared" si="39"/>
        <v>9022764.8828514554</v>
      </c>
      <c r="N319" s="15">
        <f t="shared" si="40"/>
        <v>0</v>
      </c>
      <c r="O319" s="15">
        <f t="shared" si="41"/>
        <v>28196140.258910798</v>
      </c>
      <c r="P319" s="14">
        <v>221</v>
      </c>
      <c r="Q319" s="30">
        <v>26</v>
      </c>
      <c r="R319" s="15">
        <f t="shared" si="42"/>
        <v>87.5</v>
      </c>
      <c r="S319" s="27">
        <f t="shared" si="43"/>
        <v>84971.173811921239</v>
      </c>
      <c r="T319" s="31">
        <f t="shared" si="44"/>
        <v>84653.448052223786</v>
      </c>
    </row>
    <row r="320" spans="1:20" x14ac:dyDescent="0.2">
      <c r="A320" s="14" t="s">
        <v>15</v>
      </c>
      <c r="B320" s="14" t="s">
        <v>26</v>
      </c>
      <c r="C320" s="14" t="s">
        <v>31</v>
      </c>
      <c r="D320" s="14" t="s">
        <v>103</v>
      </c>
      <c r="E320" s="15">
        <v>479315.21226801851</v>
      </c>
      <c r="F320" s="15">
        <v>228.33333333333334</v>
      </c>
      <c r="G320" s="15">
        <v>89</v>
      </c>
      <c r="H320" s="15">
        <v>49.333333333333336</v>
      </c>
      <c r="I320" s="15">
        <v>8.3333333333333339</v>
      </c>
      <c r="J320" s="15">
        <f t="shared" si="36"/>
        <v>375</v>
      </c>
      <c r="K320" s="15">
        <f t="shared" si="37"/>
        <v>109443640.1345309</v>
      </c>
      <c r="L320" s="15">
        <f t="shared" si="38"/>
        <v>42659053.891853645</v>
      </c>
      <c r="M320" s="15">
        <f t="shared" si="39"/>
        <v>23646217.138555583</v>
      </c>
      <c r="N320" s="15">
        <f t="shared" si="40"/>
        <v>3994293.4355668211</v>
      </c>
      <c r="O320" s="15">
        <f t="shared" si="41"/>
        <v>179743204.60050693</v>
      </c>
      <c r="P320" s="14">
        <v>219</v>
      </c>
      <c r="Q320" s="30">
        <v>29.6</v>
      </c>
      <c r="R320" s="15">
        <f t="shared" si="42"/>
        <v>375</v>
      </c>
      <c r="S320" s="27">
        <f t="shared" si="43"/>
        <v>520024.1755017406</v>
      </c>
      <c r="T320" s="31">
        <f t="shared" si="44"/>
        <v>517211.75668432988</v>
      </c>
    </row>
    <row r="321" spans="1:20" x14ac:dyDescent="0.2">
      <c r="A321" s="14" t="s">
        <v>15</v>
      </c>
      <c r="B321" s="14" t="s">
        <v>26</v>
      </c>
      <c r="C321" s="14" t="s">
        <v>31</v>
      </c>
      <c r="D321" s="14" t="s">
        <v>104</v>
      </c>
      <c r="E321" s="15">
        <v>399855.4271243792</v>
      </c>
      <c r="F321" s="15">
        <v>334</v>
      </c>
      <c r="G321" s="15">
        <v>213.33333333333334</v>
      </c>
      <c r="H321" s="15">
        <v>5.333333333333333</v>
      </c>
      <c r="I321" s="15">
        <v>7.5</v>
      </c>
      <c r="J321" s="15">
        <f t="shared" si="36"/>
        <v>560.16666666666674</v>
      </c>
      <c r="K321" s="15">
        <f t="shared" si="37"/>
        <v>133551712.65954265</v>
      </c>
      <c r="L321" s="15">
        <f t="shared" si="38"/>
        <v>85302491.119867563</v>
      </c>
      <c r="M321" s="15">
        <f t="shared" si="39"/>
        <v>2132562.2779966891</v>
      </c>
      <c r="N321" s="15">
        <f t="shared" si="40"/>
        <v>2998915.703432844</v>
      </c>
      <c r="O321" s="15">
        <f t="shared" si="41"/>
        <v>223985681.76083976</v>
      </c>
      <c r="P321" s="14">
        <v>219</v>
      </c>
      <c r="Q321" s="30">
        <v>29.6</v>
      </c>
      <c r="R321" s="15">
        <f t="shared" si="42"/>
        <v>560.16666666666674</v>
      </c>
      <c r="S321" s="27">
        <f t="shared" si="43"/>
        <v>648024.328601224</v>
      </c>
      <c r="T321" s="31">
        <f t="shared" si="44"/>
        <v>644519.65343080601</v>
      </c>
    </row>
    <row r="322" spans="1:20" x14ac:dyDescent="0.2">
      <c r="A322" s="14" t="s">
        <v>15</v>
      </c>
      <c r="B322" s="14" t="s">
        <v>26</v>
      </c>
      <c r="C322" s="14" t="s">
        <v>31</v>
      </c>
      <c r="D322" s="14" t="s">
        <v>105</v>
      </c>
      <c r="E322" s="15">
        <v>2713491.1612376142</v>
      </c>
      <c r="F322" s="15">
        <v>215.1764705882353</v>
      </c>
      <c r="G322" s="15">
        <v>244.29411764705881</v>
      </c>
      <c r="H322" s="15">
        <v>145.8235294117647</v>
      </c>
      <c r="I322" s="15">
        <v>12.117647058823529</v>
      </c>
      <c r="J322" s="15">
        <f t="shared" ref="J322:J355" si="45">F322+G322+H322+I322</f>
        <v>617.41176470588232</v>
      </c>
      <c r="K322" s="15">
        <f t="shared" ref="K322:K355" si="46">F322*$E322</f>
        <v>583879451.04748201</v>
      </c>
      <c r="L322" s="15">
        <f t="shared" ref="L322:L355" si="47">G322*$E322</f>
        <v>662889928.97763598</v>
      </c>
      <c r="M322" s="15">
        <f t="shared" ref="M322:M355" si="48">H322*$E322</f>
        <v>395690858.15929675</v>
      </c>
      <c r="N322" s="15">
        <f t="shared" ref="N322:N355" si="49">I322*$E322</f>
        <v>32881128.189114619</v>
      </c>
      <c r="O322" s="15">
        <f t="shared" ref="O322:O355" si="50">SUM(K322:N322)</f>
        <v>1675341366.3735292</v>
      </c>
      <c r="P322" s="14">
        <v>219</v>
      </c>
      <c r="Q322" s="30">
        <v>29.6</v>
      </c>
      <c r="R322" s="15">
        <f t="shared" ref="R322:R356" si="51">O322/E322</f>
        <v>617.41176470588232</v>
      </c>
      <c r="S322" s="27">
        <f t="shared" ref="S322:S356" si="52">((O322*(1-Q322/100))/P322)*0.9</f>
        <v>4847015.0216176622</v>
      </c>
      <c r="T322" s="31">
        <f t="shared" ref="T322:T355" si="53">S322/VLOOKUP(C322,$R$361:$T$365,2,0)*VLOOKUP(C322,$R$361:$T$365,3,0)</f>
        <v>4820801.1706136828</v>
      </c>
    </row>
    <row r="323" spans="1:20" x14ac:dyDescent="0.2">
      <c r="A323" s="14" t="s">
        <v>15</v>
      </c>
      <c r="B323" s="14" t="s">
        <v>26</v>
      </c>
      <c r="C323" s="14" t="s">
        <v>31</v>
      </c>
      <c r="D323" s="14" t="s">
        <v>8</v>
      </c>
      <c r="E323" s="15">
        <v>7922.2635437364925</v>
      </c>
      <c r="F323" s="15">
        <v>12.5</v>
      </c>
      <c r="G323" s="15">
        <v>79</v>
      </c>
      <c r="H323" s="15">
        <v>5</v>
      </c>
      <c r="I323" s="15">
        <v>0</v>
      </c>
      <c r="J323" s="15">
        <f t="shared" si="45"/>
        <v>96.5</v>
      </c>
      <c r="K323" s="15">
        <f t="shared" si="46"/>
        <v>99028.294296706154</v>
      </c>
      <c r="L323" s="15">
        <f t="shared" si="47"/>
        <v>625858.81995518296</v>
      </c>
      <c r="M323" s="15">
        <f t="shared" si="48"/>
        <v>39611.317718682461</v>
      </c>
      <c r="N323" s="15">
        <f t="shared" si="49"/>
        <v>0</v>
      </c>
      <c r="O323" s="15">
        <f t="shared" si="50"/>
        <v>764498.43197057152</v>
      </c>
      <c r="P323" s="14">
        <v>219</v>
      </c>
      <c r="Q323" s="30">
        <v>29.6</v>
      </c>
      <c r="R323" s="15">
        <f t="shared" si="51"/>
        <v>96.5</v>
      </c>
      <c r="S323" s="27">
        <f t="shared" si="52"/>
        <v>2211.8091620847222</v>
      </c>
      <c r="T323" s="31">
        <f t="shared" si="53"/>
        <v>2199.8471533916327</v>
      </c>
    </row>
    <row r="324" spans="1:20" x14ac:dyDescent="0.2">
      <c r="A324" s="14" t="s">
        <v>15</v>
      </c>
      <c r="B324" s="14" t="s">
        <v>26</v>
      </c>
      <c r="C324" s="14" t="s">
        <v>31</v>
      </c>
      <c r="D324" s="14" t="s">
        <v>10</v>
      </c>
      <c r="E324" s="15">
        <v>57316.286358380872</v>
      </c>
      <c r="F324" s="15">
        <v>82.5</v>
      </c>
      <c r="G324" s="15">
        <v>0</v>
      </c>
      <c r="H324" s="15">
        <v>24</v>
      </c>
      <c r="I324" s="15">
        <v>0</v>
      </c>
      <c r="J324" s="15">
        <f t="shared" si="45"/>
        <v>106.5</v>
      </c>
      <c r="K324" s="15">
        <f t="shared" si="46"/>
        <v>4728593.6245664218</v>
      </c>
      <c r="L324" s="15">
        <f t="shared" si="47"/>
        <v>0</v>
      </c>
      <c r="M324" s="15">
        <f t="shared" si="48"/>
        <v>1375590.872601141</v>
      </c>
      <c r="N324" s="15">
        <f t="shared" si="49"/>
        <v>0</v>
      </c>
      <c r="O324" s="15">
        <f t="shared" si="50"/>
        <v>6104184.4971675631</v>
      </c>
      <c r="P324" s="14">
        <v>219</v>
      </c>
      <c r="Q324" s="30">
        <v>29.6</v>
      </c>
      <c r="R324" s="15">
        <f t="shared" si="51"/>
        <v>106.5</v>
      </c>
      <c r="S324" s="27">
        <f t="shared" si="52"/>
        <v>17660.32555892862</v>
      </c>
      <c r="T324" s="31">
        <f t="shared" si="53"/>
        <v>17564.814168759865</v>
      </c>
    </row>
    <row r="325" spans="1:20" x14ac:dyDescent="0.2">
      <c r="A325" s="14" t="s">
        <v>15</v>
      </c>
      <c r="B325" s="14" t="s">
        <v>26</v>
      </c>
      <c r="C325" s="14" t="s">
        <v>31</v>
      </c>
      <c r="D325" s="14" t="s">
        <v>9</v>
      </c>
      <c r="E325" s="15">
        <v>69768.522618090545</v>
      </c>
      <c r="F325" s="15">
        <v>163.5</v>
      </c>
      <c r="G325" s="15">
        <v>20.5</v>
      </c>
      <c r="H325" s="15">
        <v>27</v>
      </c>
      <c r="I325" s="15">
        <v>0.25</v>
      </c>
      <c r="J325" s="15">
        <f t="shared" si="45"/>
        <v>211.25</v>
      </c>
      <c r="K325" s="15">
        <f t="shared" si="46"/>
        <v>11407153.448057804</v>
      </c>
      <c r="L325" s="15">
        <f t="shared" si="47"/>
        <v>1430254.7136708561</v>
      </c>
      <c r="M325" s="15">
        <f t="shared" si="48"/>
        <v>1883750.1106884447</v>
      </c>
      <c r="N325" s="15">
        <f t="shared" si="49"/>
        <v>17442.130654522636</v>
      </c>
      <c r="O325" s="15">
        <f t="shared" si="50"/>
        <v>14738600.403071627</v>
      </c>
      <c r="P325" s="14">
        <v>219</v>
      </c>
      <c r="Q325" s="30">
        <v>29.6</v>
      </c>
      <c r="R325" s="15">
        <f t="shared" si="51"/>
        <v>211.25</v>
      </c>
      <c r="S325" s="27">
        <f t="shared" si="52"/>
        <v>42640.991851078463</v>
      </c>
      <c r="T325" s="31">
        <f t="shared" si="53"/>
        <v>42410.378865135412</v>
      </c>
    </row>
    <row r="326" spans="1:20" x14ac:dyDescent="0.2">
      <c r="A326" s="14" t="s">
        <v>15</v>
      </c>
      <c r="B326" s="14" t="s">
        <v>27</v>
      </c>
      <c r="C326" s="14" t="s">
        <v>28</v>
      </c>
      <c r="D326" s="14" t="s">
        <v>103</v>
      </c>
      <c r="E326" s="15">
        <v>384023.50325032492</v>
      </c>
      <c r="F326" s="15">
        <v>288.33333333333331</v>
      </c>
      <c r="G326" s="15">
        <v>87.666666666666671</v>
      </c>
      <c r="H326" s="15">
        <v>6</v>
      </c>
      <c r="I326" s="15">
        <v>0</v>
      </c>
      <c r="J326" s="15">
        <f t="shared" si="45"/>
        <v>382</v>
      </c>
      <c r="K326" s="15">
        <f t="shared" si="46"/>
        <v>110726776.77051035</v>
      </c>
      <c r="L326" s="15">
        <f t="shared" si="47"/>
        <v>33666060.451611817</v>
      </c>
      <c r="M326" s="15">
        <f t="shared" si="48"/>
        <v>2304141.0195019497</v>
      </c>
      <c r="N326" s="15">
        <f t="shared" si="49"/>
        <v>0</v>
      </c>
      <c r="O326" s="15">
        <f t="shared" si="50"/>
        <v>146696978.24162412</v>
      </c>
      <c r="P326" s="14">
        <v>302</v>
      </c>
      <c r="Q326" s="30">
        <v>8.5</v>
      </c>
      <c r="R326" s="15">
        <f t="shared" si="51"/>
        <v>382</v>
      </c>
      <c r="S326" s="27">
        <f t="shared" si="52"/>
        <v>400016.42907939554</v>
      </c>
      <c r="T326" s="31">
        <f t="shared" si="53"/>
        <v>398573.02452995407</v>
      </c>
    </row>
    <row r="327" spans="1:20" x14ac:dyDescent="0.2">
      <c r="A327" s="14" t="s">
        <v>15</v>
      </c>
      <c r="B327" s="14" t="s">
        <v>27</v>
      </c>
      <c r="C327" s="14" t="s">
        <v>28</v>
      </c>
      <c r="D327" s="14" t="s">
        <v>104</v>
      </c>
      <c r="E327" s="15">
        <v>437636.09328167723</v>
      </c>
      <c r="F327" s="15">
        <v>932.66666666666663</v>
      </c>
      <c r="G327" s="15">
        <v>0</v>
      </c>
      <c r="H327" s="15">
        <v>18.333333333333332</v>
      </c>
      <c r="I327" s="15">
        <v>22</v>
      </c>
      <c r="J327" s="15">
        <f t="shared" si="45"/>
        <v>973</v>
      </c>
      <c r="K327" s="15">
        <f t="shared" si="46"/>
        <v>408168596.33404428</v>
      </c>
      <c r="L327" s="15">
        <f t="shared" si="47"/>
        <v>0</v>
      </c>
      <c r="M327" s="15">
        <f t="shared" si="48"/>
        <v>8023328.3768307483</v>
      </c>
      <c r="N327" s="15">
        <f t="shared" si="49"/>
        <v>9627994.0521968994</v>
      </c>
      <c r="O327" s="15">
        <f t="shared" si="50"/>
        <v>425819918.76307195</v>
      </c>
      <c r="P327" s="14">
        <v>302</v>
      </c>
      <c r="Q327" s="30">
        <v>8.5</v>
      </c>
      <c r="R327" s="15">
        <f t="shared" si="51"/>
        <v>973</v>
      </c>
      <c r="S327" s="27">
        <f t="shared" si="52"/>
        <v>1161134.7784814232</v>
      </c>
      <c r="T327" s="31">
        <f t="shared" si="53"/>
        <v>1156944.9825132126</v>
      </c>
    </row>
    <row r="328" spans="1:20" x14ac:dyDescent="0.2">
      <c r="A328" s="14" t="s">
        <v>15</v>
      </c>
      <c r="B328" s="14" t="s">
        <v>27</v>
      </c>
      <c r="C328" s="14" t="s">
        <v>28</v>
      </c>
      <c r="D328" s="14" t="s">
        <v>105</v>
      </c>
      <c r="E328" s="15">
        <v>643478.29739858175</v>
      </c>
      <c r="F328" s="15">
        <v>868.5</v>
      </c>
      <c r="G328" s="15">
        <v>168.5</v>
      </c>
      <c r="H328" s="15">
        <v>23.5</v>
      </c>
      <c r="I328" s="15">
        <v>1.5</v>
      </c>
      <c r="J328" s="15">
        <f t="shared" si="45"/>
        <v>1062</v>
      </c>
      <c r="K328" s="15">
        <f t="shared" si="46"/>
        <v>558860901.29066825</v>
      </c>
      <c r="L328" s="15">
        <f t="shared" si="47"/>
        <v>108426093.11166103</v>
      </c>
      <c r="M328" s="15">
        <f t="shared" si="48"/>
        <v>15121739.988866672</v>
      </c>
      <c r="N328" s="15">
        <f t="shared" si="49"/>
        <v>965217.44609787269</v>
      </c>
      <c r="O328" s="15">
        <f t="shared" si="50"/>
        <v>683373951.83729386</v>
      </c>
      <c r="P328" s="14">
        <v>302</v>
      </c>
      <c r="Q328" s="30">
        <v>8.5</v>
      </c>
      <c r="R328" s="15">
        <f t="shared" si="51"/>
        <v>1062</v>
      </c>
      <c r="S328" s="27">
        <f t="shared" si="52"/>
        <v>1863438.5739669255</v>
      </c>
      <c r="T328" s="31">
        <f t="shared" si="53"/>
        <v>1856714.6108500639</v>
      </c>
    </row>
    <row r="329" spans="1:20" x14ac:dyDescent="0.2">
      <c r="A329" s="14" t="s">
        <v>15</v>
      </c>
      <c r="B329" s="14" t="s">
        <v>27</v>
      </c>
      <c r="C329" s="14" t="s">
        <v>28</v>
      </c>
      <c r="D329" s="14" t="s">
        <v>8</v>
      </c>
      <c r="E329" s="15">
        <v>944.21435412456799</v>
      </c>
      <c r="F329" s="15">
        <v>195</v>
      </c>
      <c r="G329" s="15">
        <v>0</v>
      </c>
      <c r="H329" s="15">
        <v>6.5</v>
      </c>
      <c r="I329" s="15">
        <v>3</v>
      </c>
      <c r="J329" s="15">
        <f t="shared" si="45"/>
        <v>204.5</v>
      </c>
      <c r="K329" s="15">
        <f t="shared" si="46"/>
        <v>184121.79905429075</v>
      </c>
      <c r="L329" s="15">
        <f t="shared" si="47"/>
        <v>0</v>
      </c>
      <c r="M329" s="15">
        <f t="shared" si="48"/>
        <v>6137.3933018096923</v>
      </c>
      <c r="N329" s="15">
        <f t="shared" si="49"/>
        <v>2832.6430623737042</v>
      </c>
      <c r="O329" s="15">
        <f t="shared" si="50"/>
        <v>193091.83541847416</v>
      </c>
      <c r="P329" s="14">
        <v>302</v>
      </c>
      <c r="Q329" s="30">
        <v>8.5</v>
      </c>
      <c r="R329" s="15">
        <f t="shared" si="51"/>
        <v>204.5</v>
      </c>
      <c r="S329" s="27">
        <f t="shared" si="52"/>
        <v>526.5269088315016</v>
      </c>
      <c r="T329" s="31">
        <f t="shared" si="53"/>
        <v>524.6270085265071</v>
      </c>
    </row>
    <row r="330" spans="1:20" x14ac:dyDescent="0.2">
      <c r="A330" s="14" t="s">
        <v>15</v>
      </c>
      <c r="B330" s="14" t="s">
        <v>27</v>
      </c>
      <c r="C330" s="14" t="s">
        <v>28</v>
      </c>
      <c r="D330" s="14" t="s">
        <v>10</v>
      </c>
      <c r="E330" s="15">
        <v>3887.6411547932948</v>
      </c>
      <c r="F330" s="15">
        <v>143.5</v>
      </c>
      <c r="G330" s="15">
        <v>0</v>
      </c>
      <c r="H330" s="15">
        <v>0</v>
      </c>
      <c r="I330" s="15">
        <v>0</v>
      </c>
      <c r="J330" s="15">
        <f t="shared" si="45"/>
        <v>143.5</v>
      </c>
      <c r="K330" s="15">
        <f t="shared" si="46"/>
        <v>557876.5057128378</v>
      </c>
      <c r="L330" s="15">
        <f t="shared" si="47"/>
        <v>0</v>
      </c>
      <c r="M330" s="15">
        <f t="shared" si="48"/>
        <v>0</v>
      </c>
      <c r="N330" s="15">
        <f t="shared" si="49"/>
        <v>0</v>
      </c>
      <c r="O330" s="15">
        <f t="shared" si="50"/>
        <v>557876.5057128378</v>
      </c>
      <c r="P330" s="14">
        <v>302</v>
      </c>
      <c r="Q330" s="30">
        <v>8.5</v>
      </c>
      <c r="R330" s="15">
        <f t="shared" si="51"/>
        <v>143.5</v>
      </c>
      <c r="S330" s="27">
        <f t="shared" si="52"/>
        <v>1521.2294783262316</v>
      </c>
      <c r="T330" s="31">
        <f t="shared" si="53"/>
        <v>1515.7403299059683</v>
      </c>
    </row>
    <row r="331" spans="1:20" x14ac:dyDescent="0.2">
      <c r="A331" s="14" t="s">
        <v>15</v>
      </c>
      <c r="B331" s="14" t="s">
        <v>27</v>
      </c>
      <c r="C331" s="14" t="s">
        <v>28</v>
      </c>
      <c r="D331" s="14" t="s">
        <v>9</v>
      </c>
      <c r="E331" s="15">
        <v>947.20489641109555</v>
      </c>
      <c r="F331" s="15">
        <v>151.5</v>
      </c>
      <c r="G331" s="15">
        <v>73</v>
      </c>
      <c r="H331" s="15">
        <v>0</v>
      </c>
      <c r="I331" s="15">
        <v>0</v>
      </c>
      <c r="J331" s="15">
        <f t="shared" si="45"/>
        <v>224.5</v>
      </c>
      <c r="K331" s="15">
        <f t="shared" si="46"/>
        <v>143501.54180628096</v>
      </c>
      <c r="L331" s="15">
        <f t="shared" si="47"/>
        <v>69145.95743800998</v>
      </c>
      <c r="M331" s="15">
        <f t="shared" si="48"/>
        <v>0</v>
      </c>
      <c r="N331" s="15">
        <f t="shared" si="49"/>
        <v>0</v>
      </c>
      <c r="O331" s="15">
        <f t="shared" si="50"/>
        <v>212647.49924429093</v>
      </c>
      <c r="P331" s="14">
        <v>302</v>
      </c>
      <c r="Q331" s="30">
        <v>8.5</v>
      </c>
      <c r="R331" s="15">
        <f t="shared" si="51"/>
        <v>224.49999999999997</v>
      </c>
      <c r="S331" s="27">
        <f t="shared" si="52"/>
        <v>579.8517073764026</v>
      </c>
      <c r="T331" s="31">
        <f t="shared" si="53"/>
        <v>577.75939183237676</v>
      </c>
    </row>
    <row r="332" spans="1:20" x14ac:dyDescent="0.2">
      <c r="A332" s="14" t="s">
        <v>15</v>
      </c>
      <c r="B332" s="14" t="s">
        <v>27</v>
      </c>
      <c r="C332" s="14" t="s">
        <v>29</v>
      </c>
      <c r="D332" s="14" t="s">
        <v>103</v>
      </c>
      <c r="E332" s="15">
        <v>496355.33949574415</v>
      </c>
      <c r="F332" s="15">
        <v>212.25</v>
      </c>
      <c r="G332" s="15">
        <v>65.5</v>
      </c>
      <c r="H332" s="15">
        <v>0</v>
      </c>
      <c r="I332" s="15">
        <v>0</v>
      </c>
      <c r="J332" s="15">
        <f t="shared" si="45"/>
        <v>277.75</v>
      </c>
      <c r="K332" s="15">
        <f t="shared" si="46"/>
        <v>105351420.8079717</v>
      </c>
      <c r="L332" s="15">
        <f t="shared" si="47"/>
        <v>32511274.73697124</v>
      </c>
      <c r="M332" s="15">
        <f t="shared" si="48"/>
        <v>0</v>
      </c>
      <c r="N332" s="15">
        <f t="shared" si="49"/>
        <v>0</v>
      </c>
      <c r="O332" s="15">
        <f t="shared" si="50"/>
        <v>137862695.54494295</v>
      </c>
      <c r="P332" s="14">
        <v>269</v>
      </c>
      <c r="Q332" s="30">
        <v>9.8000000000000007</v>
      </c>
      <c r="R332" s="15">
        <f t="shared" si="51"/>
        <v>277.75</v>
      </c>
      <c r="S332" s="27">
        <f t="shared" si="52"/>
        <v>416048.09012410662</v>
      </c>
      <c r="T332" s="31">
        <f t="shared" si="53"/>
        <v>413949.65692128998</v>
      </c>
    </row>
    <row r="333" spans="1:20" x14ac:dyDescent="0.2">
      <c r="A333" s="14" t="s">
        <v>15</v>
      </c>
      <c r="B333" s="14" t="s">
        <v>27</v>
      </c>
      <c r="C333" s="14" t="s">
        <v>29</v>
      </c>
      <c r="D333" s="14" t="s">
        <v>104</v>
      </c>
      <c r="E333" s="15">
        <v>317605.52321157407</v>
      </c>
      <c r="F333" s="15">
        <v>287</v>
      </c>
      <c r="G333" s="15">
        <v>0</v>
      </c>
      <c r="H333" s="15">
        <v>31</v>
      </c>
      <c r="I333" s="15">
        <v>0</v>
      </c>
      <c r="J333" s="15">
        <f t="shared" si="45"/>
        <v>318</v>
      </c>
      <c r="K333" s="15">
        <f t="shared" si="46"/>
        <v>91152785.161721751</v>
      </c>
      <c r="L333" s="15">
        <f t="shared" si="47"/>
        <v>0</v>
      </c>
      <c r="M333" s="15">
        <f t="shared" si="48"/>
        <v>9845771.2195587959</v>
      </c>
      <c r="N333" s="15">
        <f t="shared" si="49"/>
        <v>0</v>
      </c>
      <c r="O333" s="15">
        <f t="shared" si="50"/>
        <v>100998556.38128054</v>
      </c>
      <c r="P333" s="14">
        <v>269</v>
      </c>
      <c r="Q333" s="30">
        <v>9.8000000000000007</v>
      </c>
      <c r="R333" s="15">
        <f t="shared" si="51"/>
        <v>317.99999999999994</v>
      </c>
      <c r="S333" s="27">
        <f t="shared" si="52"/>
        <v>304797.8738673738</v>
      </c>
      <c r="T333" s="31">
        <f t="shared" si="53"/>
        <v>303260.55644216837</v>
      </c>
    </row>
    <row r="334" spans="1:20" x14ac:dyDescent="0.2">
      <c r="A334" s="14" t="s">
        <v>15</v>
      </c>
      <c r="B334" s="14" t="s">
        <v>27</v>
      </c>
      <c r="C334" s="14" t="s">
        <v>29</v>
      </c>
      <c r="D334" s="14" t="s">
        <v>105</v>
      </c>
      <c r="E334" s="15">
        <v>342188.58989395597</v>
      </c>
      <c r="F334" s="15">
        <v>117</v>
      </c>
      <c r="G334" s="15">
        <v>386</v>
      </c>
      <c r="H334" s="15">
        <v>4.333333333333333</v>
      </c>
      <c r="I334" s="15">
        <v>5.166666666666667</v>
      </c>
      <c r="J334" s="15">
        <f t="shared" si="45"/>
        <v>512.5</v>
      </c>
      <c r="K334" s="15">
        <f t="shared" si="46"/>
        <v>40036065.017592847</v>
      </c>
      <c r="L334" s="15">
        <f t="shared" si="47"/>
        <v>132084795.69906701</v>
      </c>
      <c r="M334" s="15">
        <f t="shared" si="48"/>
        <v>1482817.222873809</v>
      </c>
      <c r="N334" s="15">
        <f t="shared" si="49"/>
        <v>1767974.3811187726</v>
      </c>
      <c r="O334" s="15">
        <f t="shared" si="50"/>
        <v>175371652.32065243</v>
      </c>
      <c r="P334" s="14">
        <v>269</v>
      </c>
      <c r="Q334" s="30">
        <v>9.8000000000000007</v>
      </c>
      <c r="R334" s="15">
        <f t="shared" si="51"/>
        <v>512.5</v>
      </c>
      <c r="S334" s="27">
        <f t="shared" si="52"/>
        <v>529244.26525615482</v>
      </c>
      <c r="T334" s="31">
        <f t="shared" si="53"/>
        <v>526574.90138939</v>
      </c>
    </row>
    <row r="335" spans="1:20" x14ac:dyDescent="0.2">
      <c r="A335" s="14" t="s">
        <v>15</v>
      </c>
      <c r="B335" s="14" t="s">
        <v>27</v>
      </c>
      <c r="C335" s="14" t="s">
        <v>29</v>
      </c>
      <c r="D335" s="14" t="s">
        <v>8</v>
      </c>
      <c r="E335" s="15">
        <v>562.22999595705994</v>
      </c>
      <c r="F335" s="15">
        <v>122</v>
      </c>
      <c r="G335" s="15">
        <v>0</v>
      </c>
      <c r="H335" s="15">
        <v>9</v>
      </c>
      <c r="I335" s="15">
        <v>0</v>
      </c>
      <c r="J335" s="15">
        <f t="shared" si="45"/>
        <v>131</v>
      </c>
      <c r="K335" s="15">
        <f t="shared" si="46"/>
        <v>68592.059506761318</v>
      </c>
      <c r="L335" s="15">
        <f t="shared" si="47"/>
        <v>0</v>
      </c>
      <c r="M335" s="15">
        <f t="shared" si="48"/>
        <v>5060.0699636135396</v>
      </c>
      <c r="N335" s="15">
        <f t="shared" si="49"/>
        <v>0</v>
      </c>
      <c r="O335" s="15">
        <f t="shared" si="50"/>
        <v>73652.129470374857</v>
      </c>
      <c r="P335" s="14">
        <v>269</v>
      </c>
      <c r="Q335" s="30">
        <v>9.8000000000000007</v>
      </c>
      <c r="R335" s="15">
        <f t="shared" si="51"/>
        <v>131</v>
      </c>
      <c r="S335" s="27">
        <f t="shared" si="52"/>
        <v>222.2706271526034</v>
      </c>
      <c r="T335" s="31">
        <f t="shared" si="53"/>
        <v>221.14955467300433</v>
      </c>
    </row>
    <row r="336" spans="1:20" x14ac:dyDescent="0.2">
      <c r="A336" s="14" t="s">
        <v>15</v>
      </c>
      <c r="B336" s="14" t="s">
        <v>27</v>
      </c>
      <c r="C336" s="14" t="s">
        <v>29</v>
      </c>
      <c r="D336" s="14" t="s">
        <v>10</v>
      </c>
      <c r="E336" s="15">
        <v>7429.4836219317185</v>
      </c>
      <c r="F336" s="15">
        <v>18</v>
      </c>
      <c r="G336" s="15">
        <v>111.5</v>
      </c>
      <c r="H336" s="15">
        <v>12</v>
      </c>
      <c r="I336" s="15">
        <v>0</v>
      </c>
      <c r="J336" s="15">
        <f t="shared" si="45"/>
        <v>141.5</v>
      </c>
      <c r="K336" s="15">
        <f t="shared" si="46"/>
        <v>133730.70519477094</v>
      </c>
      <c r="L336" s="15">
        <f t="shared" si="47"/>
        <v>828387.4238453866</v>
      </c>
      <c r="M336" s="15">
        <f t="shared" si="48"/>
        <v>89153.803463180622</v>
      </c>
      <c r="N336" s="15">
        <f t="shared" si="49"/>
        <v>0</v>
      </c>
      <c r="O336" s="15">
        <f t="shared" si="50"/>
        <v>1051271.9325033382</v>
      </c>
      <c r="P336" s="14">
        <v>269</v>
      </c>
      <c r="Q336" s="30">
        <v>9.8000000000000007</v>
      </c>
      <c r="R336" s="15">
        <f t="shared" si="51"/>
        <v>141.5</v>
      </c>
      <c r="S336" s="27">
        <f t="shared" si="52"/>
        <v>3172.5745531829366</v>
      </c>
      <c r="T336" s="31">
        <f t="shared" si="53"/>
        <v>3156.5729515920621</v>
      </c>
    </row>
    <row r="337" spans="1:20" x14ac:dyDescent="0.2">
      <c r="A337" s="14" t="s">
        <v>15</v>
      </c>
      <c r="B337" s="14" t="s">
        <v>27</v>
      </c>
      <c r="C337" s="14" t="s">
        <v>29</v>
      </c>
      <c r="D337" s="14" t="s">
        <v>9</v>
      </c>
      <c r="E337" s="15">
        <v>914.738951856418</v>
      </c>
      <c r="F337" s="15">
        <v>105</v>
      </c>
      <c r="G337" s="15">
        <v>0</v>
      </c>
      <c r="H337" s="15">
        <v>12</v>
      </c>
      <c r="I337" s="15">
        <v>6.25</v>
      </c>
      <c r="J337" s="15">
        <f t="shared" si="45"/>
        <v>123.25</v>
      </c>
      <c r="K337" s="15">
        <f t="shared" si="46"/>
        <v>96047.589944923893</v>
      </c>
      <c r="L337" s="15">
        <f t="shared" si="47"/>
        <v>0</v>
      </c>
      <c r="M337" s="15">
        <f t="shared" si="48"/>
        <v>10976.867422277017</v>
      </c>
      <c r="N337" s="15">
        <f t="shared" si="49"/>
        <v>5717.1184491026124</v>
      </c>
      <c r="O337" s="15">
        <f t="shared" si="50"/>
        <v>112741.57581630352</v>
      </c>
      <c r="P337" s="14">
        <v>269</v>
      </c>
      <c r="Q337" s="30">
        <v>9.8000000000000007</v>
      </c>
      <c r="R337" s="15">
        <f t="shared" si="51"/>
        <v>123.25</v>
      </c>
      <c r="S337" s="27">
        <f t="shared" si="52"/>
        <v>340.23647303968477</v>
      </c>
      <c r="T337" s="31">
        <f t="shared" si="53"/>
        <v>338.52041297647736</v>
      </c>
    </row>
    <row r="338" spans="1:20" x14ac:dyDescent="0.2">
      <c r="A338" s="14" t="s">
        <v>15</v>
      </c>
      <c r="B338" s="14" t="s">
        <v>27</v>
      </c>
      <c r="C338" s="14" t="s">
        <v>30</v>
      </c>
      <c r="D338" s="14" t="s">
        <v>103</v>
      </c>
      <c r="E338" s="15">
        <v>1208990.3196783825</v>
      </c>
      <c r="F338" s="15">
        <v>123.25</v>
      </c>
      <c r="G338" s="15">
        <v>127.25</v>
      </c>
      <c r="H338" s="15">
        <v>22.75</v>
      </c>
      <c r="I338" s="15">
        <v>1.5625</v>
      </c>
      <c r="J338" s="15">
        <f t="shared" si="45"/>
        <v>274.8125</v>
      </c>
      <c r="K338" s="15">
        <f t="shared" si="46"/>
        <v>149008056.90036064</v>
      </c>
      <c r="L338" s="15">
        <f t="shared" si="47"/>
        <v>153844018.17907417</v>
      </c>
      <c r="M338" s="15">
        <f t="shared" si="48"/>
        <v>27504529.772683203</v>
      </c>
      <c r="N338" s="15">
        <f t="shared" si="49"/>
        <v>1889047.3744974725</v>
      </c>
      <c r="O338" s="15">
        <f t="shared" si="50"/>
        <v>332245652.22661549</v>
      </c>
      <c r="P338" s="14">
        <v>232</v>
      </c>
      <c r="Q338" s="30">
        <v>23.9</v>
      </c>
      <c r="R338" s="15">
        <f t="shared" si="51"/>
        <v>274.8125</v>
      </c>
      <c r="S338" s="27">
        <f t="shared" si="52"/>
        <v>980840.72073279717</v>
      </c>
      <c r="T338" s="31">
        <f t="shared" si="53"/>
        <v>976383.51886618009</v>
      </c>
    </row>
    <row r="339" spans="1:20" x14ac:dyDescent="0.2">
      <c r="A339" s="14" t="s">
        <v>15</v>
      </c>
      <c r="B339" s="14" t="s">
        <v>27</v>
      </c>
      <c r="C339" s="14" t="s">
        <v>30</v>
      </c>
      <c r="D339" s="14" t="s">
        <v>104</v>
      </c>
      <c r="E339" s="15">
        <v>1314077.2517218518</v>
      </c>
      <c r="F339" s="15">
        <v>140</v>
      </c>
      <c r="G339" s="15">
        <v>231.85714285714286</v>
      </c>
      <c r="H339" s="15">
        <v>115.71428571428571</v>
      </c>
      <c r="I339" s="15">
        <v>26.214285714285715</v>
      </c>
      <c r="J339" s="15">
        <f t="shared" si="45"/>
        <v>513.78571428571433</v>
      </c>
      <c r="K339" s="15">
        <f t="shared" si="46"/>
        <v>183970815.24105924</v>
      </c>
      <c r="L339" s="15">
        <f t="shared" si="47"/>
        <v>304678197.07779509</v>
      </c>
      <c r="M339" s="15">
        <f t="shared" si="48"/>
        <v>152057510.5563857</v>
      </c>
      <c r="N339" s="15">
        <f t="shared" si="49"/>
        <v>34447596.527279973</v>
      </c>
      <c r="O339" s="15">
        <f t="shared" si="50"/>
        <v>675154119.40252006</v>
      </c>
      <c r="P339" s="14">
        <v>232</v>
      </c>
      <c r="Q339" s="30">
        <v>23.9</v>
      </c>
      <c r="R339" s="15">
        <f t="shared" si="51"/>
        <v>513.78571428571433</v>
      </c>
      <c r="S339" s="27">
        <f t="shared" si="52"/>
        <v>1993159.7257706292</v>
      </c>
      <c r="T339" s="31">
        <f t="shared" si="53"/>
        <v>1984102.2763169266</v>
      </c>
    </row>
    <row r="340" spans="1:20" x14ac:dyDescent="0.2">
      <c r="A340" s="14" t="s">
        <v>15</v>
      </c>
      <c r="B340" s="14" t="s">
        <v>27</v>
      </c>
      <c r="C340" s="14" t="s">
        <v>30</v>
      </c>
      <c r="D340" s="14" t="s">
        <v>105</v>
      </c>
      <c r="E340" s="15">
        <v>1538713.9504837219</v>
      </c>
      <c r="F340" s="15">
        <v>58.7</v>
      </c>
      <c r="G340" s="15">
        <v>364.4</v>
      </c>
      <c r="H340" s="15">
        <v>45.8</v>
      </c>
      <c r="I340" s="15">
        <v>40.450000000000003</v>
      </c>
      <c r="J340" s="15">
        <f t="shared" si="45"/>
        <v>509.34999999999997</v>
      </c>
      <c r="K340" s="15">
        <f t="shared" si="46"/>
        <v>90322508.893394485</v>
      </c>
      <c r="L340" s="15">
        <f t="shared" si="47"/>
        <v>560707363.55626822</v>
      </c>
      <c r="M340" s="15">
        <f t="shared" si="48"/>
        <v>70473098.932154462</v>
      </c>
      <c r="N340" s="15">
        <f t="shared" si="49"/>
        <v>62240979.297066554</v>
      </c>
      <c r="O340" s="15">
        <f t="shared" si="50"/>
        <v>783743950.67888367</v>
      </c>
      <c r="P340" s="14">
        <v>232</v>
      </c>
      <c r="Q340" s="30">
        <v>23.9</v>
      </c>
      <c r="R340" s="15">
        <f t="shared" si="51"/>
        <v>509.34999999999997</v>
      </c>
      <c r="S340" s="27">
        <f t="shared" si="52"/>
        <v>2313733.757844687</v>
      </c>
      <c r="T340" s="31">
        <f t="shared" si="53"/>
        <v>2303219.5344786183</v>
      </c>
    </row>
    <row r="341" spans="1:20" x14ac:dyDescent="0.2">
      <c r="A341" s="14" t="s">
        <v>15</v>
      </c>
      <c r="B341" s="14" t="s">
        <v>27</v>
      </c>
      <c r="C341" s="14" t="s">
        <v>30</v>
      </c>
      <c r="D341" s="14" t="s">
        <v>8</v>
      </c>
      <c r="E341" s="15">
        <v>4033.9321992375253</v>
      </c>
      <c r="F341" s="15">
        <v>196</v>
      </c>
      <c r="G341" s="15">
        <v>0</v>
      </c>
      <c r="H341" s="15">
        <v>34</v>
      </c>
      <c r="I341" s="15">
        <v>20.25</v>
      </c>
      <c r="J341" s="15">
        <f t="shared" si="45"/>
        <v>250.25</v>
      </c>
      <c r="K341" s="15">
        <f t="shared" si="46"/>
        <v>790650.71105055499</v>
      </c>
      <c r="L341" s="15">
        <f t="shared" si="47"/>
        <v>0</v>
      </c>
      <c r="M341" s="15">
        <f t="shared" si="48"/>
        <v>137153.69477407585</v>
      </c>
      <c r="N341" s="15">
        <f t="shared" si="49"/>
        <v>81687.12703455989</v>
      </c>
      <c r="O341" s="15">
        <f t="shared" si="50"/>
        <v>1009491.5328591907</v>
      </c>
      <c r="P341" s="14">
        <v>232</v>
      </c>
      <c r="Q341" s="30">
        <v>23.9</v>
      </c>
      <c r="R341" s="15">
        <f t="shared" si="51"/>
        <v>250.25</v>
      </c>
      <c r="S341" s="27">
        <f t="shared" si="52"/>
        <v>2980.1756502381886</v>
      </c>
      <c r="T341" s="31">
        <f t="shared" si="53"/>
        <v>2966.6329371449106</v>
      </c>
    </row>
    <row r="342" spans="1:20" x14ac:dyDescent="0.2">
      <c r="A342" s="14" t="s">
        <v>15</v>
      </c>
      <c r="B342" s="14" t="s">
        <v>27</v>
      </c>
      <c r="C342" s="14" t="s">
        <v>30</v>
      </c>
      <c r="D342" s="14" t="s">
        <v>10</v>
      </c>
      <c r="E342" s="15">
        <v>36442.765861410488</v>
      </c>
      <c r="F342" s="15">
        <v>0</v>
      </c>
      <c r="G342" s="15">
        <v>238.5</v>
      </c>
      <c r="H342" s="15">
        <v>0</v>
      </c>
      <c r="I342" s="15">
        <v>0</v>
      </c>
      <c r="J342" s="15">
        <f t="shared" si="45"/>
        <v>238.5</v>
      </c>
      <c r="K342" s="15">
        <f t="shared" si="46"/>
        <v>0</v>
      </c>
      <c r="L342" s="15">
        <f t="shared" si="47"/>
        <v>8691599.6579464022</v>
      </c>
      <c r="M342" s="15">
        <f t="shared" si="48"/>
        <v>0</v>
      </c>
      <c r="N342" s="15">
        <f t="shared" si="49"/>
        <v>0</v>
      </c>
      <c r="O342" s="15">
        <f t="shared" si="50"/>
        <v>8691599.6579464022</v>
      </c>
      <c r="P342" s="14">
        <v>232</v>
      </c>
      <c r="Q342" s="30">
        <v>23.9</v>
      </c>
      <c r="R342" s="15">
        <f t="shared" si="51"/>
        <v>238.50000000000003</v>
      </c>
      <c r="S342" s="27">
        <f t="shared" si="52"/>
        <v>25658.950886756429</v>
      </c>
      <c r="T342" s="31">
        <f t="shared" si="53"/>
        <v>25542.349769602115</v>
      </c>
    </row>
    <row r="343" spans="1:20" x14ac:dyDescent="0.2">
      <c r="A343" s="14" t="s">
        <v>15</v>
      </c>
      <c r="B343" s="14" t="s">
        <v>27</v>
      </c>
      <c r="C343" s="14" t="s">
        <v>30</v>
      </c>
      <c r="D343" s="14" t="s">
        <v>9</v>
      </c>
      <c r="E343" s="15">
        <v>5161.8383937725657</v>
      </c>
      <c r="F343" s="15">
        <v>0</v>
      </c>
      <c r="G343" s="15">
        <v>258</v>
      </c>
      <c r="H343" s="15">
        <v>17</v>
      </c>
      <c r="I343" s="15">
        <v>2.75</v>
      </c>
      <c r="J343" s="15">
        <f t="shared" si="45"/>
        <v>277.75</v>
      </c>
      <c r="K343" s="15">
        <f t="shared" si="46"/>
        <v>0</v>
      </c>
      <c r="L343" s="15">
        <f t="shared" si="47"/>
        <v>1331754.305593322</v>
      </c>
      <c r="M343" s="15">
        <f t="shared" si="48"/>
        <v>87751.252694133611</v>
      </c>
      <c r="N343" s="15">
        <f t="shared" si="49"/>
        <v>14195.055582874556</v>
      </c>
      <c r="O343" s="15">
        <f t="shared" si="50"/>
        <v>1433700.6138703302</v>
      </c>
      <c r="P343" s="14">
        <v>232</v>
      </c>
      <c r="Q343" s="30">
        <v>23.9</v>
      </c>
      <c r="R343" s="15">
        <f t="shared" si="51"/>
        <v>277.75</v>
      </c>
      <c r="S343" s="27">
        <f t="shared" si="52"/>
        <v>4232.5066829301259</v>
      </c>
      <c r="T343" s="31">
        <f t="shared" si="53"/>
        <v>4213.2730435747662</v>
      </c>
    </row>
    <row r="344" spans="1:20" x14ac:dyDescent="0.2">
      <c r="A344" s="14" t="s">
        <v>15</v>
      </c>
      <c r="B344" s="14" t="s">
        <v>27</v>
      </c>
      <c r="C344" s="14" t="s">
        <v>80</v>
      </c>
      <c r="D344" s="14" t="s">
        <v>103</v>
      </c>
      <c r="E344" s="15">
        <v>583086.06656290055</v>
      </c>
      <c r="F344" s="15">
        <v>221.25</v>
      </c>
      <c r="G344" s="15">
        <v>69.75</v>
      </c>
      <c r="H344" s="15">
        <v>10.5</v>
      </c>
      <c r="I344" s="15">
        <v>122.875</v>
      </c>
      <c r="J344" s="15">
        <f t="shared" si="45"/>
        <v>424.375</v>
      </c>
      <c r="K344" s="15">
        <f t="shared" si="46"/>
        <v>129007792.22704175</v>
      </c>
      <c r="L344" s="15">
        <f t="shared" si="47"/>
        <v>40670253.142762311</v>
      </c>
      <c r="M344" s="15">
        <f t="shared" si="48"/>
        <v>6122403.6989104562</v>
      </c>
      <c r="N344" s="15">
        <f t="shared" si="49"/>
        <v>71646700.42891641</v>
      </c>
      <c r="O344" s="15">
        <f t="shared" si="50"/>
        <v>247447149.49763089</v>
      </c>
      <c r="P344" s="14">
        <v>221</v>
      </c>
      <c r="Q344" s="30">
        <v>26</v>
      </c>
      <c r="R344" s="15">
        <f t="shared" si="51"/>
        <v>424.37499999999994</v>
      </c>
      <c r="S344" s="27">
        <f t="shared" si="52"/>
        <v>745700.45957204606</v>
      </c>
      <c r="T344" s="31">
        <f t="shared" si="53"/>
        <v>742912.12284094852</v>
      </c>
    </row>
    <row r="345" spans="1:20" x14ac:dyDescent="0.2">
      <c r="A345" s="14" t="s">
        <v>15</v>
      </c>
      <c r="B345" s="14" t="s">
        <v>27</v>
      </c>
      <c r="C345" s="14" t="s">
        <v>80</v>
      </c>
      <c r="D345" s="14" t="s">
        <v>104</v>
      </c>
      <c r="E345" s="15">
        <v>558573.3400871458</v>
      </c>
      <c r="F345" s="15">
        <v>103.33333333333333</v>
      </c>
      <c r="G345" s="15">
        <v>159.33333333333334</v>
      </c>
      <c r="H345" s="15">
        <v>149.33333333333334</v>
      </c>
      <c r="I345" s="15">
        <v>6.833333333333333</v>
      </c>
      <c r="J345" s="15">
        <f t="shared" si="45"/>
        <v>418.83333333333331</v>
      </c>
      <c r="K345" s="15">
        <f t="shared" si="46"/>
        <v>57719245.142338395</v>
      </c>
      <c r="L345" s="15">
        <f t="shared" si="47"/>
        <v>88999352.187218577</v>
      </c>
      <c r="M345" s="15">
        <f t="shared" si="48"/>
        <v>83413618.786347106</v>
      </c>
      <c r="N345" s="15">
        <f t="shared" si="49"/>
        <v>3816917.8239288293</v>
      </c>
      <c r="O345" s="15">
        <f t="shared" si="50"/>
        <v>233949133.93983293</v>
      </c>
      <c r="P345" s="14">
        <v>221</v>
      </c>
      <c r="Q345" s="30">
        <v>26</v>
      </c>
      <c r="R345" s="15">
        <f t="shared" si="51"/>
        <v>418.83333333333337</v>
      </c>
      <c r="S345" s="27">
        <f t="shared" si="52"/>
        <v>705023.18191822967</v>
      </c>
      <c r="T345" s="31">
        <f t="shared" si="53"/>
        <v>702386.94640411169</v>
      </c>
    </row>
    <row r="346" spans="1:20" x14ac:dyDescent="0.2">
      <c r="A346" s="14" t="s">
        <v>15</v>
      </c>
      <c r="B346" s="14" t="s">
        <v>27</v>
      </c>
      <c r="C346" s="14" t="s">
        <v>80</v>
      </c>
      <c r="D346" s="14" t="s">
        <v>105</v>
      </c>
      <c r="E346" s="15">
        <v>2703381.7055378109</v>
      </c>
      <c r="F346" s="15">
        <v>220.26666666666668</v>
      </c>
      <c r="G346" s="15">
        <v>232.4</v>
      </c>
      <c r="H346" s="15">
        <v>33.333333333333336</v>
      </c>
      <c r="I346" s="15">
        <v>29.433333333333334</v>
      </c>
      <c r="J346" s="15">
        <f t="shared" si="45"/>
        <v>515.43333333333328</v>
      </c>
      <c r="K346" s="15">
        <f t="shared" si="46"/>
        <v>595464877.00646186</v>
      </c>
      <c r="L346" s="15">
        <f t="shared" si="47"/>
        <v>628265908.36698723</v>
      </c>
      <c r="M346" s="15">
        <f t="shared" si="48"/>
        <v>90112723.517927036</v>
      </c>
      <c r="N346" s="15">
        <f t="shared" si="49"/>
        <v>79569534.866329566</v>
      </c>
      <c r="O346" s="15">
        <f t="shared" si="50"/>
        <v>1393413043.7577057</v>
      </c>
      <c r="P346" s="14">
        <v>221</v>
      </c>
      <c r="Q346" s="30">
        <v>26</v>
      </c>
      <c r="R346" s="15">
        <f t="shared" si="51"/>
        <v>515.43333333333339</v>
      </c>
      <c r="S346" s="27">
        <f t="shared" si="52"/>
        <v>4199154.2404643977</v>
      </c>
      <c r="T346" s="31">
        <f t="shared" si="53"/>
        <v>4183452.6864986797</v>
      </c>
    </row>
    <row r="347" spans="1:20" x14ac:dyDescent="0.2">
      <c r="A347" s="14" t="s">
        <v>15</v>
      </c>
      <c r="B347" s="14" t="s">
        <v>27</v>
      </c>
      <c r="C347" s="14" t="s">
        <v>80</v>
      </c>
      <c r="D347" s="14" t="s">
        <v>8</v>
      </c>
      <c r="E347" s="15">
        <v>7077.6736333848448</v>
      </c>
      <c r="F347" s="15">
        <v>15</v>
      </c>
      <c r="G347" s="15">
        <v>76.5</v>
      </c>
      <c r="H347" s="15">
        <v>0</v>
      </c>
      <c r="I347" s="15">
        <v>0</v>
      </c>
      <c r="J347" s="15">
        <f t="shared" si="45"/>
        <v>91.5</v>
      </c>
      <c r="K347" s="15">
        <f t="shared" si="46"/>
        <v>106165.10450077268</v>
      </c>
      <c r="L347" s="15">
        <f t="shared" si="47"/>
        <v>541442.03295394068</v>
      </c>
      <c r="M347" s="15">
        <f t="shared" si="48"/>
        <v>0</v>
      </c>
      <c r="N347" s="15">
        <f t="shared" si="49"/>
        <v>0</v>
      </c>
      <c r="O347" s="15">
        <f t="shared" si="50"/>
        <v>647607.13745471335</v>
      </c>
      <c r="P347" s="14">
        <v>221</v>
      </c>
      <c r="Q347" s="30">
        <v>26</v>
      </c>
      <c r="R347" s="15">
        <f t="shared" si="51"/>
        <v>91.5</v>
      </c>
      <c r="S347" s="27">
        <f t="shared" si="52"/>
        <v>1951.6124594789101</v>
      </c>
      <c r="T347" s="31">
        <f t="shared" si="53"/>
        <v>1944.3149546486786</v>
      </c>
    </row>
    <row r="348" spans="1:20" x14ac:dyDescent="0.2">
      <c r="A348" s="14" t="s">
        <v>15</v>
      </c>
      <c r="B348" s="14" t="s">
        <v>27</v>
      </c>
      <c r="C348" s="14" t="s">
        <v>80</v>
      </c>
      <c r="D348" s="14" t="s">
        <v>10</v>
      </c>
      <c r="E348" s="15">
        <v>29986.626701589332</v>
      </c>
      <c r="F348" s="15">
        <v>0</v>
      </c>
      <c r="G348" s="15">
        <v>26</v>
      </c>
      <c r="H348" s="15">
        <v>2.5</v>
      </c>
      <c r="I348" s="15">
        <v>0</v>
      </c>
      <c r="J348" s="15">
        <f t="shared" si="45"/>
        <v>28.5</v>
      </c>
      <c r="K348" s="15">
        <f t="shared" si="46"/>
        <v>0</v>
      </c>
      <c r="L348" s="15">
        <f t="shared" si="47"/>
        <v>779652.29424132267</v>
      </c>
      <c r="M348" s="15">
        <f t="shared" si="48"/>
        <v>74966.566753973326</v>
      </c>
      <c r="N348" s="15">
        <f t="shared" si="49"/>
        <v>0</v>
      </c>
      <c r="O348" s="15">
        <f t="shared" si="50"/>
        <v>854618.86099529604</v>
      </c>
      <c r="P348" s="14">
        <v>221</v>
      </c>
      <c r="Q348" s="30">
        <v>26</v>
      </c>
      <c r="R348" s="15">
        <f t="shared" si="51"/>
        <v>28.500000000000004</v>
      </c>
      <c r="S348" s="27">
        <f t="shared" si="52"/>
        <v>2575.4577439948739</v>
      </c>
      <c r="T348" s="31">
        <f t="shared" si="53"/>
        <v>2565.8275455220287</v>
      </c>
    </row>
    <row r="349" spans="1:20" x14ac:dyDescent="0.2">
      <c r="A349" s="14" t="s">
        <v>15</v>
      </c>
      <c r="B349" s="14" t="s">
        <v>27</v>
      </c>
      <c r="C349" s="14" t="s">
        <v>80</v>
      </c>
      <c r="D349" s="14" t="s">
        <v>9</v>
      </c>
      <c r="E349" s="15">
        <v>14496.508039646273</v>
      </c>
      <c r="F349" s="15">
        <v>209.5</v>
      </c>
      <c r="G349" s="15">
        <v>0</v>
      </c>
      <c r="H349" s="15">
        <v>11</v>
      </c>
      <c r="I349" s="15">
        <v>0</v>
      </c>
      <c r="J349" s="15">
        <f t="shared" si="45"/>
        <v>220.5</v>
      </c>
      <c r="K349" s="15">
        <f t="shared" si="46"/>
        <v>3037018.4343058942</v>
      </c>
      <c r="L349" s="15">
        <f t="shared" si="47"/>
        <v>0</v>
      </c>
      <c r="M349" s="15">
        <f t="shared" si="48"/>
        <v>159461.58843610901</v>
      </c>
      <c r="N349" s="15">
        <f t="shared" si="49"/>
        <v>0</v>
      </c>
      <c r="O349" s="15">
        <f t="shared" si="50"/>
        <v>3196480.0227420032</v>
      </c>
      <c r="P349" s="14">
        <v>221</v>
      </c>
      <c r="Q349" s="30">
        <v>26</v>
      </c>
      <c r="R349" s="15">
        <f t="shared" si="51"/>
        <v>220.5</v>
      </c>
      <c r="S349" s="27">
        <f t="shared" si="52"/>
        <v>9632.8311997564451</v>
      </c>
      <c r="T349" s="31">
        <f t="shared" si="53"/>
        <v>9596.811942004937</v>
      </c>
    </row>
    <row r="350" spans="1:20" x14ac:dyDescent="0.2">
      <c r="A350" s="14" t="s">
        <v>15</v>
      </c>
      <c r="B350" s="14" t="s">
        <v>27</v>
      </c>
      <c r="C350" s="14" t="s">
        <v>31</v>
      </c>
      <c r="D350" s="14" t="s">
        <v>103</v>
      </c>
      <c r="E350" s="15">
        <v>625180.89496057108</v>
      </c>
      <c r="F350" s="15">
        <v>157.5</v>
      </c>
      <c r="G350" s="15">
        <v>101.75</v>
      </c>
      <c r="H350" s="15">
        <v>1</v>
      </c>
      <c r="I350" s="15">
        <v>0</v>
      </c>
      <c r="J350" s="15">
        <f t="shared" si="45"/>
        <v>260.25</v>
      </c>
      <c r="K350" s="15">
        <f t="shared" si="46"/>
        <v>98465990.956289947</v>
      </c>
      <c r="L350" s="15">
        <f t="shared" si="47"/>
        <v>63612156.062238105</v>
      </c>
      <c r="M350" s="15">
        <f t="shared" si="48"/>
        <v>625180.89496057108</v>
      </c>
      <c r="N350" s="15">
        <f t="shared" si="49"/>
        <v>0</v>
      </c>
      <c r="O350" s="15">
        <f t="shared" si="50"/>
        <v>162703327.91348863</v>
      </c>
      <c r="P350" s="14">
        <v>219</v>
      </c>
      <c r="Q350" s="30">
        <v>29.6</v>
      </c>
      <c r="R350" s="15">
        <f t="shared" si="51"/>
        <v>260.25</v>
      </c>
      <c r="S350" s="27">
        <f t="shared" si="52"/>
        <v>470725.24459354515</v>
      </c>
      <c r="T350" s="31">
        <f t="shared" si="53"/>
        <v>468179.44653627637</v>
      </c>
    </row>
    <row r="351" spans="1:20" x14ac:dyDescent="0.2">
      <c r="A351" s="14" t="s">
        <v>15</v>
      </c>
      <c r="B351" s="14" t="s">
        <v>27</v>
      </c>
      <c r="C351" s="14" t="s">
        <v>31</v>
      </c>
      <c r="D351" s="14" t="s">
        <v>104</v>
      </c>
      <c r="E351" s="15">
        <v>366249.2694012397</v>
      </c>
      <c r="F351" s="15">
        <v>324.33333333333331</v>
      </c>
      <c r="G351" s="15">
        <v>62.666666666666664</v>
      </c>
      <c r="H351" s="15">
        <v>23.666666666666668</v>
      </c>
      <c r="I351" s="15">
        <v>49.666666666666664</v>
      </c>
      <c r="J351" s="15">
        <f t="shared" si="45"/>
        <v>460.33333333333337</v>
      </c>
      <c r="K351" s="15">
        <f t="shared" si="46"/>
        <v>118786846.37580207</v>
      </c>
      <c r="L351" s="15">
        <f t="shared" si="47"/>
        <v>22951620.882477686</v>
      </c>
      <c r="M351" s="15">
        <f t="shared" si="48"/>
        <v>8667899.375829339</v>
      </c>
      <c r="N351" s="15">
        <f t="shared" si="49"/>
        <v>18190380.38026157</v>
      </c>
      <c r="O351" s="15">
        <f t="shared" si="50"/>
        <v>168596747.01437065</v>
      </c>
      <c r="P351" s="14">
        <v>219</v>
      </c>
      <c r="Q351" s="30">
        <v>29.6</v>
      </c>
      <c r="R351" s="15">
        <f t="shared" si="51"/>
        <v>460.33333333333326</v>
      </c>
      <c r="S351" s="27">
        <f t="shared" si="52"/>
        <v>487775.79410185036</v>
      </c>
      <c r="T351" s="31">
        <f t="shared" si="53"/>
        <v>485137.78247347579</v>
      </c>
    </row>
    <row r="352" spans="1:20" x14ac:dyDescent="0.2">
      <c r="A352" s="14" t="s">
        <v>15</v>
      </c>
      <c r="B352" s="14" t="s">
        <v>27</v>
      </c>
      <c r="C352" s="14" t="s">
        <v>31</v>
      </c>
      <c r="D352" s="14" t="s">
        <v>105</v>
      </c>
      <c r="E352" s="15">
        <v>1256683.7238660273</v>
      </c>
      <c r="F352" s="15">
        <v>122.66666666666667</v>
      </c>
      <c r="G352" s="15">
        <v>528.33333333333337</v>
      </c>
      <c r="H352" s="15">
        <v>42.555555555555557</v>
      </c>
      <c r="I352" s="15">
        <v>32.833333333333336</v>
      </c>
      <c r="J352" s="15">
        <f t="shared" si="45"/>
        <v>726.38888888888891</v>
      </c>
      <c r="K352" s="15">
        <f t="shared" si="46"/>
        <v>154153203.46089935</v>
      </c>
      <c r="L352" s="15">
        <f t="shared" si="47"/>
        <v>663947900.77588451</v>
      </c>
      <c r="M352" s="15">
        <f t="shared" si="48"/>
        <v>53478874.026743166</v>
      </c>
      <c r="N352" s="15">
        <f t="shared" si="49"/>
        <v>41261115.600267902</v>
      </c>
      <c r="O352" s="15">
        <f t="shared" si="50"/>
        <v>912841093.86379492</v>
      </c>
      <c r="P352" s="14">
        <v>219</v>
      </c>
      <c r="Q352" s="30">
        <v>29.6</v>
      </c>
      <c r="R352" s="15">
        <f t="shared" si="51"/>
        <v>726.38888888888891</v>
      </c>
      <c r="S352" s="27">
        <f t="shared" si="52"/>
        <v>2640986.835945664</v>
      </c>
      <c r="T352" s="31">
        <f t="shared" si="53"/>
        <v>2626703.7286905423</v>
      </c>
    </row>
    <row r="353" spans="1:20" x14ac:dyDescent="0.2">
      <c r="A353" s="14" t="s">
        <v>15</v>
      </c>
      <c r="B353" s="14" t="s">
        <v>27</v>
      </c>
      <c r="C353" s="14" t="s">
        <v>31</v>
      </c>
      <c r="D353" s="14" t="s">
        <v>8</v>
      </c>
      <c r="E353" s="15">
        <v>3060.3542333402802</v>
      </c>
      <c r="F353" s="15">
        <v>36.5</v>
      </c>
      <c r="G353" s="15">
        <v>136</v>
      </c>
      <c r="H353" s="15">
        <v>0</v>
      </c>
      <c r="I353" s="15">
        <v>9.5</v>
      </c>
      <c r="J353" s="15">
        <f t="shared" si="45"/>
        <v>182</v>
      </c>
      <c r="K353" s="15">
        <f t="shared" si="46"/>
        <v>111702.92951692022</v>
      </c>
      <c r="L353" s="15">
        <f t="shared" si="47"/>
        <v>416208.17573427811</v>
      </c>
      <c r="M353" s="15">
        <f t="shared" si="48"/>
        <v>0</v>
      </c>
      <c r="N353" s="15">
        <f t="shared" si="49"/>
        <v>29073.365216732662</v>
      </c>
      <c r="O353" s="15">
        <f t="shared" si="50"/>
        <v>556984.47046793089</v>
      </c>
      <c r="P353" s="14">
        <v>219</v>
      </c>
      <c r="Q353" s="30">
        <v>29.6</v>
      </c>
      <c r="R353" s="15">
        <f t="shared" si="51"/>
        <v>181.99999999999997</v>
      </c>
      <c r="S353" s="27">
        <f t="shared" si="52"/>
        <v>1611.4400022305069</v>
      </c>
      <c r="T353" s="31">
        <f t="shared" si="53"/>
        <v>1602.7249378183019</v>
      </c>
    </row>
    <row r="354" spans="1:20" x14ac:dyDescent="0.2">
      <c r="A354" s="14" t="s">
        <v>15</v>
      </c>
      <c r="B354" s="14" t="s">
        <v>27</v>
      </c>
      <c r="C354" s="14" t="s">
        <v>31</v>
      </c>
      <c r="D354" s="14" t="s">
        <v>10</v>
      </c>
      <c r="E354" s="15">
        <v>13724.367708327352</v>
      </c>
      <c r="F354" s="15">
        <v>0</v>
      </c>
      <c r="G354" s="15">
        <v>154.5</v>
      </c>
      <c r="H354" s="15">
        <v>4.5</v>
      </c>
      <c r="I354" s="15">
        <v>0</v>
      </c>
      <c r="J354" s="15">
        <f t="shared" si="45"/>
        <v>159</v>
      </c>
      <c r="K354" s="15">
        <f t="shared" si="46"/>
        <v>0</v>
      </c>
      <c r="L354" s="15">
        <f t="shared" si="47"/>
        <v>2120414.8109365758</v>
      </c>
      <c r="M354" s="15">
        <f t="shared" si="48"/>
        <v>61759.654687473085</v>
      </c>
      <c r="N354" s="15">
        <f t="shared" si="49"/>
        <v>0</v>
      </c>
      <c r="O354" s="15">
        <f t="shared" si="50"/>
        <v>2182174.4656240488</v>
      </c>
      <c r="P354" s="14">
        <v>219</v>
      </c>
      <c r="Q354" s="30">
        <v>29.6</v>
      </c>
      <c r="R354" s="15">
        <f t="shared" si="51"/>
        <v>159</v>
      </c>
      <c r="S354" s="27">
        <f t="shared" si="52"/>
        <v>6313.3595498602617</v>
      </c>
      <c r="T354" s="31">
        <f t="shared" si="53"/>
        <v>6279.2153465028405</v>
      </c>
    </row>
    <row r="355" spans="1:20" ht="10.8" thickBot="1" x14ac:dyDescent="0.25">
      <c r="A355" s="14" t="s">
        <v>15</v>
      </c>
      <c r="B355" s="14" t="s">
        <v>27</v>
      </c>
      <c r="C355" s="14" t="s">
        <v>31</v>
      </c>
      <c r="D355" s="14" t="s">
        <v>9</v>
      </c>
      <c r="E355" s="15">
        <v>9308.2885137088415</v>
      </c>
      <c r="F355" s="15">
        <v>0</v>
      </c>
      <c r="G355" s="15">
        <v>476</v>
      </c>
      <c r="H355" s="15">
        <v>0</v>
      </c>
      <c r="I355" s="15">
        <v>0</v>
      </c>
      <c r="J355" s="15">
        <f t="shared" si="45"/>
        <v>476</v>
      </c>
      <c r="K355" s="15">
        <f t="shared" si="46"/>
        <v>0</v>
      </c>
      <c r="L355" s="15">
        <f t="shared" si="47"/>
        <v>4430745.3325254088</v>
      </c>
      <c r="M355" s="15">
        <f t="shared" si="48"/>
        <v>0</v>
      </c>
      <c r="N355" s="15">
        <f t="shared" si="49"/>
        <v>0</v>
      </c>
      <c r="O355" s="15">
        <f t="shared" si="50"/>
        <v>4430745.3325254088</v>
      </c>
      <c r="P355" s="14">
        <v>219</v>
      </c>
      <c r="Q355" s="30">
        <v>29.6</v>
      </c>
      <c r="R355" s="15">
        <f t="shared" si="51"/>
        <v>476.00000000000006</v>
      </c>
      <c r="S355" s="27">
        <f t="shared" si="52"/>
        <v>12818.813893552964</v>
      </c>
      <c r="T355" s="31">
        <f t="shared" si="53"/>
        <v>12749.486590882218</v>
      </c>
    </row>
    <row r="356" spans="1:20" ht="10.8" thickBot="1" x14ac:dyDescent="0.25">
      <c r="A356" s="29" t="s">
        <v>6</v>
      </c>
      <c r="B356" s="18"/>
      <c r="C356" s="18"/>
      <c r="D356" s="18"/>
      <c r="E356" s="19">
        <f>SUM(E2:E355)</f>
        <v>169291873.24218678</v>
      </c>
      <c r="F356" s="19">
        <f>SUMPRODUCT(F2:F355,$E$2:$E$355)/$E$356</f>
        <v>231.76204609047295</v>
      </c>
      <c r="G356" s="19">
        <f>SUMPRODUCT(G2:G355,$E$2:$E$355)/$E$356</f>
        <v>290.2048157833114</v>
      </c>
      <c r="H356" s="19">
        <f>SUMPRODUCT(H2:H355,$E$2:$E$355)/$E$356</f>
        <v>103.58021835351522</v>
      </c>
      <c r="I356" s="19">
        <f>SUMPRODUCT(I2:I355,$E$2:$E$355)/$E$356</f>
        <v>9.2421575185097797</v>
      </c>
      <c r="J356" s="19">
        <f>SUMPRODUCT(J2:J355,$E$2:$E$355)/$E$356</f>
        <v>634.78923774580903</v>
      </c>
      <c r="K356" s="19">
        <f>SUM(K2:K355)</f>
        <v>39235430929.098198</v>
      </c>
      <c r="L356" s="19">
        <f>SUM(L2:L355)</f>
        <v>49129316887.860519</v>
      </c>
      <c r="M356" s="19">
        <f>SUM(M2:M355)</f>
        <v>17535289195.901329</v>
      </c>
      <c r="N356" s="19">
        <f>SUM(N2:N355)</f>
        <v>1564622159.1078813</v>
      </c>
      <c r="O356" s="19">
        <f>SUM(O2:O355)</f>
        <v>107464659171.96788</v>
      </c>
      <c r="P356" s="37">
        <v>247</v>
      </c>
      <c r="Q356" s="38">
        <v>21</v>
      </c>
      <c r="R356" s="19">
        <f t="shared" si="51"/>
        <v>634.78923774580903</v>
      </c>
      <c r="S356" s="20">
        <f t="shared" si="52"/>
        <v>309341589.76222336</v>
      </c>
      <c r="T356" s="39">
        <f>SUM(T2:T355)</f>
        <v>309341589.76222348</v>
      </c>
    </row>
    <row r="357" spans="1:20" x14ac:dyDescent="0.2">
      <c r="A357" s="32"/>
      <c r="S357" s="66"/>
      <c r="T357" s="65"/>
    </row>
    <row r="359" spans="1:20" ht="10.8" thickBot="1" x14ac:dyDescent="0.25">
      <c r="Q359" s="97" t="s">
        <v>65</v>
      </c>
      <c r="R359" s="79" t="s">
        <v>106</v>
      </c>
      <c r="S359" s="80"/>
    </row>
    <row r="360" spans="1:20" ht="10.8" thickBot="1" x14ac:dyDescent="0.25">
      <c r="Q360" s="97"/>
      <c r="R360" s="79" t="s">
        <v>33</v>
      </c>
      <c r="S360" s="80" t="s">
        <v>99</v>
      </c>
      <c r="T360" s="13" t="s">
        <v>117</v>
      </c>
    </row>
    <row r="361" spans="1:20" ht="10.8" thickBot="1" x14ac:dyDescent="0.25">
      <c r="Q361" s="97"/>
      <c r="R361" s="81" t="s">
        <v>28</v>
      </c>
      <c r="S361" s="82">
        <v>56315211.641020894</v>
      </c>
      <c r="T361" s="26">
        <v>56112005.905515276</v>
      </c>
    </row>
    <row r="362" spans="1:20" ht="10.8" thickBot="1" x14ac:dyDescent="0.25">
      <c r="Q362" s="97"/>
      <c r="R362" s="83" t="s">
        <v>29</v>
      </c>
      <c r="S362" s="84">
        <v>18307594.677424114</v>
      </c>
      <c r="T362" s="26">
        <v>18215256.158279955</v>
      </c>
    </row>
    <row r="363" spans="1:20" ht="10.8" thickBot="1" x14ac:dyDescent="0.25">
      <c r="Q363" s="97"/>
      <c r="R363" s="83" t="s">
        <v>30</v>
      </c>
      <c r="S363" s="84">
        <v>99405780.637013406</v>
      </c>
      <c r="T363" s="26">
        <v>98954054.25408265</v>
      </c>
    </row>
    <row r="364" spans="1:20" ht="10.8" thickBot="1" x14ac:dyDescent="0.25">
      <c r="Q364" s="97"/>
      <c r="R364" s="83" t="s">
        <v>80</v>
      </c>
      <c r="S364" s="84">
        <v>105626261.38795254</v>
      </c>
      <c r="T364" s="26">
        <v>105231301.74884279</v>
      </c>
    </row>
    <row r="365" spans="1:20" ht="10.8" thickBot="1" x14ac:dyDescent="0.25">
      <c r="Q365" s="97"/>
      <c r="R365" s="83" t="s">
        <v>31</v>
      </c>
      <c r="S365" s="84">
        <v>30996608.991053972</v>
      </c>
      <c r="T365" s="26">
        <v>30828971.695502758</v>
      </c>
    </row>
    <row r="366" spans="1:20" x14ac:dyDescent="0.2">
      <c r="Q366" s="98"/>
      <c r="R366" s="85" t="s">
        <v>91</v>
      </c>
      <c r="S366" s="86">
        <v>310651457.33446497</v>
      </c>
      <c r="T366" s="26">
        <f>SUM(T361:T365)</f>
        <v>309341589.76222342</v>
      </c>
    </row>
  </sheetData>
  <sortState xmlns:xlrd2="http://schemas.microsoft.com/office/spreadsheetml/2017/richdata2" ref="A2:T355">
    <sortCondition ref="A2:A355"/>
    <sortCondition ref="B2:B355"/>
    <sortCondition ref="C2:C355"/>
    <sortCondition ref="D2:D355"/>
  </sortState>
  <mergeCells count="1">
    <mergeCell ref="Q359:Q366"/>
  </mergeCell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P1556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.109375" defaultRowHeight="10.199999999999999" x14ac:dyDescent="0.2"/>
  <cols>
    <col min="1" max="1" width="11" style="13" bestFit="1" customWidth="1"/>
    <col min="2" max="2" width="9" style="13" bestFit="1" customWidth="1"/>
    <col min="3" max="3" width="25.88671875" style="13" bestFit="1" customWidth="1"/>
    <col min="4" max="4" width="14.5546875" style="13" bestFit="1" customWidth="1"/>
    <col min="5" max="5" width="11.5546875" style="13" bestFit="1" customWidth="1"/>
    <col min="6" max="6" width="7.6640625" style="13" bestFit="1" customWidth="1"/>
    <col min="7" max="7" width="10.44140625" style="26" bestFit="1" customWidth="1"/>
    <col min="8" max="10" width="10.6640625" style="26" bestFit="1" customWidth="1"/>
    <col min="11" max="11" width="15.5546875" style="26" bestFit="1" customWidth="1"/>
    <col min="12" max="12" width="14.6640625" style="26" bestFit="1" customWidth="1"/>
    <col min="13" max="13" width="12.109375" style="26" bestFit="1" customWidth="1"/>
    <col min="14" max="15" width="9.109375" style="13" customWidth="1"/>
    <col min="16" max="16" width="12.5546875" style="13" customWidth="1"/>
    <col min="17" max="16384" width="9.109375" style="13"/>
  </cols>
  <sheetData>
    <row r="1" spans="1:16" ht="10.8" thickBot="1" x14ac:dyDescent="0.25">
      <c r="A1" s="7" t="s">
        <v>1</v>
      </c>
      <c r="B1" s="7" t="s">
        <v>0</v>
      </c>
      <c r="C1" s="7" t="s">
        <v>62</v>
      </c>
      <c r="D1" s="7" t="s">
        <v>63</v>
      </c>
      <c r="E1" s="8" t="s">
        <v>3</v>
      </c>
      <c r="F1" s="9" t="s">
        <v>4</v>
      </c>
      <c r="G1" s="10" t="s">
        <v>44</v>
      </c>
      <c r="H1" s="11" t="s">
        <v>46</v>
      </c>
      <c r="I1" s="11" t="s">
        <v>47</v>
      </c>
      <c r="J1" s="11" t="s">
        <v>48</v>
      </c>
      <c r="K1" s="11" t="s">
        <v>49</v>
      </c>
      <c r="L1" s="11" t="s">
        <v>118</v>
      </c>
      <c r="M1" s="11" t="s">
        <v>50</v>
      </c>
      <c r="N1" s="6"/>
      <c r="O1" s="6"/>
      <c r="P1" s="6"/>
    </row>
    <row r="2" spans="1:16" x14ac:dyDescent="0.2">
      <c r="A2" s="48" t="s">
        <v>11</v>
      </c>
      <c r="B2" s="48" t="s">
        <v>16</v>
      </c>
      <c r="C2" s="48" t="s">
        <v>28</v>
      </c>
      <c r="D2" s="48" t="s">
        <v>81</v>
      </c>
      <c r="E2" s="48" t="s">
        <v>103</v>
      </c>
      <c r="F2" s="48">
        <v>2018</v>
      </c>
      <c r="G2" s="64">
        <v>431.17179367904578</v>
      </c>
      <c r="H2" s="64">
        <v>0</v>
      </c>
      <c r="I2" s="64">
        <v>679</v>
      </c>
      <c r="J2" s="64">
        <v>0</v>
      </c>
      <c r="K2" s="64">
        <v>0</v>
      </c>
      <c r="L2" s="64">
        <v>0</v>
      </c>
      <c r="M2" s="64">
        <f t="shared" ref="M2:M65" si="0">H2+I2+J2+L2</f>
        <v>679</v>
      </c>
      <c r="P2" s="25"/>
    </row>
    <row r="3" spans="1:16" x14ac:dyDescent="0.2">
      <c r="A3" s="14" t="s">
        <v>11</v>
      </c>
      <c r="B3" s="14" t="s">
        <v>16</v>
      </c>
      <c r="C3" s="14" t="s">
        <v>28</v>
      </c>
      <c r="D3" s="14" t="s">
        <v>81</v>
      </c>
      <c r="E3" s="14" t="s">
        <v>103</v>
      </c>
      <c r="F3" s="14">
        <v>2018</v>
      </c>
      <c r="G3" s="15">
        <v>467.41055109526201</v>
      </c>
      <c r="H3" s="15">
        <v>0</v>
      </c>
      <c r="I3" s="15">
        <v>869</v>
      </c>
      <c r="J3" s="15">
        <v>0</v>
      </c>
      <c r="K3" s="15">
        <v>0</v>
      </c>
      <c r="L3" s="15">
        <v>0</v>
      </c>
      <c r="M3" s="15">
        <f t="shared" si="0"/>
        <v>869</v>
      </c>
      <c r="P3" s="25"/>
    </row>
    <row r="4" spans="1:16" x14ac:dyDescent="0.2">
      <c r="A4" s="14" t="s">
        <v>11</v>
      </c>
      <c r="B4" s="14" t="s">
        <v>16</v>
      </c>
      <c r="C4" s="14" t="s">
        <v>28</v>
      </c>
      <c r="D4" s="14" t="s">
        <v>81</v>
      </c>
      <c r="E4" s="14" t="s">
        <v>103</v>
      </c>
      <c r="F4" s="14">
        <v>2018</v>
      </c>
      <c r="G4" s="15">
        <v>479.49669636673082</v>
      </c>
      <c r="H4" s="15">
        <v>0</v>
      </c>
      <c r="I4" s="15">
        <v>700</v>
      </c>
      <c r="J4" s="15">
        <v>0</v>
      </c>
      <c r="K4" s="15">
        <v>0</v>
      </c>
      <c r="L4" s="15">
        <v>0</v>
      </c>
      <c r="M4" s="15">
        <f t="shared" si="0"/>
        <v>700</v>
      </c>
      <c r="P4" s="25"/>
    </row>
    <row r="5" spans="1:16" x14ac:dyDescent="0.2">
      <c r="A5" s="14" t="s">
        <v>11</v>
      </c>
      <c r="B5" s="14" t="s">
        <v>16</v>
      </c>
      <c r="C5" s="14" t="s">
        <v>28</v>
      </c>
      <c r="D5" s="14" t="s">
        <v>81</v>
      </c>
      <c r="E5" s="14" t="s">
        <v>104</v>
      </c>
      <c r="F5" s="14">
        <v>2013</v>
      </c>
      <c r="G5" s="15">
        <v>624.65373961218836</v>
      </c>
      <c r="H5" s="15">
        <v>0</v>
      </c>
      <c r="I5" s="15">
        <v>764</v>
      </c>
      <c r="J5" s="15">
        <v>0</v>
      </c>
      <c r="K5" s="15">
        <v>0</v>
      </c>
      <c r="L5" s="15">
        <v>0</v>
      </c>
      <c r="M5" s="15">
        <f t="shared" si="0"/>
        <v>764</v>
      </c>
      <c r="P5" s="25"/>
    </row>
    <row r="6" spans="1:16" x14ac:dyDescent="0.2">
      <c r="A6" s="14" t="s">
        <v>11</v>
      </c>
      <c r="B6" s="14" t="s">
        <v>16</v>
      </c>
      <c r="C6" s="14" t="s">
        <v>28</v>
      </c>
      <c r="D6" s="14" t="s">
        <v>81</v>
      </c>
      <c r="E6" s="14" t="s">
        <v>104</v>
      </c>
      <c r="F6" s="14">
        <v>2013</v>
      </c>
      <c r="G6" s="15">
        <v>552.6268962961326</v>
      </c>
      <c r="H6" s="15">
        <v>0</v>
      </c>
      <c r="I6" s="15">
        <v>1319</v>
      </c>
      <c r="J6" s="15">
        <v>0</v>
      </c>
      <c r="K6" s="15">
        <v>0</v>
      </c>
      <c r="L6" s="15">
        <v>0</v>
      </c>
      <c r="M6" s="15">
        <f t="shared" si="0"/>
        <v>1319</v>
      </c>
      <c r="P6" s="25"/>
    </row>
    <row r="7" spans="1:16" x14ac:dyDescent="0.2">
      <c r="A7" s="14" t="s">
        <v>11</v>
      </c>
      <c r="B7" s="14" t="s">
        <v>16</v>
      </c>
      <c r="C7" s="14" t="s">
        <v>28</v>
      </c>
      <c r="D7" s="14" t="s">
        <v>83</v>
      </c>
      <c r="E7" s="14" t="s">
        <v>104</v>
      </c>
      <c r="F7" s="14">
        <v>2013</v>
      </c>
      <c r="G7" s="15">
        <v>600.51659352068145</v>
      </c>
      <c r="H7" s="15">
        <v>271</v>
      </c>
      <c r="I7" s="15">
        <v>0</v>
      </c>
      <c r="J7" s="15">
        <v>47</v>
      </c>
      <c r="K7" s="15">
        <v>0</v>
      </c>
      <c r="L7" s="15">
        <v>0</v>
      </c>
      <c r="M7" s="15">
        <f t="shared" si="0"/>
        <v>318</v>
      </c>
      <c r="P7" s="25"/>
    </row>
    <row r="8" spans="1:16" x14ac:dyDescent="0.2">
      <c r="A8" s="14" t="s">
        <v>11</v>
      </c>
      <c r="B8" s="14" t="s">
        <v>16</v>
      </c>
      <c r="C8" s="14" t="s">
        <v>28</v>
      </c>
      <c r="D8" s="14" t="s">
        <v>81</v>
      </c>
      <c r="E8" s="14" t="s">
        <v>105</v>
      </c>
      <c r="F8" s="14">
        <v>2000</v>
      </c>
      <c r="G8" s="15">
        <v>331.34156026143495</v>
      </c>
      <c r="H8" s="15">
        <v>1748</v>
      </c>
      <c r="I8" s="15">
        <v>0</v>
      </c>
      <c r="J8" s="15">
        <v>0</v>
      </c>
      <c r="K8" s="15">
        <v>0</v>
      </c>
      <c r="L8" s="15">
        <v>0</v>
      </c>
      <c r="M8" s="15">
        <f t="shared" si="0"/>
        <v>1748</v>
      </c>
      <c r="P8" s="25"/>
    </row>
    <row r="9" spans="1:16" x14ac:dyDescent="0.2">
      <c r="A9" s="14" t="s">
        <v>11</v>
      </c>
      <c r="B9" s="14" t="s">
        <v>16</v>
      </c>
      <c r="C9" s="14" t="s">
        <v>28</v>
      </c>
      <c r="D9" s="14" t="s">
        <v>81</v>
      </c>
      <c r="E9" s="14" t="s">
        <v>105</v>
      </c>
      <c r="F9" s="14">
        <v>2002</v>
      </c>
      <c r="G9" s="15">
        <v>432.34275599656837</v>
      </c>
      <c r="H9" s="15">
        <v>265</v>
      </c>
      <c r="I9" s="15">
        <v>0</v>
      </c>
      <c r="J9" s="15">
        <v>0</v>
      </c>
      <c r="K9" s="15">
        <v>0</v>
      </c>
      <c r="L9" s="15">
        <v>0</v>
      </c>
      <c r="M9" s="15">
        <f t="shared" si="0"/>
        <v>265</v>
      </c>
      <c r="P9" s="25"/>
    </row>
    <row r="10" spans="1:16" x14ac:dyDescent="0.2">
      <c r="A10" s="14" t="s">
        <v>11</v>
      </c>
      <c r="B10" s="14" t="s">
        <v>16</v>
      </c>
      <c r="C10" s="14" t="s">
        <v>28</v>
      </c>
      <c r="D10" s="14" t="s">
        <v>81</v>
      </c>
      <c r="E10" s="14" t="s">
        <v>105</v>
      </c>
      <c r="F10" s="14">
        <v>2005</v>
      </c>
      <c r="G10" s="15">
        <v>436.67141645882748</v>
      </c>
      <c r="H10" s="15">
        <v>658</v>
      </c>
      <c r="I10" s="15">
        <v>0</v>
      </c>
      <c r="J10" s="15">
        <v>0</v>
      </c>
      <c r="K10" s="15">
        <v>0</v>
      </c>
      <c r="L10" s="15">
        <v>0</v>
      </c>
      <c r="M10" s="15">
        <f t="shared" si="0"/>
        <v>658</v>
      </c>
      <c r="P10" s="25"/>
    </row>
    <row r="11" spans="1:16" x14ac:dyDescent="0.2">
      <c r="A11" s="14" t="s">
        <v>11</v>
      </c>
      <c r="B11" s="14" t="s">
        <v>16</v>
      </c>
      <c r="C11" s="14" t="s">
        <v>28</v>
      </c>
      <c r="D11" s="14" t="s">
        <v>81</v>
      </c>
      <c r="E11" s="14" t="s">
        <v>105</v>
      </c>
      <c r="F11" s="14">
        <v>2006</v>
      </c>
      <c r="G11" s="15">
        <v>255.63580384062794</v>
      </c>
      <c r="H11" s="15">
        <v>0</v>
      </c>
      <c r="I11" s="15">
        <v>2078</v>
      </c>
      <c r="J11" s="15">
        <v>0</v>
      </c>
      <c r="K11" s="15">
        <v>0</v>
      </c>
      <c r="L11" s="15">
        <v>0</v>
      </c>
      <c r="M11" s="15">
        <f t="shared" si="0"/>
        <v>2078</v>
      </c>
      <c r="P11" s="25"/>
    </row>
    <row r="12" spans="1:16" x14ac:dyDescent="0.2">
      <c r="A12" s="14" t="s">
        <v>11</v>
      </c>
      <c r="B12" s="14" t="s">
        <v>16</v>
      </c>
      <c r="C12" s="14" t="s">
        <v>28</v>
      </c>
      <c r="D12" s="14" t="s">
        <v>81</v>
      </c>
      <c r="E12" s="14" t="s">
        <v>105</v>
      </c>
      <c r="F12" s="14">
        <v>2005</v>
      </c>
      <c r="G12" s="15">
        <v>448.07208992250213</v>
      </c>
      <c r="H12" s="15">
        <v>498</v>
      </c>
      <c r="I12" s="15">
        <v>0</v>
      </c>
      <c r="J12" s="15">
        <v>4</v>
      </c>
      <c r="K12" s="15">
        <v>0</v>
      </c>
      <c r="L12" s="15">
        <v>0</v>
      </c>
      <c r="M12" s="15">
        <f t="shared" si="0"/>
        <v>502</v>
      </c>
      <c r="P12" s="25"/>
    </row>
    <row r="13" spans="1:16" x14ac:dyDescent="0.2">
      <c r="A13" s="14" t="s">
        <v>11</v>
      </c>
      <c r="B13" s="14" t="s">
        <v>16</v>
      </c>
      <c r="C13" s="14" t="s">
        <v>28</v>
      </c>
      <c r="D13" s="14" t="s">
        <v>81</v>
      </c>
      <c r="E13" s="14" t="s">
        <v>105</v>
      </c>
      <c r="F13" s="14">
        <v>2001</v>
      </c>
      <c r="G13" s="15">
        <v>316.41242094817932</v>
      </c>
      <c r="H13" s="15">
        <v>2562</v>
      </c>
      <c r="I13" s="15">
        <v>73</v>
      </c>
      <c r="J13" s="15">
        <v>0</v>
      </c>
      <c r="K13" s="15">
        <v>0</v>
      </c>
      <c r="L13" s="15">
        <v>0</v>
      </c>
      <c r="M13" s="15">
        <f t="shared" si="0"/>
        <v>2635</v>
      </c>
      <c r="P13" s="25"/>
    </row>
    <row r="14" spans="1:16" x14ac:dyDescent="0.2">
      <c r="A14" s="14" t="s">
        <v>11</v>
      </c>
      <c r="B14" s="14" t="s">
        <v>16</v>
      </c>
      <c r="C14" s="14" t="s">
        <v>28</v>
      </c>
      <c r="D14" s="14" t="s">
        <v>81</v>
      </c>
      <c r="E14" s="14" t="s">
        <v>105</v>
      </c>
      <c r="F14" s="14">
        <v>1999</v>
      </c>
      <c r="G14" s="15">
        <v>264.42270974449423</v>
      </c>
      <c r="H14" s="15">
        <v>0</v>
      </c>
      <c r="I14" s="15">
        <v>706</v>
      </c>
      <c r="J14" s="15">
        <v>0</v>
      </c>
      <c r="K14" s="15">
        <v>0</v>
      </c>
      <c r="L14" s="15">
        <v>0</v>
      </c>
      <c r="M14" s="15">
        <f t="shared" si="0"/>
        <v>706</v>
      </c>
      <c r="P14" s="25"/>
    </row>
    <row r="15" spans="1:16" x14ac:dyDescent="0.2">
      <c r="A15" s="14" t="s">
        <v>11</v>
      </c>
      <c r="B15" s="14" t="s">
        <v>16</v>
      </c>
      <c r="C15" s="14" t="s">
        <v>28</v>
      </c>
      <c r="D15" s="14" t="s">
        <v>81</v>
      </c>
      <c r="E15" s="14" t="s">
        <v>105</v>
      </c>
      <c r="F15" s="14">
        <v>2006</v>
      </c>
      <c r="G15" s="15">
        <v>274.25964569430954</v>
      </c>
      <c r="H15" s="15">
        <v>0</v>
      </c>
      <c r="I15" s="15">
        <v>669</v>
      </c>
      <c r="J15" s="15">
        <v>0</v>
      </c>
      <c r="K15" s="15">
        <v>0</v>
      </c>
      <c r="L15" s="15">
        <v>0</v>
      </c>
      <c r="M15" s="15">
        <f t="shared" si="0"/>
        <v>669</v>
      </c>
      <c r="P15" s="25"/>
    </row>
    <row r="16" spans="1:16" x14ac:dyDescent="0.2">
      <c r="A16" s="14" t="s">
        <v>11</v>
      </c>
      <c r="B16" s="14" t="s">
        <v>16</v>
      </c>
      <c r="C16" s="14" t="s">
        <v>28</v>
      </c>
      <c r="D16" s="14" t="s">
        <v>81</v>
      </c>
      <c r="E16" s="14" t="s">
        <v>105</v>
      </c>
      <c r="F16" s="14">
        <v>2006</v>
      </c>
      <c r="G16" s="15">
        <v>199.33096366546087</v>
      </c>
      <c r="H16" s="15">
        <v>0</v>
      </c>
      <c r="I16" s="15">
        <v>1742</v>
      </c>
      <c r="J16" s="15">
        <v>0</v>
      </c>
      <c r="K16" s="15">
        <v>0</v>
      </c>
      <c r="L16" s="15">
        <v>0</v>
      </c>
      <c r="M16" s="15">
        <f t="shared" si="0"/>
        <v>1742</v>
      </c>
      <c r="P16" s="25"/>
    </row>
    <row r="17" spans="1:16" x14ac:dyDescent="0.2">
      <c r="A17" s="14" t="s">
        <v>11</v>
      </c>
      <c r="B17" s="14" t="s">
        <v>16</v>
      </c>
      <c r="C17" s="14" t="s">
        <v>28</v>
      </c>
      <c r="D17" s="14" t="s">
        <v>81</v>
      </c>
      <c r="E17" s="14" t="s">
        <v>105</v>
      </c>
      <c r="F17" s="14">
        <v>2002</v>
      </c>
      <c r="G17" s="15">
        <v>383.1825957242433</v>
      </c>
      <c r="H17" s="15">
        <v>1417</v>
      </c>
      <c r="I17" s="15">
        <v>0</v>
      </c>
      <c r="J17" s="15">
        <v>0</v>
      </c>
      <c r="K17" s="15">
        <v>0</v>
      </c>
      <c r="L17" s="15">
        <v>0</v>
      </c>
      <c r="M17" s="15">
        <f t="shared" si="0"/>
        <v>1417</v>
      </c>
      <c r="P17" s="25"/>
    </row>
    <row r="18" spans="1:16" x14ac:dyDescent="0.2">
      <c r="A18" s="14" t="s">
        <v>11</v>
      </c>
      <c r="B18" s="14" t="s">
        <v>16</v>
      </c>
      <c r="C18" s="14" t="s">
        <v>28</v>
      </c>
      <c r="D18" s="14" t="s">
        <v>81</v>
      </c>
      <c r="E18" s="14" t="s">
        <v>105</v>
      </c>
      <c r="F18" s="14">
        <v>2007</v>
      </c>
      <c r="G18" s="15">
        <v>565.29501381425825</v>
      </c>
      <c r="H18" s="15">
        <v>1077</v>
      </c>
      <c r="I18" s="15">
        <v>0</v>
      </c>
      <c r="J18" s="15">
        <v>0</v>
      </c>
      <c r="K18" s="15">
        <v>0</v>
      </c>
      <c r="L18" s="15">
        <v>0</v>
      </c>
      <c r="M18" s="15">
        <f t="shared" si="0"/>
        <v>1077</v>
      </c>
      <c r="P18" s="25"/>
    </row>
    <row r="19" spans="1:16" x14ac:dyDescent="0.2">
      <c r="A19" s="14" t="s">
        <v>11</v>
      </c>
      <c r="B19" s="14" t="s">
        <v>16</v>
      </c>
      <c r="C19" s="14" t="s">
        <v>28</v>
      </c>
      <c r="D19" s="14" t="s">
        <v>81</v>
      </c>
      <c r="E19" s="14" t="s">
        <v>8</v>
      </c>
      <c r="F19" s="14">
        <v>2013</v>
      </c>
      <c r="G19" s="15">
        <v>576.07067383570075</v>
      </c>
      <c r="H19" s="15">
        <v>0</v>
      </c>
      <c r="I19" s="15">
        <v>460</v>
      </c>
      <c r="J19" s="15">
        <v>0</v>
      </c>
      <c r="K19" s="15">
        <v>0</v>
      </c>
      <c r="L19" s="15">
        <v>0</v>
      </c>
      <c r="M19" s="15">
        <f t="shared" si="0"/>
        <v>460</v>
      </c>
      <c r="P19" s="25"/>
    </row>
    <row r="20" spans="1:16" x14ac:dyDescent="0.2">
      <c r="A20" s="14" t="s">
        <v>11</v>
      </c>
      <c r="B20" s="14" t="s">
        <v>16</v>
      </c>
      <c r="C20" s="14" t="s">
        <v>28</v>
      </c>
      <c r="D20" s="14" t="s">
        <v>81</v>
      </c>
      <c r="E20" s="14" t="s">
        <v>8</v>
      </c>
      <c r="F20" s="14">
        <v>2013</v>
      </c>
      <c r="G20" s="15">
        <v>552.6268962961326</v>
      </c>
      <c r="H20" s="15">
        <v>0</v>
      </c>
      <c r="I20" s="15">
        <v>112</v>
      </c>
      <c r="J20" s="15">
        <v>0</v>
      </c>
      <c r="K20" s="15">
        <v>0</v>
      </c>
      <c r="L20" s="15">
        <v>0</v>
      </c>
      <c r="M20" s="15">
        <f t="shared" si="0"/>
        <v>112</v>
      </c>
      <c r="P20" s="25"/>
    </row>
    <row r="21" spans="1:16" x14ac:dyDescent="0.2">
      <c r="A21" s="14" t="s">
        <v>11</v>
      </c>
      <c r="B21" s="14" t="s">
        <v>16</v>
      </c>
      <c r="C21" s="14" t="s">
        <v>28</v>
      </c>
      <c r="D21" s="14" t="s">
        <v>81</v>
      </c>
      <c r="E21" s="14" t="s">
        <v>10</v>
      </c>
      <c r="F21" s="14">
        <v>2008</v>
      </c>
      <c r="G21" s="15">
        <v>283.97200183410519</v>
      </c>
      <c r="H21" s="15">
        <v>234</v>
      </c>
      <c r="I21" s="15">
        <v>0</v>
      </c>
      <c r="J21" s="15">
        <v>0</v>
      </c>
      <c r="K21" s="15">
        <v>0</v>
      </c>
      <c r="L21" s="15">
        <v>0</v>
      </c>
      <c r="M21" s="15">
        <f t="shared" si="0"/>
        <v>234</v>
      </c>
    </row>
    <row r="22" spans="1:16" x14ac:dyDescent="0.2">
      <c r="A22" s="14" t="s">
        <v>11</v>
      </c>
      <c r="B22" s="14" t="s">
        <v>16</v>
      </c>
      <c r="C22" s="14" t="s">
        <v>28</v>
      </c>
      <c r="D22" s="14" t="s">
        <v>82</v>
      </c>
      <c r="E22" s="14" t="s">
        <v>10</v>
      </c>
      <c r="F22" s="14">
        <v>2012</v>
      </c>
      <c r="G22" s="15">
        <v>428.74461044560314</v>
      </c>
      <c r="H22" s="15">
        <v>225</v>
      </c>
      <c r="I22" s="15">
        <v>0</v>
      </c>
      <c r="J22" s="15">
        <v>14</v>
      </c>
      <c r="K22" s="15">
        <v>0</v>
      </c>
      <c r="L22" s="15">
        <v>0</v>
      </c>
      <c r="M22" s="15">
        <f t="shared" si="0"/>
        <v>239</v>
      </c>
    </row>
    <row r="23" spans="1:16" x14ac:dyDescent="0.2">
      <c r="A23" s="14" t="s">
        <v>11</v>
      </c>
      <c r="B23" s="14" t="s">
        <v>16</v>
      </c>
      <c r="C23" s="14" t="s">
        <v>28</v>
      </c>
      <c r="D23" s="14" t="s">
        <v>81</v>
      </c>
      <c r="E23" s="14" t="s">
        <v>9</v>
      </c>
      <c r="F23" s="14">
        <v>2008</v>
      </c>
      <c r="G23" s="15">
        <v>283.97200183410519</v>
      </c>
      <c r="H23" s="15">
        <v>188</v>
      </c>
      <c r="I23" s="15">
        <v>450</v>
      </c>
      <c r="J23" s="15">
        <v>0</v>
      </c>
      <c r="K23" s="15">
        <v>0</v>
      </c>
      <c r="L23" s="15">
        <v>0</v>
      </c>
      <c r="M23" s="15">
        <f t="shared" si="0"/>
        <v>638</v>
      </c>
    </row>
    <row r="24" spans="1:16" x14ac:dyDescent="0.2">
      <c r="A24" s="14" t="s">
        <v>11</v>
      </c>
      <c r="B24" s="14" t="s">
        <v>16</v>
      </c>
      <c r="C24" s="14" t="s">
        <v>28</v>
      </c>
      <c r="D24" s="14" t="s">
        <v>81</v>
      </c>
      <c r="E24" s="14" t="s">
        <v>9</v>
      </c>
      <c r="F24" s="14">
        <v>2006</v>
      </c>
      <c r="G24" s="15">
        <v>199.33096366546087</v>
      </c>
      <c r="H24" s="15">
        <v>73</v>
      </c>
      <c r="I24" s="15">
        <v>0</v>
      </c>
      <c r="J24" s="15">
        <v>0</v>
      </c>
      <c r="K24" s="15">
        <v>0</v>
      </c>
      <c r="L24" s="15">
        <v>0</v>
      </c>
      <c r="M24" s="15">
        <f t="shared" si="0"/>
        <v>73</v>
      </c>
    </row>
    <row r="25" spans="1:16" x14ac:dyDescent="0.2">
      <c r="A25" s="14" t="s">
        <v>11</v>
      </c>
      <c r="B25" s="14" t="s">
        <v>16</v>
      </c>
      <c r="C25" s="14" t="s">
        <v>29</v>
      </c>
      <c r="D25" s="14" t="s">
        <v>85</v>
      </c>
      <c r="E25" s="14" t="s">
        <v>103</v>
      </c>
      <c r="F25" s="14">
        <v>2019</v>
      </c>
      <c r="G25" s="15">
        <v>792.56290582897839</v>
      </c>
      <c r="H25" s="15">
        <v>286</v>
      </c>
      <c r="I25" s="15">
        <v>0</v>
      </c>
      <c r="J25" s="15">
        <v>0</v>
      </c>
      <c r="K25" s="15">
        <v>22</v>
      </c>
      <c r="L25" s="15">
        <v>11</v>
      </c>
      <c r="M25" s="15">
        <f t="shared" si="0"/>
        <v>297</v>
      </c>
    </row>
    <row r="26" spans="1:16" x14ac:dyDescent="0.2">
      <c r="A26" s="14" t="s">
        <v>11</v>
      </c>
      <c r="B26" s="14" t="s">
        <v>16</v>
      </c>
      <c r="C26" s="14" t="s">
        <v>29</v>
      </c>
      <c r="D26" s="14" t="s">
        <v>85</v>
      </c>
      <c r="E26" s="14" t="s">
        <v>103</v>
      </c>
      <c r="F26" s="14">
        <v>2019</v>
      </c>
      <c r="G26" s="15">
        <v>555.27414086916815</v>
      </c>
      <c r="H26" s="15">
        <v>0</v>
      </c>
      <c r="I26" s="15">
        <v>105</v>
      </c>
      <c r="J26" s="15">
        <v>0</v>
      </c>
      <c r="K26" s="15">
        <v>0</v>
      </c>
      <c r="L26" s="15">
        <v>0</v>
      </c>
      <c r="M26" s="15">
        <f t="shared" si="0"/>
        <v>105</v>
      </c>
    </row>
    <row r="27" spans="1:16" x14ac:dyDescent="0.2">
      <c r="A27" s="14" t="s">
        <v>11</v>
      </c>
      <c r="B27" s="14" t="s">
        <v>16</v>
      </c>
      <c r="C27" s="14" t="s">
        <v>29</v>
      </c>
      <c r="D27" s="14" t="s">
        <v>85</v>
      </c>
      <c r="E27" s="14" t="s">
        <v>103</v>
      </c>
      <c r="F27" s="14">
        <v>2018</v>
      </c>
      <c r="G27" s="15">
        <v>564.81494060650778</v>
      </c>
      <c r="H27" s="15">
        <v>61</v>
      </c>
      <c r="I27" s="15">
        <v>0</v>
      </c>
      <c r="J27" s="15">
        <v>0</v>
      </c>
      <c r="K27" s="15">
        <v>0</v>
      </c>
      <c r="L27" s="15">
        <v>0</v>
      </c>
      <c r="M27" s="15">
        <f t="shared" si="0"/>
        <v>61</v>
      </c>
    </row>
    <row r="28" spans="1:16" x14ac:dyDescent="0.2">
      <c r="A28" s="14" t="s">
        <v>11</v>
      </c>
      <c r="B28" s="14" t="s">
        <v>16</v>
      </c>
      <c r="C28" s="14" t="s">
        <v>29</v>
      </c>
      <c r="D28" s="14" t="s">
        <v>84</v>
      </c>
      <c r="E28" s="14" t="s">
        <v>104</v>
      </c>
      <c r="F28" s="14">
        <v>2014</v>
      </c>
      <c r="G28" s="15">
        <v>418.84846954125135</v>
      </c>
      <c r="H28" s="15">
        <v>1132</v>
      </c>
      <c r="I28" s="15">
        <v>0</v>
      </c>
      <c r="J28" s="15">
        <v>288</v>
      </c>
      <c r="K28" s="15">
        <v>0</v>
      </c>
      <c r="L28" s="15">
        <v>0</v>
      </c>
      <c r="M28" s="15">
        <f t="shared" si="0"/>
        <v>1420</v>
      </c>
    </row>
    <row r="29" spans="1:16" x14ac:dyDescent="0.2">
      <c r="A29" s="14" t="s">
        <v>11</v>
      </c>
      <c r="B29" s="14" t="s">
        <v>16</v>
      </c>
      <c r="C29" s="14" t="s">
        <v>29</v>
      </c>
      <c r="D29" s="14" t="s">
        <v>85</v>
      </c>
      <c r="E29" s="14" t="s">
        <v>105</v>
      </c>
      <c r="F29" s="14">
        <v>2006</v>
      </c>
      <c r="G29" s="15">
        <v>233.6232927037934</v>
      </c>
      <c r="H29" s="15">
        <v>0</v>
      </c>
      <c r="I29" s="15">
        <v>309</v>
      </c>
      <c r="J29" s="15">
        <v>0</v>
      </c>
      <c r="K29" s="15">
        <v>0</v>
      </c>
      <c r="L29" s="15">
        <v>0</v>
      </c>
      <c r="M29" s="15">
        <f t="shared" si="0"/>
        <v>309</v>
      </c>
    </row>
    <row r="30" spans="1:16" x14ac:dyDescent="0.2">
      <c r="A30" s="14" t="s">
        <v>11</v>
      </c>
      <c r="B30" s="14" t="s">
        <v>16</v>
      </c>
      <c r="C30" s="14" t="s">
        <v>29</v>
      </c>
      <c r="D30" s="14" t="s">
        <v>85</v>
      </c>
      <c r="E30" s="14" t="s">
        <v>105</v>
      </c>
      <c r="F30" s="14">
        <v>2006</v>
      </c>
      <c r="G30" s="15">
        <v>233.64583258297344</v>
      </c>
      <c r="H30" s="15">
        <v>0</v>
      </c>
      <c r="I30" s="15">
        <v>695</v>
      </c>
      <c r="J30" s="15">
        <v>0</v>
      </c>
      <c r="K30" s="15">
        <v>0</v>
      </c>
      <c r="L30" s="15">
        <v>0</v>
      </c>
      <c r="M30" s="15">
        <f t="shared" si="0"/>
        <v>695</v>
      </c>
    </row>
    <row r="31" spans="1:16" x14ac:dyDescent="0.2">
      <c r="A31" s="14" t="s">
        <v>11</v>
      </c>
      <c r="B31" s="14" t="s">
        <v>16</v>
      </c>
      <c r="C31" s="14" t="s">
        <v>29</v>
      </c>
      <c r="D31" s="14" t="s">
        <v>85</v>
      </c>
      <c r="E31" s="14" t="s">
        <v>105</v>
      </c>
      <c r="F31" s="14">
        <v>2012</v>
      </c>
      <c r="G31" s="15">
        <v>340.68330819984436</v>
      </c>
      <c r="H31" s="15">
        <v>482</v>
      </c>
      <c r="I31" s="15">
        <v>0</v>
      </c>
      <c r="J31" s="15">
        <v>0</v>
      </c>
      <c r="K31" s="15">
        <v>0</v>
      </c>
      <c r="L31" s="15">
        <v>0</v>
      </c>
      <c r="M31" s="15">
        <f t="shared" si="0"/>
        <v>482</v>
      </c>
    </row>
    <row r="32" spans="1:16" x14ac:dyDescent="0.2">
      <c r="A32" s="14" t="s">
        <v>11</v>
      </c>
      <c r="B32" s="14" t="s">
        <v>16</v>
      </c>
      <c r="C32" s="14" t="s">
        <v>29</v>
      </c>
      <c r="D32" s="14" t="s">
        <v>85</v>
      </c>
      <c r="E32" s="14" t="s">
        <v>8</v>
      </c>
      <c r="F32" s="14">
        <v>2013</v>
      </c>
      <c r="G32" s="15">
        <v>340.68330819984436</v>
      </c>
      <c r="H32" s="15">
        <v>159</v>
      </c>
      <c r="I32" s="15">
        <v>0</v>
      </c>
      <c r="J32" s="15">
        <v>0</v>
      </c>
      <c r="K32" s="15">
        <v>0</v>
      </c>
      <c r="L32" s="15">
        <v>0</v>
      </c>
      <c r="M32" s="15">
        <f t="shared" si="0"/>
        <v>159</v>
      </c>
    </row>
    <row r="33" spans="1:13" x14ac:dyDescent="0.2">
      <c r="A33" s="14" t="s">
        <v>11</v>
      </c>
      <c r="B33" s="14" t="s">
        <v>16</v>
      </c>
      <c r="C33" s="14" t="s">
        <v>29</v>
      </c>
      <c r="D33" s="14" t="s">
        <v>84</v>
      </c>
      <c r="E33" s="14" t="s">
        <v>8</v>
      </c>
      <c r="F33" s="14">
        <v>2014</v>
      </c>
      <c r="G33" s="15">
        <v>418.84846954125135</v>
      </c>
      <c r="H33" s="15">
        <v>75</v>
      </c>
      <c r="I33" s="15">
        <v>0</v>
      </c>
      <c r="J33" s="15">
        <v>0</v>
      </c>
      <c r="K33" s="15">
        <v>0</v>
      </c>
      <c r="L33" s="15">
        <v>0</v>
      </c>
      <c r="M33" s="15">
        <f t="shared" si="0"/>
        <v>75</v>
      </c>
    </row>
    <row r="34" spans="1:13" x14ac:dyDescent="0.2">
      <c r="A34" s="14" t="s">
        <v>11</v>
      </c>
      <c r="B34" s="14" t="s">
        <v>16</v>
      </c>
      <c r="C34" s="14" t="s">
        <v>29</v>
      </c>
      <c r="D34" s="14" t="s">
        <v>85</v>
      </c>
      <c r="E34" s="14" t="s">
        <v>10</v>
      </c>
      <c r="F34" s="14">
        <v>2012</v>
      </c>
      <c r="G34" s="15">
        <v>340.68330819984436</v>
      </c>
      <c r="H34" s="15">
        <v>385</v>
      </c>
      <c r="I34" s="15">
        <v>0</v>
      </c>
      <c r="J34" s="15">
        <v>0</v>
      </c>
      <c r="K34" s="15">
        <v>0</v>
      </c>
      <c r="L34" s="15">
        <v>0</v>
      </c>
      <c r="M34" s="15">
        <f t="shared" si="0"/>
        <v>385</v>
      </c>
    </row>
    <row r="35" spans="1:13" x14ac:dyDescent="0.2">
      <c r="A35" s="14" t="s">
        <v>11</v>
      </c>
      <c r="B35" s="14" t="s">
        <v>16</v>
      </c>
      <c r="C35" s="14" t="s">
        <v>29</v>
      </c>
      <c r="D35" s="14" t="s">
        <v>85</v>
      </c>
      <c r="E35" s="14" t="s">
        <v>10</v>
      </c>
      <c r="F35" s="14">
        <v>2012</v>
      </c>
      <c r="G35" s="15">
        <v>340.68330819984436</v>
      </c>
      <c r="H35" s="15">
        <v>100</v>
      </c>
      <c r="I35" s="15">
        <v>0</v>
      </c>
      <c r="J35" s="15">
        <v>0</v>
      </c>
      <c r="K35" s="15">
        <v>0</v>
      </c>
      <c r="L35" s="15">
        <v>0</v>
      </c>
      <c r="M35" s="15">
        <f t="shared" si="0"/>
        <v>100</v>
      </c>
    </row>
    <row r="36" spans="1:13" x14ac:dyDescent="0.2">
      <c r="A36" s="14" t="s">
        <v>11</v>
      </c>
      <c r="B36" s="14" t="s">
        <v>16</v>
      </c>
      <c r="C36" s="14" t="s">
        <v>29</v>
      </c>
      <c r="D36" s="14" t="s">
        <v>85</v>
      </c>
      <c r="E36" s="14" t="s">
        <v>9</v>
      </c>
      <c r="F36" s="14">
        <v>2012</v>
      </c>
      <c r="G36" s="15">
        <v>338.05509190014732</v>
      </c>
      <c r="H36" s="15">
        <v>0</v>
      </c>
      <c r="I36" s="15">
        <v>967</v>
      </c>
      <c r="J36" s="15">
        <v>0</v>
      </c>
      <c r="K36" s="15">
        <v>0</v>
      </c>
      <c r="L36" s="15">
        <v>0</v>
      </c>
      <c r="M36" s="15">
        <f t="shared" si="0"/>
        <v>967</v>
      </c>
    </row>
    <row r="37" spans="1:13" x14ac:dyDescent="0.2">
      <c r="A37" s="14" t="s">
        <v>11</v>
      </c>
      <c r="B37" s="14" t="s">
        <v>16</v>
      </c>
      <c r="C37" s="14" t="s">
        <v>29</v>
      </c>
      <c r="D37" s="14" t="s">
        <v>85</v>
      </c>
      <c r="E37" s="14" t="s">
        <v>9</v>
      </c>
      <c r="F37" s="14">
        <v>2012</v>
      </c>
      <c r="G37" s="15">
        <v>340.68330819984436</v>
      </c>
      <c r="H37" s="15">
        <v>0</v>
      </c>
      <c r="I37" s="15">
        <v>260</v>
      </c>
      <c r="J37" s="15">
        <v>0</v>
      </c>
      <c r="K37" s="15">
        <v>0</v>
      </c>
      <c r="L37" s="15">
        <v>0</v>
      </c>
      <c r="M37" s="15">
        <f t="shared" si="0"/>
        <v>260</v>
      </c>
    </row>
    <row r="38" spans="1:13" x14ac:dyDescent="0.2">
      <c r="A38" s="14" t="s">
        <v>11</v>
      </c>
      <c r="B38" s="14" t="s">
        <v>16</v>
      </c>
      <c r="C38" s="14" t="s">
        <v>30</v>
      </c>
      <c r="D38" s="14" t="s">
        <v>86</v>
      </c>
      <c r="E38" s="14" t="s">
        <v>103</v>
      </c>
      <c r="F38" s="14">
        <v>2020</v>
      </c>
      <c r="G38" s="15">
        <v>518.82812604960009</v>
      </c>
      <c r="H38" s="15">
        <v>303</v>
      </c>
      <c r="I38" s="15">
        <v>22</v>
      </c>
      <c r="J38" s="15">
        <v>0</v>
      </c>
      <c r="K38" s="15">
        <v>0</v>
      </c>
      <c r="L38" s="15">
        <v>0</v>
      </c>
      <c r="M38" s="15">
        <f t="shared" si="0"/>
        <v>325</v>
      </c>
    </row>
    <row r="39" spans="1:13" x14ac:dyDescent="0.2">
      <c r="A39" s="14" t="s">
        <v>11</v>
      </c>
      <c r="B39" s="14" t="s">
        <v>16</v>
      </c>
      <c r="C39" s="14" t="s">
        <v>30</v>
      </c>
      <c r="D39" s="14" t="s">
        <v>86</v>
      </c>
      <c r="E39" s="14" t="s">
        <v>103</v>
      </c>
      <c r="F39" s="14">
        <v>2019</v>
      </c>
      <c r="G39" s="15">
        <v>428.23849755592039</v>
      </c>
      <c r="H39" s="15">
        <v>265</v>
      </c>
      <c r="I39" s="15">
        <v>203</v>
      </c>
      <c r="J39" s="15">
        <v>2</v>
      </c>
      <c r="K39" s="15">
        <v>0</v>
      </c>
      <c r="L39" s="15">
        <v>0</v>
      </c>
      <c r="M39" s="15">
        <f t="shared" si="0"/>
        <v>470</v>
      </c>
    </row>
    <row r="40" spans="1:13" x14ac:dyDescent="0.2">
      <c r="A40" s="14" t="s">
        <v>11</v>
      </c>
      <c r="B40" s="14" t="s">
        <v>16</v>
      </c>
      <c r="C40" s="14" t="s">
        <v>30</v>
      </c>
      <c r="D40" s="14" t="s">
        <v>86</v>
      </c>
      <c r="E40" s="14" t="s">
        <v>103</v>
      </c>
      <c r="F40" s="14">
        <v>2020</v>
      </c>
      <c r="G40" s="15">
        <v>487.35546120482718</v>
      </c>
      <c r="H40" s="15">
        <v>93</v>
      </c>
      <c r="I40" s="15">
        <v>0</v>
      </c>
      <c r="J40" s="15">
        <v>0</v>
      </c>
      <c r="K40" s="15">
        <v>41</v>
      </c>
      <c r="L40" s="15">
        <v>20.5</v>
      </c>
      <c r="M40" s="15">
        <f t="shared" si="0"/>
        <v>113.5</v>
      </c>
    </row>
    <row r="41" spans="1:13" x14ac:dyDescent="0.2">
      <c r="A41" s="14" t="s">
        <v>11</v>
      </c>
      <c r="B41" s="14" t="s">
        <v>16</v>
      </c>
      <c r="C41" s="14" t="s">
        <v>30</v>
      </c>
      <c r="D41" s="14" t="s">
        <v>86</v>
      </c>
      <c r="E41" s="14" t="s">
        <v>103</v>
      </c>
      <c r="F41" s="14">
        <v>2018</v>
      </c>
      <c r="G41" s="15">
        <v>349.12889305640141</v>
      </c>
      <c r="H41" s="15">
        <v>166</v>
      </c>
      <c r="I41" s="15">
        <v>0</v>
      </c>
      <c r="J41" s="15">
        <v>34</v>
      </c>
      <c r="K41" s="15">
        <v>4</v>
      </c>
      <c r="L41" s="15">
        <v>2</v>
      </c>
      <c r="M41" s="15">
        <f t="shared" si="0"/>
        <v>202</v>
      </c>
    </row>
    <row r="42" spans="1:13" x14ac:dyDescent="0.2">
      <c r="A42" s="14" t="s">
        <v>11</v>
      </c>
      <c r="B42" s="14" t="s">
        <v>16</v>
      </c>
      <c r="C42" s="14" t="s">
        <v>30</v>
      </c>
      <c r="D42" s="14" t="s">
        <v>86</v>
      </c>
      <c r="E42" s="14" t="s">
        <v>104</v>
      </c>
      <c r="F42" s="14">
        <v>2016</v>
      </c>
      <c r="G42" s="15">
        <v>562.5540295359441</v>
      </c>
      <c r="H42" s="15">
        <v>0</v>
      </c>
      <c r="I42" s="15">
        <v>163</v>
      </c>
      <c r="J42" s="15">
        <v>23</v>
      </c>
      <c r="K42" s="15">
        <v>198</v>
      </c>
      <c r="L42" s="15">
        <v>99</v>
      </c>
      <c r="M42" s="15">
        <f t="shared" si="0"/>
        <v>285</v>
      </c>
    </row>
    <row r="43" spans="1:13" x14ac:dyDescent="0.2">
      <c r="A43" s="14" t="s">
        <v>11</v>
      </c>
      <c r="B43" s="14" t="s">
        <v>16</v>
      </c>
      <c r="C43" s="14" t="s">
        <v>30</v>
      </c>
      <c r="D43" s="14" t="s">
        <v>86</v>
      </c>
      <c r="E43" s="14" t="s">
        <v>104</v>
      </c>
      <c r="F43" s="14">
        <v>2016</v>
      </c>
      <c r="G43" s="15">
        <v>513.44317214047726</v>
      </c>
      <c r="H43" s="15">
        <v>0</v>
      </c>
      <c r="I43" s="15">
        <v>171</v>
      </c>
      <c r="J43" s="15">
        <v>142</v>
      </c>
      <c r="K43" s="15">
        <v>62</v>
      </c>
      <c r="L43" s="15">
        <v>31</v>
      </c>
      <c r="M43" s="15">
        <f t="shared" si="0"/>
        <v>344</v>
      </c>
    </row>
    <row r="44" spans="1:13" x14ac:dyDescent="0.2">
      <c r="A44" s="14" t="s">
        <v>11</v>
      </c>
      <c r="B44" s="14" t="s">
        <v>16</v>
      </c>
      <c r="C44" s="14" t="s">
        <v>30</v>
      </c>
      <c r="D44" s="14" t="s">
        <v>86</v>
      </c>
      <c r="E44" s="14" t="s">
        <v>104</v>
      </c>
      <c r="F44" s="14">
        <v>2014</v>
      </c>
      <c r="G44" s="15">
        <v>494.53163054307282</v>
      </c>
      <c r="H44" s="15">
        <v>595</v>
      </c>
      <c r="I44" s="15">
        <v>0</v>
      </c>
      <c r="J44" s="15">
        <v>237</v>
      </c>
      <c r="K44" s="15">
        <v>0</v>
      </c>
      <c r="L44" s="15">
        <v>0</v>
      </c>
      <c r="M44" s="15">
        <f t="shared" si="0"/>
        <v>832</v>
      </c>
    </row>
    <row r="45" spans="1:13" x14ac:dyDescent="0.2">
      <c r="A45" s="14" t="s">
        <v>11</v>
      </c>
      <c r="B45" s="14" t="s">
        <v>16</v>
      </c>
      <c r="C45" s="14" t="s">
        <v>30</v>
      </c>
      <c r="D45" s="14" t="s">
        <v>86</v>
      </c>
      <c r="E45" s="14" t="s">
        <v>104</v>
      </c>
      <c r="F45" s="14">
        <v>2017</v>
      </c>
      <c r="G45" s="15">
        <v>477.33302833456833</v>
      </c>
      <c r="H45" s="15">
        <v>0</v>
      </c>
      <c r="I45" s="15">
        <v>213</v>
      </c>
      <c r="J45" s="15">
        <v>3</v>
      </c>
      <c r="K45" s="15">
        <v>0</v>
      </c>
      <c r="L45" s="15">
        <v>0</v>
      </c>
      <c r="M45" s="15">
        <f t="shared" si="0"/>
        <v>216</v>
      </c>
    </row>
    <row r="46" spans="1:13" x14ac:dyDescent="0.2">
      <c r="A46" s="14" t="s">
        <v>11</v>
      </c>
      <c r="B46" s="14" t="s">
        <v>16</v>
      </c>
      <c r="C46" s="14" t="s">
        <v>30</v>
      </c>
      <c r="D46" s="14" t="s">
        <v>86</v>
      </c>
      <c r="E46" s="14" t="s">
        <v>104</v>
      </c>
      <c r="F46" s="14">
        <v>2013</v>
      </c>
      <c r="G46" s="15">
        <v>785.81319298679603</v>
      </c>
      <c r="H46" s="15">
        <v>0</v>
      </c>
      <c r="I46" s="15">
        <v>364</v>
      </c>
      <c r="J46" s="15">
        <v>55</v>
      </c>
      <c r="K46" s="15">
        <v>0</v>
      </c>
      <c r="L46" s="15">
        <v>0</v>
      </c>
      <c r="M46" s="15">
        <f t="shared" si="0"/>
        <v>419</v>
      </c>
    </row>
    <row r="47" spans="1:13" x14ac:dyDescent="0.2">
      <c r="A47" s="14" t="s">
        <v>11</v>
      </c>
      <c r="B47" s="14" t="s">
        <v>16</v>
      </c>
      <c r="C47" s="14" t="s">
        <v>30</v>
      </c>
      <c r="D47" s="14" t="s">
        <v>86</v>
      </c>
      <c r="E47" s="14" t="s">
        <v>104</v>
      </c>
      <c r="F47" s="14">
        <v>2014</v>
      </c>
      <c r="G47" s="15">
        <v>552.9842869738668</v>
      </c>
      <c r="H47" s="15">
        <v>462</v>
      </c>
      <c r="I47" s="15">
        <v>59</v>
      </c>
      <c r="J47" s="15">
        <v>16</v>
      </c>
      <c r="K47" s="15">
        <v>240</v>
      </c>
      <c r="L47" s="15">
        <v>120</v>
      </c>
      <c r="M47" s="15">
        <f t="shared" si="0"/>
        <v>657</v>
      </c>
    </row>
    <row r="48" spans="1:13" x14ac:dyDescent="0.2">
      <c r="A48" s="14" t="s">
        <v>11</v>
      </c>
      <c r="B48" s="14" t="s">
        <v>16</v>
      </c>
      <c r="C48" s="14" t="s">
        <v>30</v>
      </c>
      <c r="D48" s="14" t="s">
        <v>86</v>
      </c>
      <c r="E48" s="14" t="s">
        <v>104</v>
      </c>
      <c r="F48" s="14">
        <v>2013</v>
      </c>
      <c r="G48" s="15">
        <v>939.3270178487677</v>
      </c>
      <c r="H48" s="15">
        <v>211</v>
      </c>
      <c r="I48" s="15">
        <v>102</v>
      </c>
      <c r="J48" s="15">
        <v>7</v>
      </c>
      <c r="K48" s="15">
        <v>0</v>
      </c>
      <c r="L48" s="15">
        <v>0</v>
      </c>
      <c r="M48" s="15">
        <f t="shared" si="0"/>
        <v>320</v>
      </c>
    </row>
    <row r="49" spans="1:13" x14ac:dyDescent="0.2">
      <c r="A49" s="14" t="s">
        <v>11</v>
      </c>
      <c r="B49" s="14" t="s">
        <v>16</v>
      </c>
      <c r="C49" s="14" t="s">
        <v>30</v>
      </c>
      <c r="D49" s="14" t="s">
        <v>86</v>
      </c>
      <c r="E49" s="14" t="s">
        <v>105</v>
      </c>
      <c r="F49" s="14">
        <v>2006</v>
      </c>
      <c r="G49" s="15">
        <v>436.11663552579159</v>
      </c>
      <c r="H49" s="15">
        <v>0</v>
      </c>
      <c r="I49" s="15">
        <v>0</v>
      </c>
      <c r="J49" s="15">
        <v>861</v>
      </c>
      <c r="K49" s="15">
        <v>0</v>
      </c>
      <c r="L49" s="15">
        <v>0</v>
      </c>
      <c r="M49" s="15">
        <f t="shared" si="0"/>
        <v>861</v>
      </c>
    </row>
    <row r="50" spans="1:13" x14ac:dyDescent="0.2">
      <c r="A50" s="14" t="s">
        <v>11</v>
      </c>
      <c r="B50" s="14" t="s">
        <v>16</v>
      </c>
      <c r="C50" s="14" t="s">
        <v>30</v>
      </c>
      <c r="D50" s="14" t="s">
        <v>86</v>
      </c>
      <c r="E50" s="14" t="s">
        <v>105</v>
      </c>
      <c r="F50" s="14">
        <v>2011</v>
      </c>
      <c r="G50" s="15">
        <v>478.58721468099634</v>
      </c>
      <c r="H50" s="15">
        <v>480</v>
      </c>
      <c r="I50" s="15">
        <v>0</v>
      </c>
      <c r="J50" s="15">
        <v>214</v>
      </c>
      <c r="K50" s="15">
        <v>0</v>
      </c>
      <c r="L50" s="15">
        <v>0</v>
      </c>
      <c r="M50" s="15">
        <f t="shared" si="0"/>
        <v>694</v>
      </c>
    </row>
    <row r="51" spans="1:13" x14ac:dyDescent="0.2">
      <c r="A51" s="14" t="s">
        <v>11</v>
      </c>
      <c r="B51" s="14" t="s">
        <v>16</v>
      </c>
      <c r="C51" s="14" t="s">
        <v>30</v>
      </c>
      <c r="D51" s="14" t="s">
        <v>86</v>
      </c>
      <c r="E51" s="14" t="s">
        <v>105</v>
      </c>
      <c r="F51" s="14">
        <v>2010</v>
      </c>
      <c r="G51" s="15">
        <v>395.16552811173113</v>
      </c>
      <c r="H51" s="15">
        <v>265</v>
      </c>
      <c r="I51" s="15">
        <v>96</v>
      </c>
      <c r="J51" s="15">
        <v>19</v>
      </c>
      <c r="K51" s="15">
        <v>0</v>
      </c>
      <c r="L51" s="15">
        <v>0</v>
      </c>
      <c r="M51" s="15">
        <f t="shared" si="0"/>
        <v>380</v>
      </c>
    </row>
    <row r="52" spans="1:13" x14ac:dyDescent="0.2">
      <c r="A52" s="14" t="s">
        <v>11</v>
      </c>
      <c r="B52" s="14" t="s">
        <v>16</v>
      </c>
      <c r="C52" s="14" t="s">
        <v>30</v>
      </c>
      <c r="D52" s="14" t="s">
        <v>86</v>
      </c>
      <c r="E52" s="14" t="s">
        <v>105</v>
      </c>
      <c r="F52" s="14">
        <v>2010</v>
      </c>
      <c r="G52" s="15">
        <v>447.06937887035025</v>
      </c>
      <c r="H52" s="15">
        <v>0</v>
      </c>
      <c r="I52" s="15">
        <v>906</v>
      </c>
      <c r="J52" s="15">
        <v>138</v>
      </c>
      <c r="K52" s="15">
        <v>0</v>
      </c>
      <c r="L52" s="15">
        <v>0</v>
      </c>
      <c r="M52" s="15">
        <f t="shared" si="0"/>
        <v>1044</v>
      </c>
    </row>
    <row r="53" spans="1:13" x14ac:dyDescent="0.2">
      <c r="A53" s="14" t="s">
        <v>11</v>
      </c>
      <c r="B53" s="14" t="s">
        <v>16</v>
      </c>
      <c r="C53" s="14" t="s">
        <v>30</v>
      </c>
      <c r="D53" s="14" t="s">
        <v>86</v>
      </c>
      <c r="E53" s="14" t="s">
        <v>105</v>
      </c>
      <c r="F53" s="14">
        <v>2011</v>
      </c>
      <c r="G53" s="15">
        <v>518.43498640746475</v>
      </c>
      <c r="H53" s="15">
        <v>424</v>
      </c>
      <c r="I53" s="15">
        <v>0</v>
      </c>
      <c r="J53" s="15">
        <v>33</v>
      </c>
      <c r="K53" s="15">
        <v>0</v>
      </c>
      <c r="L53" s="15">
        <v>0</v>
      </c>
      <c r="M53" s="15">
        <f t="shared" si="0"/>
        <v>457</v>
      </c>
    </row>
    <row r="54" spans="1:13" x14ac:dyDescent="0.2">
      <c r="A54" s="14" t="s">
        <v>11</v>
      </c>
      <c r="B54" s="14" t="s">
        <v>16</v>
      </c>
      <c r="C54" s="14" t="s">
        <v>30</v>
      </c>
      <c r="D54" s="14" t="s">
        <v>86</v>
      </c>
      <c r="E54" s="14" t="s">
        <v>105</v>
      </c>
      <c r="F54" s="14">
        <v>2010</v>
      </c>
      <c r="G54" s="15">
        <v>450.0081878263216</v>
      </c>
      <c r="H54" s="15">
        <v>0</v>
      </c>
      <c r="I54" s="15">
        <v>1448</v>
      </c>
      <c r="J54" s="15">
        <v>46</v>
      </c>
      <c r="K54" s="15">
        <v>0</v>
      </c>
      <c r="L54" s="15">
        <v>0</v>
      </c>
      <c r="M54" s="15">
        <f t="shared" si="0"/>
        <v>1494</v>
      </c>
    </row>
    <row r="55" spans="1:13" x14ac:dyDescent="0.2">
      <c r="A55" s="14" t="s">
        <v>11</v>
      </c>
      <c r="B55" s="14" t="s">
        <v>16</v>
      </c>
      <c r="C55" s="14" t="s">
        <v>30</v>
      </c>
      <c r="D55" s="14" t="s">
        <v>86</v>
      </c>
      <c r="E55" s="14" t="s">
        <v>105</v>
      </c>
      <c r="F55" s="14">
        <v>2012</v>
      </c>
      <c r="G55" s="15">
        <v>477.16574460172103</v>
      </c>
      <c r="H55" s="15">
        <v>0</v>
      </c>
      <c r="I55" s="15">
        <v>0</v>
      </c>
      <c r="J55" s="15">
        <v>279</v>
      </c>
      <c r="K55" s="15">
        <v>0</v>
      </c>
      <c r="L55" s="15">
        <v>0</v>
      </c>
      <c r="M55" s="15">
        <f t="shared" si="0"/>
        <v>279</v>
      </c>
    </row>
    <row r="56" spans="1:13" x14ac:dyDescent="0.2">
      <c r="A56" s="14" t="s">
        <v>11</v>
      </c>
      <c r="B56" s="14" t="s">
        <v>16</v>
      </c>
      <c r="C56" s="14" t="s">
        <v>30</v>
      </c>
      <c r="D56" s="14" t="s">
        <v>86</v>
      </c>
      <c r="E56" s="14" t="s">
        <v>105</v>
      </c>
      <c r="F56" s="14">
        <v>2010</v>
      </c>
      <c r="G56" s="15">
        <v>430.13935355862378</v>
      </c>
      <c r="H56" s="15">
        <v>0</v>
      </c>
      <c r="I56" s="15">
        <v>1967</v>
      </c>
      <c r="J56" s="15">
        <v>0</v>
      </c>
      <c r="K56" s="15">
        <v>0</v>
      </c>
      <c r="L56" s="15">
        <v>0</v>
      </c>
      <c r="M56" s="15">
        <f t="shared" si="0"/>
        <v>1967</v>
      </c>
    </row>
    <row r="57" spans="1:13" x14ac:dyDescent="0.2">
      <c r="A57" s="14" t="s">
        <v>11</v>
      </c>
      <c r="B57" s="14" t="s">
        <v>16</v>
      </c>
      <c r="C57" s="14" t="s">
        <v>30</v>
      </c>
      <c r="D57" s="14" t="s">
        <v>86</v>
      </c>
      <c r="E57" s="14" t="s">
        <v>105</v>
      </c>
      <c r="F57" s="14">
        <v>2011</v>
      </c>
      <c r="G57" s="15">
        <v>565.971814066859</v>
      </c>
      <c r="H57" s="15">
        <v>0</v>
      </c>
      <c r="I57" s="15">
        <v>417</v>
      </c>
      <c r="J57" s="15">
        <v>64</v>
      </c>
      <c r="K57" s="15">
        <v>75</v>
      </c>
      <c r="L57" s="15">
        <v>37.5</v>
      </c>
      <c r="M57" s="15">
        <f t="shared" si="0"/>
        <v>518.5</v>
      </c>
    </row>
    <row r="58" spans="1:13" x14ac:dyDescent="0.2">
      <c r="A58" s="14" t="s">
        <v>11</v>
      </c>
      <c r="B58" s="14" t="s">
        <v>16</v>
      </c>
      <c r="C58" s="14" t="s">
        <v>30</v>
      </c>
      <c r="D58" s="14" t="s">
        <v>86</v>
      </c>
      <c r="E58" s="14" t="s">
        <v>105</v>
      </c>
      <c r="F58" s="14">
        <v>2008</v>
      </c>
      <c r="G58" s="15">
        <v>525.00665546046889</v>
      </c>
      <c r="H58" s="15">
        <v>447</v>
      </c>
      <c r="I58" s="15">
        <v>0</v>
      </c>
      <c r="J58" s="15">
        <v>91</v>
      </c>
      <c r="K58" s="15">
        <v>0</v>
      </c>
      <c r="L58" s="15">
        <v>0</v>
      </c>
      <c r="M58" s="15">
        <f t="shared" si="0"/>
        <v>538</v>
      </c>
    </row>
    <row r="59" spans="1:13" x14ac:dyDescent="0.2">
      <c r="A59" s="14" t="s">
        <v>11</v>
      </c>
      <c r="B59" s="14" t="s">
        <v>16</v>
      </c>
      <c r="C59" s="14" t="s">
        <v>30</v>
      </c>
      <c r="D59" s="14" t="s">
        <v>86</v>
      </c>
      <c r="E59" s="14" t="s">
        <v>105</v>
      </c>
      <c r="F59" s="14">
        <v>2008</v>
      </c>
      <c r="G59" s="15">
        <v>476.5423937096453</v>
      </c>
      <c r="H59" s="15">
        <v>0</v>
      </c>
      <c r="I59" s="15">
        <v>71</v>
      </c>
      <c r="J59" s="15">
        <v>11</v>
      </c>
      <c r="K59" s="15">
        <v>3</v>
      </c>
      <c r="L59" s="15">
        <v>1.5</v>
      </c>
      <c r="M59" s="15">
        <f t="shared" si="0"/>
        <v>83.5</v>
      </c>
    </row>
    <row r="60" spans="1:13" x14ac:dyDescent="0.2">
      <c r="A60" s="14" t="s">
        <v>11</v>
      </c>
      <c r="B60" s="14" t="s">
        <v>16</v>
      </c>
      <c r="C60" s="14" t="s">
        <v>30</v>
      </c>
      <c r="D60" s="14" t="s">
        <v>86</v>
      </c>
      <c r="E60" s="14" t="s">
        <v>105</v>
      </c>
      <c r="F60" s="14">
        <v>2012</v>
      </c>
      <c r="G60" s="15">
        <v>563.50466805209089</v>
      </c>
      <c r="H60" s="15">
        <v>0</v>
      </c>
      <c r="I60" s="15">
        <v>436</v>
      </c>
      <c r="J60" s="15">
        <v>93</v>
      </c>
      <c r="K60" s="15">
        <v>212</v>
      </c>
      <c r="L60" s="15">
        <v>106</v>
      </c>
      <c r="M60" s="15">
        <f t="shared" si="0"/>
        <v>635</v>
      </c>
    </row>
    <row r="61" spans="1:13" x14ac:dyDescent="0.2">
      <c r="A61" s="14" t="s">
        <v>11</v>
      </c>
      <c r="B61" s="14" t="s">
        <v>16</v>
      </c>
      <c r="C61" s="14" t="s">
        <v>30</v>
      </c>
      <c r="D61" s="14" t="s">
        <v>86</v>
      </c>
      <c r="E61" s="14" t="s">
        <v>105</v>
      </c>
      <c r="F61" s="14">
        <v>2011</v>
      </c>
      <c r="G61" s="15">
        <v>560.1507555331184</v>
      </c>
      <c r="H61" s="15">
        <v>0</v>
      </c>
      <c r="I61" s="15">
        <v>280</v>
      </c>
      <c r="J61" s="15">
        <v>152</v>
      </c>
      <c r="K61" s="15">
        <v>160</v>
      </c>
      <c r="L61" s="15">
        <v>80</v>
      </c>
      <c r="M61" s="15">
        <f t="shared" si="0"/>
        <v>512</v>
      </c>
    </row>
    <row r="62" spans="1:13" x14ac:dyDescent="0.2">
      <c r="A62" s="14" t="s">
        <v>11</v>
      </c>
      <c r="B62" s="14" t="s">
        <v>16</v>
      </c>
      <c r="C62" s="14" t="s">
        <v>30</v>
      </c>
      <c r="D62" s="14" t="s">
        <v>86</v>
      </c>
      <c r="E62" s="14" t="s">
        <v>105</v>
      </c>
      <c r="F62" s="14">
        <v>2012</v>
      </c>
      <c r="G62" s="15">
        <v>564.96464229005005</v>
      </c>
      <c r="H62" s="15">
        <v>0</v>
      </c>
      <c r="I62" s="15">
        <v>0</v>
      </c>
      <c r="J62" s="15">
        <v>405</v>
      </c>
      <c r="K62" s="15">
        <v>0</v>
      </c>
      <c r="L62" s="15">
        <v>0</v>
      </c>
      <c r="M62" s="15">
        <f t="shared" si="0"/>
        <v>405</v>
      </c>
    </row>
    <row r="63" spans="1:13" x14ac:dyDescent="0.2">
      <c r="A63" s="14" t="s">
        <v>11</v>
      </c>
      <c r="B63" s="14" t="s">
        <v>16</v>
      </c>
      <c r="C63" s="14" t="s">
        <v>30</v>
      </c>
      <c r="D63" s="14" t="s">
        <v>86</v>
      </c>
      <c r="E63" s="14" t="s">
        <v>8</v>
      </c>
      <c r="F63" s="14">
        <v>2014</v>
      </c>
      <c r="G63" s="15">
        <v>494.53163054307282</v>
      </c>
      <c r="H63" s="15">
        <v>216</v>
      </c>
      <c r="I63" s="15">
        <v>0</v>
      </c>
      <c r="J63" s="15">
        <v>86</v>
      </c>
      <c r="K63" s="15">
        <v>70</v>
      </c>
      <c r="L63" s="15">
        <v>35</v>
      </c>
      <c r="M63" s="15">
        <f t="shared" si="0"/>
        <v>337</v>
      </c>
    </row>
    <row r="64" spans="1:13" x14ac:dyDescent="0.2">
      <c r="A64" s="14" t="s">
        <v>11</v>
      </c>
      <c r="B64" s="14" t="s">
        <v>16</v>
      </c>
      <c r="C64" s="14" t="s">
        <v>30</v>
      </c>
      <c r="D64" s="14" t="s">
        <v>86</v>
      </c>
      <c r="E64" s="14" t="s">
        <v>8</v>
      </c>
      <c r="F64" s="14">
        <v>2016</v>
      </c>
      <c r="G64" s="15">
        <v>513.44317214047726</v>
      </c>
      <c r="H64" s="15">
        <v>0</v>
      </c>
      <c r="I64" s="15">
        <v>142</v>
      </c>
      <c r="J64" s="15">
        <v>60</v>
      </c>
      <c r="K64" s="15">
        <v>0</v>
      </c>
      <c r="L64" s="15">
        <v>0</v>
      </c>
      <c r="M64" s="15">
        <f t="shared" si="0"/>
        <v>202</v>
      </c>
    </row>
    <row r="65" spans="1:13" x14ac:dyDescent="0.2">
      <c r="A65" s="14" t="s">
        <v>11</v>
      </c>
      <c r="B65" s="14" t="s">
        <v>16</v>
      </c>
      <c r="C65" s="14" t="s">
        <v>30</v>
      </c>
      <c r="D65" s="14" t="s">
        <v>86</v>
      </c>
      <c r="E65" s="14" t="s">
        <v>10</v>
      </c>
      <c r="F65" s="14">
        <v>2010</v>
      </c>
      <c r="G65" s="15">
        <v>395.16552811173113</v>
      </c>
      <c r="H65" s="15">
        <v>30</v>
      </c>
      <c r="I65" s="15">
        <v>215</v>
      </c>
      <c r="J65" s="15">
        <v>0</v>
      </c>
      <c r="K65" s="15">
        <v>0</v>
      </c>
      <c r="L65" s="15">
        <v>0</v>
      </c>
      <c r="M65" s="15">
        <f t="shared" si="0"/>
        <v>245</v>
      </c>
    </row>
    <row r="66" spans="1:13" x14ac:dyDescent="0.2">
      <c r="A66" s="14" t="s">
        <v>11</v>
      </c>
      <c r="B66" s="14" t="s">
        <v>16</v>
      </c>
      <c r="C66" s="14" t="s">
        <v>30</v>
      </c>
      <c r="D66" s="14" t="s">
        <v>86</v>
      </c>
      <c r="E66" s="14" t="s">
        <v>10</v>
      </c>
      <c r="F66" s="14">
        <v>2011</v>
      </c>
      <c r="G66" s="15">
        <v>518.43498640746475</v>
      </c>
      <c r="H66" s="15">
        <v>154</v>
      </c>
      <c r="I66" s="15">
        <v>0</v>
      </c>
      <c r="J66" s="15">
        <v>0</v>
      </c>
      <c r="K66" s="15">
        <v>0</v>
      </c>
      <c r="L66" s="15">
        <v>0</v>
      </c>
      <c r="M66" s="15">
        <f t="shared" ref="M66:M129" si="1">H66+I66+J66+L66</f>
        <v>154</v>
      </c>
    </row>
    <row r="67" spans="1:13" x14ac:dyDescent="0.2">
      <c r="A67" s="14" t="s">
        <v>11</v>
      </c>
      <c r="B67" s="14" t="s">
        <v>16</v>
      </c>
      <c r="C67" s="14" t="s">
        <v>30</v>
      </c>
      <c r="D67" s="14" t="s">
        <v>86</v>
      </c>
      <c r="E67" s="14" t="s">
        <v>9</v>
      </c>
      <c r="F67" s="14">
        <v>2008</v>
      </c>
      <c r="G67" s="15">
        <v>476.5423937096453</v>
      </c>
      <c r="H67" s="15">
        <v>0</v>
      </c>
      <c r="I67" s="15">
        <v>65</v>
      </c>
      <c r="J67" s="15">
        <v>0</v>
      </c>
      <c r="K67" s="15">
        <v>0</v>
      </c>
      <c r="L67" s="15">
        <v>0</v>
      </c>
      <c r="M67" s="15">
        <f t="shared" si="1"/>
        <v>65</v>
      </c>
    </row>
    <row r="68" spans="1:13" x14ac:dyDescent="0.2">
      <c r="A68" s="14" t="s">
        <v>11</v>
      </c>
      <c r="B68" s="14" t="s">
        <v>16</v>
      </c>
      <c r="C68" s="14" t="s">
        <v>30</v>
      </c>
      <c r="D68" s="14" t="s">
        <v>86</v>
      </c>
      <c r="E68" s="14" t="s">
        <v>9</v>
      </c>
      <c r="F68" s="14">
        <v>2011</v>
      </c>
      <c r="G68" s="15">
        <v>518.43498640746475</v>
      </c>
      <c r="H68" s="15">
        <v>523</v>
      </c>
      <c r="I68" s="15">
        <v>0</v>
      </c>
      <c r="J68" s="15">
        <v>6</v>
      </c>
      <c r="K68" s="15">
        <v>0</v>
      </c>
      <c r="L68" s="15">
        <v>0</v>
      </c>
      <c r="M68" s="15">
        <f t="shared" si="1"/>
        <v>529</v>
      </c>
    </row>
    <row r="69" spans="1:13" x14ac:dyDescent="0.2">
      <c r="A69" s="14" t="s">
        <v>11</v>
      </c>
      <c r="B69" s="14" t="s">
        <v>16</v>
      </c>
      <c r="C69" s="14" t="s">
        <v>80</v>
      </c>
      <c r="D69" s="14" t="s">
        <v>111</v>
      </c>
      <c r="E69" s="14" t="s">
        <v>103</v>
      </c>
      <c r="F69" s="14">
        <v>2018</v>
      </c>
      <c r="G69" s="15">
        <v>545.71271060118522</v>
      </c>
      <c r="H69" s="15">
        <v>161</v>
      </c>
      <c r="I69" s="15">
        <v>0</v>
      </c>
      <c r="J69" s="15">
        <v>0</v>
      </c>
      <c r="K69" s="15">
        <v>0</v>
      </c>
      <c r="L69" s="15">
        <v>0</v>
      </c>
      <c r="M69" s="15">
        <f t="shared" si="1"/>
        <v>161</v>
      </c>
    </row>
    <row r="70" spans="1:13" x14ac:dyDescent="0.2">
      <c r="A70" s="14" t="s">
        <v>11</v>
      </c>
      <c r="B70" s="14" t="s">
        <v>16</v>
      </c>
      <c r="C70" s="14" t="s">
        <v>80</v>
      </c>
      <c r="D70" s="14" t="s">
        <v>111</v>
      </c>
      <c r="E70" s="14" t="s">
        <v>103</v>
      </c>
      <c r="F70" s="14">
        <v>2018</v>
      </c>
      <c r="G70" s="15">
        <v>757.5836558612267</v>
      </c>
      <c r="H70" s="15">
        <v>0</v>
      </c>
      <c r="I70" s="15">
        <v>26</v>
      </c>
      <c r="J70" s="15">
        <v>0</v>
      </c>
      <c r="K70" s="15">
        <v>0</v>
      </c>
      <c r="L70" s="15">
        <v>0</v>
      </c>
      <c r="M70" s="15">
        <f t="shared" si="1"/>
        <v>26</v>
      </c>
    </row>
    <row r="71" spans="1:13" x14ac:dyDescent="0.2">
      <c r="A71" s="14" t="s">
        <v>11</v>
      </c>
      <c r="B71" s="14" t="s">
        <v>16</v>
      </c>
      <c r="C71" s="14" t="s">
        <v>80</v>
      </c>
      <c r="D71" s="14" t="s">
        <v>111</v>
      </c>
      <c r="E71" s="14" t="s">
        <v>103</v>
      </c>
      <c r="F71" s="14">
        <v>2018</v>
      </c>
      <c r="G71" s="15">
        <v>455.870867702461</v>
      </c>
      <c r="H71" s="15">
        <v>0</v>
      </c>
      <c r="I71" s="15">
        <v>307</v>
      </c>
      <c r="J71" s="15">
        <v>259</v>
      </c>
      <c r="K71" s="15">
        <v>0</v>
      </c>
      <c r="L71" s="15">
        <v>0</v>
      </c>
      <c r="M71" s="15">
        <f t="shared" si="1"/>
        <v>566</v>
      </c>
    </row>
    <row r="72" spans="1:13" x14ac:dyDescent="0.2">
      <c r="A72" s="14" t="s">
        <v>11</v>
      </c>
      <c r="B72" s="14" t="s">
        <v>16</v>
      </c>
      <c r="C72" s="14" t="s">
        <v>80</v>
      </c>
      <c r="D72" s="14" t="s">
        <v>111</v>
      </c>
      <c r="E72" s="14" t="s">
        <v>104</v>
      </c>
      <c r="F72" s="14">
        <v>2013</v>
      </c>
      <c r="G72" s="15">
        <v>597.54363406790208</v>
      </c>
      <c r="H72" s="15">
        <v>0</v>
      </c>
      <c r="I72" s="15">
        <v>727</v>
      </c>
      <c r="J72" s="15">
        <v>50</v>
      </c>
      <c r="K72" s="15">
        <v>0</v>
      </c>
      <c r="L72" s="15">
        <v>0</v>
      </c>
      <c r="M72" s="15">
        <f t="shared" si="1"/>
        <v>777</v>
      </c>
    </row>
    <row r="73" spans="1:13" x14ac:dyDescent="0.2">
      <c r="A73" s="14" t="s">
        <v>11</v>
      </c>
      <c r="B73" s="14" t="s">
        <v>16</v>
      </c>
      <c r="C73" s="14" t="s">
        <v>80</v>
      </c>
      <c r="D73" s="14" t="s">
        <v>111</v>
      </c>
      <c r="E73" s="14" t="s">
        <v>104</v>
      </c>
      <c r="F73" s="14">
        <v>2013</v>
      </c>
      <c r="G73" s="15">
        <v>461.06890148224431</v>
      </c>
      <c r="H73" s="15">
        <v>0</v>
      </c>
      <c r="I73" s="15">
        <v>1404</v>
      </c>
      <c r="J73" s="15">
        <v>0</v>
      </c>
      <c r="K73" s="15">
        <v>0</v>
      </c>
      <c r="L73" s="15">
        <v>0</v>
      </c>
      <c r="M73" s="15">
        <f t="shared" si="1"/>
        <v>1404</v>
      </c>
    </row>
    <row r="74" spans="1:13" x14ac:dyDescent="0.2">
      <c r="A74" s="14" t="s">
        <v>11</v>
      </c>
      <c r="B74" s="14" t="s">
        <v>16</v>
      </c>
      <c r="C74" s="14" t="s">
        <v>80</v>
      </c>
      <c r="D74" s="14" t="s">
        <v>111</v>
      </c>
      <c r="E74" s="14" t="s">
        <v>104</v>
      </c>
      <c r="F74" s="14">
        <v>2013</v>
      </c>
      <c r="G74" s="15">
        <v>626.59945242525282</v>
      </c>
      <c r="H74" s="15">
        <v>808</v>
      </c>
      <c r="I74" s="15">
        <v>0</v>
      </c>
      <c r="J74" s="15">
        <v>0</v>
      </c>
      <c r="K74" s="15">
        <v>0</v>
      </c>
      <c r="L74" s="15">
        <v>0</v>
      </c>
      <c r="M74" s="15">
        <f t="shared" si="1"/>
        <v>808</v>
      </c>
    </row>
    <row r="75" spans="1:13" x14ac:dyDescent="0.2">
      <c r="A75" s="14" t="s">
        <v>11</v>
      </c>
      <c r="B75" s="14" t="s">
        <v>16</v>
      </c>
      <c r="C75" s="14" t="s">
        <v>80</v>
      </c>
      <c r="D75" s="14" t="s">
        <v>111</v>
      </c>
      <c r="E75" s="14" t="s">
        <v>104</v>
      </c>
      <c r="F75" s="14">
        <v>2013</v>
      </c>
      <c r="G75" s="15">
        <v>478.63630793609155</v>
      </c>
      <c r="H75" s="15">
        <v>0</v>
      </c>
      <c r="I75" s="15">
        <v>672</v>
      </c>
      <c r="J75" s="15">
        <v>0</v>
      </c>
      <c r="K75" s="15">
        <v>0</v>
      </c>
      <c r="L75" s="15">
        <v>0</v>
      </c>
      <c r="M75" s="15">
        <f t="shared" si="1"/>
        <v>672</v>
      </c>
    </row>
    <row r="76" spans="1:13" x14ac:dyDescent="0.2">
      <c r="A76" s="14" t="s">
        <v>11</v>
      </c>
      <c r="B76" s="14" t="s">
        <v>16</v>
      </c>
      <c r="C76" s="14" t="s">
        <v>80</v>
      </c>
      <c r="D76" s="14" t="s">
        <v>111</v>
      </c>
      <c r="E76" s="14" t="s">
        <v>105</v>
      </c>
      <c r="F76" s="14">
        <v>2007</v>
      </c>
      <c r="G76" s="15">
        <v>541.18914460184521</v>
      </c>
      <c r="H76" s="15">
        <v>914</v>
      </c>
      <c r="I76" s="15">
        <v>0</v>
      </c>
      <c r="J76" s="15">
        <v>79</v>
      </c>
      <c r="K76" s="15">
        <v>0</v>
      </c>
      <c r="L76" s="15">
        <v>0</v>
      </c>
      <c r="M76" s="15">
        <f t="shared" si="1"/>
        <v>993</v>
      </c>
    </row>
    <row r="77" spans="1:13" x14ac:dyDescent="0.2">
      <c r="A77" s="14" t="s">
        <v>11</v>
      </c>
      <c r="B77" s="14" t="s">
        <v>16</v>
      </c>
      <c r="C77" s="14" t="s">
        <v>80</v>
      </c>
      <c r="D77" s="14" t="s">
        <v>111</v>
      </c>
      <c r="E77" s="14" t="s">
        <v>105</v>
      </c>
      <c r="F77" s="14">
        <v>2011</v>
      </c>
      <c r="G77" s="15">
        <v>479.06183880012907</v>
      </c>
      <c r="H77" s="15">
        <v>0</v>
      </c>
      <c r="I77" s="15">
        <v>745</v>
      </c>
      <c r="J77" s="15">
        <v>12</v>
      </c>
      <c r="K77" s="15">
        <v>0</v>
      </c>
      <c r="L77" s="15">
        <v>0</v>
      </c>
      <c r="M77" s="15">
        <f t="shared" si="1"/>
        <v>757</v>
      </c>
    </row>
    <row r="78" spans="1:13" x14ac:dyDescent="0.2">
      <c r="A78" s="14" t="s">
        <v>11</v>
      </c>
      <c r="B78" s="14" t="s">
        <v>16</v>
      </c>
      <c r="C78" s="14" t="s">
        <v>80</v>
      </c>
      <c r="D78" s="14" t="s">
        <v>111</v>
      </c>
      <c r="E78" s="14" t="s">
        <v>105</v>
      </c>
      <c r="F78" s="14">
        <v>2006</v>
      </c>
      <c r="G78" s="15">
        <v>344.23588914125628</v>
      </c>
      <c r="H78" s="15">
        <v>0</v>
      </c>
      <c r="I78" s="15">
        <v>121</v>
      </c>
      <c r="J78" s="15">
        <v>8</v>
      </c>
      <c r="K78" s="15">
        <v>40</v>
      </c>
      <c r="L78" s="15">
        <v>20</v>
      </c>
      <c r="M78" s="15">
        <f t="shared" si="1"/>
        <v>149</v>
      </c>
    </row>
    <row r="79" spans="1:13" x14ac:dyDescent="0.2">
      <c r="A79" s="14" t="s">
        <v>11</v>
      </c>
      <c r="B79" s="14" t="s">
        <v>16</v>
      </c>
      <c r="C79" s="14" t="s">
        <v>80</v>
      </c>
      <c r="D79" s="14" t="s">
        <v>111</v>
      </c>
      <c r="E79" s="14" t="s">
        <v>105</v>
      </c>
      <c r="F79" s="14">
        <v>2000</v>
      </c>
      <c r="G79" s="15">
        <v>333.20293057213104</v>
      </c>
      <c r="H79" s="15">
        <v>0</v>
      </c>
      <c r="I79" s="15">
        <v>1619</v>
      </c>
      <c r="J79" s="15">
        <v>0</v>
      </c>
      <c r="K79" s="15">
        <v>0</v>
      </c>
      <c r="L79" s="15">
        <v>0</v>
      </c>
      <c r="M79" s="15">
        <f t="shared" si="1"/>
        <v>1619</v>
      </c>
    </row>
    <row r="80" spans="1:13" x14ac:dyDescent="0.2">
      <c r="A80" s="14" t="s">
        <v>11</v>
      </c>
      <c r="B80" s="14" t="s">
        <v>16</v>
      </c>
      <c r="C80" s="14" t="s">
        <v>80</v>
      </c>
      <c r="D80" s="14" t="s">
        <v>111</v>
      </c>
      <c r="E80" s="14" t="s">
        <v>105</v>
      </c>
      <c r="F80" s="14">
        <v>2012</v>
      </c>
      <c r="G80" s="15">
        <v>629.21162125558737</v>
      </c>
      <c r="H80" s="15">
        <v>761</v>
      </c>
      <c r="I80" s="15">
        <v>0</v>
      </c>
      <c r="J80" s="15">
        <v>0</v>
      </c>
      <c r="K80" s="15">
        <v>0</v>
      </c>
      <c r="L80" s="15">
        <v>0</v>
      </c>
      <c r="M80" s="15">
        <f t="shared" si="1"/>
        <v>761</v>
      </c>
    </row>
    <row r="81" spans="1:13" x14ac:dyDescent="0.2">
      <c r="A81" s="14" t="s">
        <v>11</v>
      </c>
      <c r="B81" s="14" t="s">
        <v>16</v>
      </c>
      <c r="C81" s="14" t="s">
        <v>80</v>
      </c>
      <c r="D81" s="14" t="s">
        <v>111</v>
      </c>
      <c r="E81" s="14" t="s">
        <v>105</v>
      </c>
      <c r="F81" s="14">
        <v>2000</v>
      </c>
      <c r="G81" s="15">
        <v>339.4225486718147</v>
      </c>
      <c r="H81" s="15">
        <v>0</v>
      </c>
      <c r="I81" s="15">
        <v>1004</v>
      </c>
      <c r="J81" s="15">
        <v>71</v>
      </c>
      <c r="K81" s="15">
        <v>128</v>
      </c>
      <c r="L81" s="15">
        <v>64</v>
      </c>
      <c r="M81" s="15">
        <f t="shared" si="1"/>
        <v>1139</v>
      </c>
    </row>
    <row r="82" spans="1:13" x14ac:dyDescent="0.2">
      <c r="A82" s="14" t="s">
        <v>11</v>
      </c>
      <c r="B82" s="14" t="s">
        <v>16</v>
      </c>
      <c r="C82" s="14" t="s">
        <v>80</v>
      </c>
      <c r="D82" s="14" t="s">
        <v>111</v>
      </c>
      <c r="E82" s="14" t="s">
        <v>105</v>
      </c>
      <c r="F82" s="14">
        <v>2009</v>
      </c>
      <c r="G82" s="15">
        <v>624.50437924212281</v>
      </c>
      <c r="H82" s="15">
        <v>915</v>
      </c>
      <c r="I82" s="15">
        <v>0</v>
      </c>
      <c r="J82" s="15">
        <v>0</v>
      </c>
      <c r="K82" s="15">
        <v>12</v>
      </c>
      <c r="L82" s="15">
        <v>6</v>
      </c>
      <c r="M82" s="15">
        <f t="shared" si="1"/>
        <v>921</v>
      </c>
    </row>
    <row r="83" spans="1:13" x14ac:dyDescent="0.2">
      <c r="A83" s="14" t="s">
        <v>11</v>
      </c>
      <c r="B83" s="14" t="s">
        <v>16</v>
      </c>
      <c r="C83" s="14" t="s">
        <v>80</v>
      </c>
      <c r="D83" s="14" t="s">
        <v>111</v>
      </c>
      <c r="E83" s="14" t="s">
        <v>105</v>
      </c>
      <c r="F83" s="14">
        <v>2003</v>
      </c>
      <c r="G83" s="15">
        <v>379.98204840874564</v>
      </c>
      <c r="H83" s="15">
        <v>0</v>
      </c>
      <c r="I83" s="15">
        <v>975</v>
      </c>
      <c r="J83" s="15">
        <v>0</v>
      </c>
      <c r="K83" s="15">
        <v>0</v>
      </c>
      <c r="L83" s="15">
        <v>0</v>
      </c>
      <c r="M83" s="15">
        <f t="shared" si="1"/>
        <v>975</v>
      </c>
    </row>
    <row r="84" spans="1:13" x14ac:dyDescent="0.2">
      <c r="A84" s="14" t="s">
        <v>11</v>
      </c>
      <c r="B84" s="14" t="s">
        <v>16</v>
      </c>
      <c r="C84" s="14" t="s">
        <v>80</v>
      </c>
      <c r="D84" s="14" t="s">
        <v>111</v>
      </c>
      <c r="E84" s="14" t="s">
        <v>105</v>
      </c>
      <c r="F84" s="14">
        <v>2011</v>
      </c>
      <c r="G84" s="15">
        <v>481.85708983413252</v>
      </c>
      <c r="H84" s="15">
        <v>0</v>
      </c>
      <c r="I84" s="15">
        <v>432</v>
      </c>
      <c r="J84" s="15">
        <v>0</v>
      </c>
      <c r="K84" s="15">
        <v>0</v>
      </c>
      <c r="L84" s="15">
        <v>0</v>
      </c>
      <c r="M84" s="15">
        <f t="shared" si="1"/>
        <v>432</v>
      </c>
    </row>
    <row r="85" spans="1:13" x14ac:dyDescent="0.2">
      <c r="A85" s="14" t="s">
        <v>11</v>
      </c>
      <c r="B85" s="14" t="s">
        <v>16</v>
      </c>
      <c r="C85" s="14" t="s">
        <v>80</v>
      </c>
      <c r="D85" s="14" t="s">
        <v>111</v>
      </c>
      <c r="E85" s="14" t="s">
        <v>105</v>
      </c>
      <c r="F85" s="14">
        <v>2007</v>
      </c>
      <c r="G85" s="15">
        <v>412.04296572181994</v>
      </c>
      <c r="H85" s="15">
        <v>0</v>
      </c>
      <c r="I85" s="15">
        <v>996</v>
      </c>
      <c r="J85" s="15">
        <v>0</v>
      </c>
      <c r="K85" s="15">
        <v>0</v>
      </c>
      <c r="L85" s="15">
        <v>0</v>
      </c>
      <c r="M85" s="15">
        <f t="shared" si="1"/>
        <v>996</v>
      </c>
    </row>
    <row r="86" spans="1:13" x14ac:dyDescent="0.2">
      <c r="A86" s="14" t="s">
        <v>11</v>
      </c>
      <c r="B86" s="14" t="s">
        <v>16</v>
      </c>
      <c r="C86" s="14" t="s">
        <v>80</v>
      </c>
      <c r="D86" s="14" t="s">
        <v>111</v>
      </c>
      <c r="E86" s="14" t="s">
        <v>105</v>
      </c>
      <c r="F86" s="14">
        <v>2012</v>
      </c>
      <c r="G86" s="15">
        <v>475.12446908446265</v>
      </c>
      <c r="H86" s="15">
        <v>352</v>
      </c>
      <c r="I86" s="15">
        <v>108</v>
      </c>
      <c r="J86" s="15">
        <v>0</v>
      </c>
      <c r="K86" s="15">
        <v>0</v>
      </c>
      <c r="L86" s="15">
        <v>0</v>
      </c>
      <c r="M86" s="15">
        <f t="shared" si="1"/>
        <v>460</v>
      </c>
    </row>
    <row r="87" spans="1:13" x14ac:dyDescent="0.2">
      <c r="A87" s="14" t="s">
        <v>11</v>
      </c>
      <c r="B87" s="14" t="s">
        <v>16</v>
      </c>
      <c r="C87" s="14" t="s">
        <v>80</v>
      </c>
      <c r="D87" s="14" t="s">
        <v>111</v>
      </c>
      <c r="E87" s="14" t="s">
        <v>105</v>
      </c>
      <c r="F87" s="14">
        <v>2005</v>
      </c>
      <c r="G87" s="15">
        <v>334.64395656464472</v>
      </c>
      <c r="H87" s="15">
        <v>0</v>
      </c>
      <c r="I87" s="15">
        <v>1856</v>
      </c>
      <c r="J87" s="15">
        <v>0</v>
      </c>
      <c r="K87" s="15">
        <v>0</v>
      </c>
      <c r="L87" s="15">
        <v>0</v>
      </c>
      <c r="M87" s="15">
        <f t="shared" si="1"/>
        <v>1856</v>
      </c>
    </row>
    <row r="88" spans="1:13" x14ac:dyDescent="0.2">
      <c r="A88" s="14" t="s">
        <v>11</v>
      </c>
      <c r="B88" s="14" t="s">
        <v>16</v>
      </c>
      <c r="C88" s="14" t="s">
        <v>80</v>
      </c>
      <c r="D88" s="14" t="s">
        <v>111</v>
      </c>
      <c r="E88" s="14" t="s">
        <v>105</v>
      </c>
      <c r="F88" s="14">
        <v>2011</v>
      </c>
      <c r="G88" s="15">
        <v>536.21589014087567</v>
      </c>
      <c r="H88" s="15">
        <v>619</v>
      </c>
      <c r="I88" s="15">
        <v>19</v>
      </c>
      <c r="J88" s="15">
        <v>0</v>
      </c>
      <c r="K88" s="15">
        <v>0</v>
      </c>
      <c r="L88" s="15">
        <v>0</v>
      </c>
      <c r="M88" s="15">
        <f t="shared" si="1"/>
        <v>638</v>
      </c>
    </row>
    <row r="89" spans="1:13" x14ac:dyDescent="0.2">
      <c r="A89" s="14" t="s">
        <v>11</v>
      </c>
      <c r="B89" s="14" t="s">
        <v>16</v>
      </c>
      <c r="C89" s="14" t="s">
        <v>80</v>
      </c>
      <c r="D89" s="14" t="s">
        <v>111</v>
      </c>
      <c r="E89" s="14" t="s">
        <v>105</v>
      </c>
      <c r="F89" s="14">
        <v>2011</v>
      </c>
      <c r="G89" s="15">
        <v>629.36002329131531</v>
      </c>
      <c r="H89" s="15">
        <v>0</v>
      </c>
      <c r="I89" s="15">
        <v>46</v>
      </c>
      <c r="J89" s="15">
        <v>6</v>
      </c>
      <c r="K89" s="15">
        <v>0</v>
      </c>
      <c r="L89" s="15">
        <v>0</v>
      </c>
      <c r="M89" s="15">
        <f t="shared" si="1"/>
        <v>52</v>
      </c>
    </row>
    <row r="90" spans="1:13" x14ac:dyDescent="0.2">
      <c r="A90" s="14" t="s">
        <v>11</v>
      </c>
      <c r="B90" s="14" t="s">
        <v>16</v>
      </c>
      <c r="C90" s="14" t="s">
        <v>80</v>
      </c>
      <c r="D90" s="14" t="s">
        <v>111</v>
      </c>
      <c r="E90" s="14" t="s">
        <v>105</v>
      </c>
      <c r="F90" s="14">
        <v>2012</v>
      </c>
      <c r="G90" s="15">
        <v>458.09773307877333</v>
      </c>
      <c r="H90" s="15">
        <v>0</v>
      </c>
      <c r="I90" s="15">
        <v>715</v>
      </c>
      <c r="J90" s="15">
        <v>0</v>
      </c>
      <c r="K90" s="15">
        <v>0</v>
      </c>
      <c r="L90" s="15">
        <v>0</v>
      </c>
      <c r="M90" s="15">
        <f t="shared" si="1"/>
        <v>715</v>
      </c>
    </row>
    <row r="91" spans="1:13" x14ac:dyDescent="0.2">
      <c r="A91" s="14" t="s">
        <v>11</v>
      </c>
      <c r="B91" s="14" t="s">
        <v>16</v>
      </c>
      <c r="C91" s="14" t="s">
        <v>80</v>
      </c>
      <c r="D91" s="14" t="s">
        <v>111</v>
      </c>
      <c r="E91" s="14" t="s">
        <v>105</v>
      </c>
      <c r="F91" s="14">
        <v>2006</v>
      </c>
      <c r="G91" s="15">
        <v>351.23871148292693</v>
      </c>
      <c r="H91" s="15">
        <v>1193</v>
      </c>
      <c r="I91" s="15">
        <v>190</v>
      </c>
      <c r="J91" s="15">
        <v>0</v>
      </c>
      <c r="K91" s="15">
        <v>0</v>
      </c>
      <c r="L91" s="15">
        <v>0</v>
      </c>
      <c r="M91" s="15">
        <f t="shared" si="1"/>
        <v>1383</v>
      </c>
    </row>
    <row r="92" spans="1:13" x14ac:dyDescent="0.2">
      <c r="A92" s="14" t="s">
        <v>11</v>
      </c>
      <c r="B92" s="14" t="s">
        <v>16</v>
      </c>
      <c r="C92" s="14" t="s">
        <v>80</v>
      </c>
      <c r="D92" s="14" t="s">
        <v>87</v>
      </c>
      <c r="E92" s="14" t="s">
        <v>105</v>
      </c>
      <c r="F92" s="14">
        <v>2009</v>
      </c>
      <c r="G92" s="15">
        <v>674.14748909409047</v>
      </c>
      <c r="H92" s="15">
        <v>0</v>
      </c>
      <c r="I92" s="15">
        <v>148</v>
      </c>
      <c r="J92" s="15">
        <v>0</v>
      </c>
      <c r="K92" s="15">
        <v>0</v>
      </c>
      <c r="L92" s="15">
        <v>0</v>
      </c>
      <c r="M92" s="15">
        <f t="shared" si="1"/>
        <v>148</v>
      </c>
    </row>
    <row r="93" spans="1:13" x14ac:dyDescent="0.2">
      <c r="A93" s="14" t="s">
        <v>11</v>
      </c>
      <c r="B93" s="14" t="s">
        <v>16</v>
      </c>
      <c r="C93" s="14" t="s">
        <v>80</v>
      </c>
      <c r="D93" s="14" t="s">
        <v>111</v>
      </c>
      <c r="E93" s="14" t="s">
        <v>105</v>
      </c>
      <c r="F93" s="14">
        <v>2007</v>
      </c>
      <c r="G93" s="15">
        <v>368.62487022111088</v>
      </c>
      <c r="H93" s="15">
        <v>0</v>
      </c>
      <c r="I93" s="15">
        <v>575</v>
      </c>
      <c r="J93" s="15">
        <v>0</v>
      </c>
      <c r="K93" s="15">
        <v>0</v>
      </c>
      <c r="L93" s="15">
        <v>0</v>
      </c>
      <c r="M93" s="15">
        <f t="shared" si="1"/>
        <v>575</v>
      </c>
    </row>
    <row r="94" spans="1:13" x14ac:dyDescent="0.2">
      <c r="A94" s="14" t="s">
        <v>11</v>
      </c>
      <c r="B94" s="14" t="s">
        <v>16</v>
      </c>
      <c r="C94" s="14" t="s">
        <v>80</v>
      </c>
      <c r="D94" s="14" t="s">
        <v>111</v>
      </c>
      <c r="E94" s="14" t="s">
        <v>105</v>
      </c>
      <c r="F94" s="14">
        <v>2005</v>
      </c>
      <c r="G94" s="15">
        <v>362.99449376153319</v>
      </c>
      <c r="H94" s="15">
        <v>0</v>
      </c>
      <c r="I94" s="15">
        <v>371</v>
      </c>
      <c r="J94" s="15">
        <v>56</v>
      </c>
      <c r="K94" s="15">
        <v>0</v>
      </c>
      <c r="L94" s="15">
        <v>0</v>
      </c>
      <c r="M94" s="15">
        <f t="shared" si="1"/>
        <v>427</v>
      </c>
    </row>
    <row r="95" spans="1:13" x14ac:dyDescent="0.2">
      <c r="A95" s="14" t="s">
        <v>11</v>
      </c>
      <c r="B95" s="14" t="s">
        <v>16</v>
      </c>
      <c r="C95" s="14" t="s">
        <v>80</v>
      </c>
      <c r="D95" s="14" t="s">
        <v>111</v>
      </c>
      <c r="E95" s="14" t="s">
        <v>8</v>
      </c>
      <c r="F95" s="14">
        <v>2013</v>
      </c>
      <c r="G95" s="15">
        <v>525.36498250619945</v>
      </c>
      <c r="H95" s="15">
        <v>0</v>
      </c>
      <c r="I95" s="15">
        <v>181</v>
      </c>
      <c r="J95" s="15">
        <v>0</v>
      </c>
      <c r="K95" s="15">
        <v>0</v>
      </c>
      <c r="L95" s="15">
        <v>0</v>
      </c>
      <c r="M95" s="15">
        <f t="shared" si="1"/>
        <v>181</v>
      </c>
    </row>
    <row r="96" spans="1:13" x14ac:dyDescent="0.2">
      <c r="A96" s="14" t="s">
        <v>11</v>
      </c>
      <c r="B96" s="14" t="s">
        <v>16</v>
      </c>
      <c r="C96" s="14" t="s">
        <v>80</v>
      </c>
      <c r="D96" s="14" t="s">
        <v>111</v>
      </c>
      <c r="E96" s="14" t="s">
        <v>8</v>
      </c>
      <c r="F96" s="14">
        <v>2013</v>
      </c>
      <c r="G96" s="15">
        <v>532.59496022158839</v>
      </c>
      <c r="H96" s="15">
        <v>219</v>
      </c>
      <c r="I96" s="15">
        <v>0</v>
      </c>
      <c r="J96" s="15">
        <v>78</v>
      </c>
      <c r="K96" s="15">
        <v>0</v>
      </c>
      <c r="L96" s="15">
        <v>0</v>
      </c>
      <c r="M96" s="15">
        <f t="shared" si="1"/>
        <v>297</v>
      </c>
    </row>
    <row r="97" spans="1:13" x14ac:dyDescent="0.2">
      <c r="A97" s="14" t="s">
        <v>11</v>
      </c>
      <c r="B97" s="14" t="s">
        <v>16</v>
      </c>
      <c r="C97" s="14" t="s">
        <v>80</v>
      </c>
      <c r="D97" s="14" t="s">
        <v>111</v>
      </c>
      <c r="E97" s="14" t="s">
        <v>10</v>
      </c>
      <c r="F97" s="14">
        <v>2011</v>
      </c>
      <c r="G97" s="15">
        <v>536.21589014087567</v>
      </c>
      <c r="H97" s="15">
        <v>0</v>
      </c>
      <c r="I97" s="15">
        <v>79</v>
      </c>
      <c r="J97" s="15">
        <v>12</v>
      </c>
      <c r="K97" s="15">
        <v>0</v>
      </c>
      <c r="L97" s="15">
        <v>0</v>
      </c>
      <c r="M97" s="15">
        <f t="shared" si="1"/>
        <v>91</v>
      </c>
    </row>
    <row r="98" spans="1:13" x14ac:dyDescent="0.2">
      <c r="A98" s="14" t="s">
        <v>11</v>
      </c>
      <c r="B98" s="14" t="s">
        <v>16</v>
      </c>
      <c r="C98" s="14" t="s">
        <v>80</v>
      </c>
      <c r="D98" s="14" t="s">
        <v>111</v>
      </c>
      <c r="E98" s="14" t="s">
        <v>10</v>
      </c>
      <c r="F98" s="14">
        <v>2009</v>
      </c>
      <c r="G98" s="15">
        <v>624.50437924212281</v>
      </c>
      <c r="H98" s="15">
        <v>0</v>
      </c>
      <c r="I98" s="15">
        <v>44</v>
      </c>
      <c r="J98" s="15">
        <v>0</v>
      </c>
      <c r="K98" s="15">
        <v>0</v>
      </c>
      <c r="L98" s="15">
        <v>0</v>
      </c>
      <c r="M98" s="15">
        <f t="shared" si="1"/>
        <v>44</v>
      </c>
    </row>
    <row r="99" spans="1:13" x14ac:dyDescent="0.2">
      <c r="A99" s="14" t="s">
        <v>11</v>
      </c>
      <c r="B99" s="14" t="s">
        <v>16</v>
      </c>
      <c r="C99" s="14" t="s">
        <v>80</v>
      </c>
      <c r="D99" s="14" t="s">
        <v>111</v>
      </c>
      <c r="E99" s="14" t="s">
        <v>9</v>
      </c>
      <c r="F99" s="14">
        <v>2009</v>
      </c>
      <c r="G99" s="15">
        <v>624.50437924212281</v>
      </c>
      <c r="H99" s="15">
        <v>427</v>
      </c>
      <c r="I99" s="15">
        <v>0</v>
      </c>
      <c r="J99" s="15">
        <v>0</v>
      </c>
      <c r="K99" s="15">
        <v>0</v>
      </c>
      <c r="L99" s="15">
        <v>0</v>
      </c>
      <c r="M99" s="15">
        <f t="shared" si="1"/>
        <v>427</v>
      </c>
    </row>
    <row r="100" spans="1:13" x14ac:dyDescent="0.2">
      <c r="A100" s="14" t="s">
        <v>11</v>
      </c>
      <c r="B100" s="14" t="s">
        <v>16</v>
      </c>
      <c r="C100" s="14" t="s">
        <v>80</v>
      </c>
      <c r="D100" s="14" t="s">
        <v>111</v>
      </c>
      <c r="E100" s="14" t="s">
        <v>9</v>
      </c>
      <c r="F100" s="14">
        <v>2011</v>
      </c>
      <c r="G100" s="15">
        <v>629.36002329131531</v>
      </c>
      <c r="H100" s="15">
        <v>0</v>
      </c>
      <c r="I100" s="15">
        <v>68</v>
      </c>
      <c r="J100" s="15">
        <v>0</v>
      </c>
      <c r="K100" s="15">
        <v>0</v>
      </c>
      <c r="L100" s="15">
        <v>0</v>
      </c>
      <c r="M100" s="15">
        <f t="shared" si="1"/>
        <v>68</v>
      </c>
    </row>
    <row r="101" spans="1:13" x14ac:dyDescent="0.2">
      <c r="A101" s="14" t="s">
        <v>11</v>
      </c>
      <c r="B101" s="14" t="s">
        <v>16</v>
      </c>
      <c r="C101" s="14" t="s">
        <v>31</v>
      </c>
      <c r="D101" s="14" t="s">
        <v>88</v>
      </c>
      <c r="E101" s="14" t="s">
        <v>103</v>
      </c>
      <c r="F101" s="14">
        <v>2020</v>
      </c>
      <c r="G101" s="15">
        <v>636.8200324333518</v>
      </c>
      <c r="H101" s="15">
        <v>160</v>
      </c>
      <c r="I101" s="15">
        <v>0</v>
      </c>
      <c r="J101" s="15">
        <v>14</v>
      </c>
      <c r="K101" s="15">
        <v>0</v>
      </c>
      <c r="L101" s="15">
        <v>0</v>
      </c>
      <c r="M101" s="15">
        <f t="shared" si="1"/>
        <v>174</v>
      </c>
    </row>
    <row r="102" spans="1:13" x14ac:dyDescent="0.2">
      <c r="A102" s="14" t="s">
        <v>11</v>
      </c>
      <c r="B102" s="14" t="s">
        <v>16</v>
      </c>
      <c r="C102" s="14" t="s">
        <v>31</v>
      </c>
      <c r="D102" s="14" t="s">
        <v>88</v>
      </c>
      <c r="E102" s="14" t="s">
        <v>103</v>
      </c>
      <c r="F102" s="14">
        <v>2019</v>
      </c>
      <c r="G102" s="15">
        <v>339.8934053989363</v>
      </c>
      <c r="H102" s="15">
        <v>0</v>
      </c>
      <c r="I102" s="15">
        <v>291</v>
      </c>
      <c r="J102" s="15">
        <v>0</v>
      </c>
      <c r="K102" s="15">
        <v>0</v>
      </c>
      <c r="L102" s="15">
        <v>0</v>
      </c>
      <c r="M102" s="15">
        <f t="shared" si="1"/>
        <v>291</v>
      </c>
    </row>
    <row r="103" spans="1:13" x14ac:dyDescent="0.2">
      <c r="A103" s="14" t="s">
        <v>11</v>
      </c>
      <c r="B103" s="14" t="s">
        <v>16</v>
      </c>
      <c r="C103" s="14" t="s">
        <v>31</v>
      </c>
      <c r="D103" s="14" t="s">
        <v>88</v>
      </c>
      <c r="E103" s="14" t="s">
        <v>103</v>
      </c>
      <c r="F103" s="14">
        <v>2020</v>
      </c>
      <c r="G103" s="15">
        <v>402.97248066914102</v>
      </c>
      <c r="H103" s="15">
        <v>0</v>
      </c>
      <c r="I103" s="15">
        <v>231</v>
      </c>
      <c r="J103" s="15">
        <v>0</v>
      </c>
      <c r="K103" s="15">
        <v>0</v>
      </c>
      <c r="L103" s="15">
        <v>0</v>
      </c>
      <c r="M103" s="15">
        <f t="shared" si="1"/>
        <v>231</v>
      </c>
    </row>
    <row r="104" spans="1:13" x14ac:dyDescent="0.2">
      <c r="A104" s="14" t="s">
        <v>11</v>
      </c>
      <c r="B104" s="14" t="s">
        <v>16</v>
      </c>
      <c r="C104" s="14" t="s">
        <v>31</v>
      </c>
      <c r="D104" s="14" t="s">
        <v>88</v>
      </c>
      <c r="E104" s="14" t="s">
        <v>104</v>
      </c>
      <c r="F104" s="14">
        <v>2017</v>
      </c>
      <c r="G104" s="15">
        <v>478.23730706281805</v>
      </c>
      <c r="H104" s="15">
        <v>0</v>
      </c>
      <c r="I104" s="15">
        <v>1005</v>
      </c>
      <c r="J104" s="15">
        <v>0</v>
      </c>
      <c r="K104" s="15">
        <v>0</v>
      </c>
      <c r="L104" s="15">
        <v>0</v>
      </c>
      <c r="M104" s="15">
        <f t="shared" si="1"/>
        <v>1005</v>
      </c>
    </row>
    <row r="105" spans="1:13" x14ac:dyDescent="0.2">
      <c r="A105" s="14" t="s">
        <v>11</v>
      </c>
      <c r="B105" s="14" t="s">
        <v>16</v>
      </c>
      <c r="C105" s="14" t="s">
        <v>31</v>
      </c>
      <c r="D105" s="14" t="s">
        <v>88</v>
      </c>
      <c r="E105" s="14" t="s">
        <v>104</v>
      </c>
      <c r="F105" s="14">
        <v>2014</v>
      </c>
      <c r="G105" s="15">
        <v>380.30661695362306</v>
      </c>
      <c r="H105" s="15">
        <v>0</v>
      </c>
      <c r="I105" s="15">
        <v>425</v>
      </c>
      <c r="J105" s="15">
        <v>0</v>
      </c>
      <c r="K105" s="15">
        <v>0</v>
      </c>
      <c r="L105" s="15">
        <v>0</v>
      </c>
      <c r="M105" s="15">
        <f t="shared" si="1"/>
        <v>425</v>
      </c>
    </row>
    <row r="106" spans="1:13" x14ac:dyDescent="0.2">
      <c r="A106" s="14" t="s">
        <v>11</v>
      </c>
      <c r="B106" s="14" t="s">
        <v>16</v>
      </c>
      <c r="C106" s="14" t="s">
        <v>31</v>
      </c>
      <c r="D106" s="14" t="s">
        <v>88</v>
      </c>
      <c r="E106" s="14" t="s">
        <v>104</v>
      </c>
      <c r="F106" s="14">
        <v>2013</v>
      </c>
      <c r="G106" s="15">
        <v>483.89003563035629</v>
      </c>
      <c r="H106" s="15">
        <v>0</v>
      </c>
      <c r="I106" s="15">
        <v>472</v>
      </c>
      <c r="J106" s="15">
        <v>0</v>
      </c>
      <c r="K106" s="15">
        <v>0</v>
      </c>
      <c r="L106" s="15">
        <v>0</v>
      </c>
      <c r="M106" s="15">
        <f t="shared" si="1"/>
        <v>472</v>
      </c>
    </row>
    <row r="107" spans="1:13" x14ac:dyDescent="0.2">
      <c r="A107" s="14" t="s">
        <v>11</v>
      </c>
      <c r="B107" s="14" t="s">
        <v>16</v>
      </c>
      <c r="C107" s="14" t="s">
        <v>31</v>
      </c>
      <c r="D107" s="14" t="s">
        <v>88</v>
      </c>
      <c r="E107" s="14" t="s">
        <v>105</v>
      </c>
      <c r="F107" s="14">
        <v>2005</v>
      </c>
      <c r="G107" s="15">
        <v>410.26803711347071</v>
      </c>
      <c r="H107" s="15">
        <v>260</v>
      </c>
      <c r="I107" s="15">
        <v>115</v>
      </c>
      <c r="J107" s="15">
        <v>19</v>
      </c>
      <c r="K107" s="15">
        <v>34</v>
      </c>
      <c r="L107" s="15">
        <v>17</v>
      </c>
      <c r="M107" s="15">
        <f t="shared" si="1"/>
        <v>411</v>
      </c>
    </row>
    <row r="108" spans="1:13" x14ac:dyDescent="0.2">
      <c r="A108" s="14" t="s">
        <v>11</v>
      </c>
      <c r="B108" s="14" t="s">
        <v>16</v>
      </c>
      <c r="C108" s="14" t="s">
        <v>31</v>
      </c>
      <c r="D108" s="14" t="s">
        <v>88</v>
      </c>
      <c r="E108" s="14" t="s">
        <v>105</v>
      </c>
      <c r="F108" s="14">
        <v>2012</v>
      </c>
      <c r="G108" s="15">
        <v>411.90778233159523</v>
      </c>
      <c r="H108" s="15">
        <v>562</v>
      </c>
      <c r="I108" s="15">
        <v>0</v>
      </c>
      <c r="J108" s="15">
        <v>30</v>
      </c>
      <c r="K108" s="15">
        <v>0</v>
      </c>
      <c r="L108" s="15">
        <v>0</v>
      </c>
      <c r="M108" s="15">
        <f t="shared" si="1"/>
        <v>592</v>
      </c>
    </row>
    <row r="109" spans="1:13" x14ac:dyDescent="0.2">
      <c r="A109" s="14" t="s">
        <v>11</v>
      </c>
      <c r="B109" s="14" t="s">
        <v>16</v>
      </c>
      <c r="C109" s="14" t="s">
        <v>31</v>
      </c>
      <c r="D109" s="14" t="s">
        <v>88</v>
      </c>
      <c r="E109" s="14" t="s">
        <v>105</v>
      </c>
      <c r="F109" s="14">
        <v>2004</v>
      </c>
      <c r="G109" s="15">
        <v>363.11261136543834</v>
      </c>
      <c r="H109" s="15">
        <v>687</v>
      </c>
      <c r="I109" s="15">
        <v>301</v>
      </c>
      <c r="J109" s="15">
        <v>0</v>
      </c>
      <c r="K109" s="15">
        <v>0</v>
      </c>
      <c r="L109" s="15">
        <v>0</v>
      </c>
      <c r="M109" s="15">
        <f t="shared" si="1"/>
        <v>988</v>
      </c>
    </row>
    <row r="110" spans="1:13" x14ac:dyDescent="0.2">
      <c r="A110" s="14" t="s">
        <v>11</v>
      </c>
      <c r="B110" s="14" t="s">
        <v>16</v>
      </c>
      <c r="C110" s="14" t="s">
        <v>31</v>
      </c>
      <c r="D110" s="14" t="s">
        <v>88</v>
      </c>
      <c r="E110" s="14" t="s">
        <v>105</v>
      </c>
      <c r="F110" s="14">
        <v>2005</v>
      </c>
      <c r="G110" s="15">
        <v>423.3134863824792</v>
      </c>
      <c r="H110" s="15">
        <v>0</v>
      </c>
      <c r="I110" s="15">
        <v>1088</v>
      </c>
      <c r="J110" s="15">
        <v>15</v>
      </c>
      <c r="K110" s="15">
        <v>0</v>
      </c>
      <c r="L110" s="15">
        <v>0</v>
      </c>
      <c r="M110" s="15">
        <f t="shared" si="1"/>
        <v>1103</v>
      </c>
    </row>
    <row r="111" spans="1:13" x14ac:dyDescent="0.2">
      <c r="A111" s="14" t="s">
        <v>11</v>
      </c>
      <c r="B111" s="14" t="s">
        <v>16</v>
      </c>
      <c r="C111" s="14" t="s">
        <v>31</v>
      </c>
      <c r="D111" s="14" t="s">
        <v>88</v>
      </c>
      <c r="E111" s="14" t="s">
        <v>105</v>
      </c>
      <c r="F111" s="14">
        <v>2007</v>
      </c>
      <c r="G111" s="15">
        <v>367.9736617576221</v>
      </c>
      <c r="H111" s="15">
        <v>0</v>
      </c>
      <c r="I111" s="15">
        <v>978</v>
      </c>
      <c r="J111" s="15">
        <v>0</v>
      </c>
      <c r="K111" s="15">
        <v>0</v>
      </c>
      <c r="L111" s="15">
        <v>0</v>
      </c>
      <c r="M111" s="15">
        <f t="shared" si="1"/>
        <v>978</v>
      </c>
    </row>
    <row r="112" spans="1:13" x14ac:dyDescent="0.2">
      <c r="A112" s="14" t="s">
        <v>11</v>
      </c>
      <c r="B112" s="14" t="s">
        <v>16</v>
      </c>
      <c r="C112" s="14" t="s">
        <v>31</v>
      </c>
      <c r="D112" s="14" t="s">
        <v>88</v>
      </c>
      <c r="E112" s="14" t="s">
        <v>105</v>
      </c>
      <c r="F112" s="14">
        <v>2012</v>
      </c>
      <c r="G112" s="15">
        <v>475.18844531167309</v>
      </c>
      <c r="H112" s="15">
        <v>0</v>
      </c>
      <c r="I112" s="15">
        <v>90</v>
      </c>
      <c r="J112" s="15">
        <v>0</v>
      </c>
      <c r="K112" s="15">
        <v>0</v>
      </c>
      <c r="L112" s="15">
        <v>0</v>
      </c>
      <c r="M112" s="15">
        <f t="shared" si="1"/>
        <v>90</v>
      </c>
    </row>
    <row r="113" spans="1:13" x14ac:dyDescent="0.2">
      <c r="A113" s="14" t="s">
        <v>11</v>
      </c>
      <c r="B113" s="14" t="s">
        <v>16</v>
      </c>
      <c r="C113" s="14" t="s">
        <v>31</v>
      </c>
      <c r="D113" s="14" t="s">
        <v>88</v>
      </c>
      <c r="E113" s="14" t="s">
        <v>105</v>
      </c>
      <c r="F113" s="14">
        <v>2005</v>
      </c>
      <c r="G113" s="15">
        <v>349.7526558010702</v>
      </c>
      <c r="H113" s="15">
        <v>0</v>
      </c>
      <c r="I113" s="15">
        <v>910</v>
      </c>
      <c r="J113" s="15">
        <v>142</v>
      </c>
      <c r="K113" s="15">
        <v>0</v>
      </c>
      <c r="L113" s="15">
        <v>0</v>
      </c>
      <c r="M113" s="15">
        <f t="shared" si="1"/>
        <v>1052</v>
      </c>
    </row>
    <row r="114" spans="1:13" x14ac:dyDescent="0.2">
      <c r="A114" s="14" t="s">
        <v>11</v>
      </c>
      <c r="B114" s="14" t="s">
        <v>16</v>
      </c>
      <c r="C114" s="14" t="s">
        <v>31</v>
      </c>
      <c r="D114" s="14" t="s">
        <v>88</v>
      </c>
      <c r="E114" s="14" t="s">
        <v>105</v>
      </c>
      <c r="F114" s="14">
        <v>2005</v>
      </c>
      <c r="G114" s="15">
        <v>425.69105449288969</v>
      </c>
      <c r="H114" s="15">
        <v>1356</v>
      </c>
      <c r="I114" s="15">
        <v>0</v>
      </c>
      <c r="J114" s="15">
        <v>0</v>
      </c>
      <c r="K114" s="15">
        <v>0</v>
      </c>
      <c r="L114" s="15">
        <v>0</v>
      </c>
      <c r="M114" s="15">
        <f t="shared" si="1"/>
        <v>1356</v>
      </c>
    </row>
    <row r="115" spans="1:13" x14ac:dyDescent="0.2">
      <c r="A115" s="14" t="s">
        <v>11</v>
      </c>
      <c r="B115" s="14" t="s">
        <v>16</v>
      </c>
      <c r="C115" s="14" t="s">
        <v>31</v>
      </c>
      <c r="D115" s="14" t="s">
        <v>88</v>
      </c>
      <c r="E115" s="14" t="s">
        <v>8</v>
      </c>
      <c r="F115" s="14">
        <v>2017</v>
      </c>
      <c r="G115" s="15">
        <v>478.23730706281805</v>
      </c>
      <c r="H115" s="15">
        <v>0</v>
      </c>
      <c r="I115" s="15">
        <v>158</v>
      </c>
      <c r="J115" s="15">
        <v>0</v>
      </c>
      <c r="K115" s="15">
        <v>0</v>
      </c>
      <c r="L115" s="15">
        <v>0</v>
      </c>
      <c r="M115" s="15">
        <f t="shared" si="1"/>
        <v>158</v>
      </c>
    </row>
    <row r="116" spans="1:13" x14ac:dyDescent="0.2">
      <c r="A116" s="14" t="s">
        <v>11</v>
      </c>
      <c r="B116" s="14" t="s">
        <v>16</v>
      </c>
      <c r="C116" s="14" t="s">
        <v>31</v>
      </c>
      <c r="D116" s="14" t="s">
        <v>88</v>
      </c>
      <c r="E116" s="14" t="s">
        <v>8</v>
      </c>
      <c r="F116" s="14">
        <v>2013</v>
      </c>
      <c r="G116" s="15">
        <v>482.40753398370771</v>
      </c>
      <c r="H116" s="15">
        <v>0</v>
      </c>
      <c r="I116" s="15">
        <v>191</v>
      </c>
      <c r="J116" s="15">
        <v>0</v>
      </c>
      <c r="K116" s="15">
        <v>0</v>
      </c>
      <c r="L116" s="15">
        <v>0</v>
      </c>
      <c r="M116" s="15">
        <f t="shared" si="1"/>
        <v>191</v>
      </c>
    </row>
    <row r="117" spans="1:13" x14ac:dyDescent="0.2">
      <c r="A117" s="14" t="s">
        <v>11</v>
      </c>
      <c r="B117" s="14" t="s">
        <v>16</v>
      </c>
      <c r="C117" s="14" t="s">
        <v>31</v>
      </c>
      <c r="D117" s="14" t="s">
        <v>88</v>
      </c>
      <c r="E117" s="14" t="s">
        <v>10</v>
      </c>
      <c r="F117" s="14">
        <v>2006</v>
      </c>
      <c r="G117" s="15">
        <v>367.38979405040379</v>
      </c>
      <c r="H117" s="15">
        <v>129</v>
      </c>
      <c r="I117" s="15">
        <v>0</v>
      </c>
      <c r="J117" s="15">
        <v>37</v>
      </c>
      <c r="K117" s="15">
        <v>0</v>
      </c>
      <c r="L117" s="15">
        <v>0</v>
      </c>
      <c r="M117" s="15">
        <f t="shared" si="1"/>
        <v>166</v>
      </c>
    </row>
    <row r="118" spans="1:13" x14ac:dyDescent="0.2">
      <c r="A118" s="14" t="s">
        <v>11</v>
      </c>
      <c r="B118" s="14" t="s">
        <v>16</v>
      </c>
      <c r="C118" s="14" t="s">
        <v>31</v>
      </c>
      <c r="D118" s="14" t="s">
        <v>88</v>
      </c>
      <c r="E118" s="14" t="s">
        <v>10</v>
      </c>
      <c r="F118" s="14">
        <v>2012</v>
      </c>
      <c r="G118" s="15">
        <v>411.90778233159523</v>
      </c>
      <c r="H118" s="15">
        <v>10</v>
      </c>
      <c r="I118" s="15">
        <v>2</v>
      </c>
      <c r="J118" s="15">
        <v>0</v>
      </c>
      <c r="K118" s="15">
        <v>0</v>
      </c>
      <c r="L118" s="15">
        <v>0</v>
      </c>
      <c r="M118" s="15">
        <f t="shared" si="1"/>
        <v>12</v>
      </c>
    </row>
    <row r="119" spans="1:13" x14ac:dyDescent="0.2">
      <c r="A119" s="14" t="s">
        <v>11</v>
      </c>
      <c r="B119" s="14" t="s">
        <v>16</v>
      </c>
      <c r="C119" s="14" t="s">
        <v>31</v>
      </c>
      <c r="D119" s="14" t="s">
        <v>88</v>
      </c>
      <c r="E119" s="14" t="s">
        <v>9</v>
      </c>
      <c r="F119" s="14">
        <v>2012</v>
      </c>
      <c r="G119" s="15">
        <v>411.90778233159523</v>
      </c>
      <c r="H119" s="15">
        <v>0</v>
      </c>
      <c r="I119" s="15">
        <v>128</v>
      </c>
      <c r="J119" s="15">
        <v>0</v>
      </c>
      <c r="K119" s="15">
        <v>0</v>
      </c>
      <c r="L119" s="15">
        <v>0</v>
      </c>
      <c r="M119" s="15">
        <f t="shared" si="1"/>
        <v>128</v>
      </c>
    </row>
    <row r="120" spans="1:13" x14ac:dyDescent="0.2">
      <c r="A120" s="14" t="s">
        <v>11</v>
      </c>
      <c r="B120" s="14" t="s">
        <v>16</v>
      </c>
      <c r="C120" s="14" t="s">
        <v>31</v>
      </c>
      <c r="D120" s="14" t="s">
        <v>88</v>
      </c>
      <c r="E120" s="14" t="s">
        <v>9</v>
      </c>
      <c r="F120" s="14">
        <v>2012</v>
      </c>
      <c r="G120" s="15">
        <v>475.18844531167309</v>
      </c>
      <c r="H120" s="15">
        <v>310</v>
      </c>
      <c r="I120" s="15">
        <v>0</v>
      </c>
      <c r="J120" s="15">
        <v>47</v>
      </c>
      <c r="K120" s="15">
        <v>0</v>
      </c>
      <c r="L120" s="15">
        <v>0</v>
      </c>
      <c r="M120" s="15">
        <f t="shared" si="1"/>
        <v>357</v>
      </c>
    </row>
    <row r="121" spans="1:13" x14ac:dyDescent="0.2">
      <c r="A121" s="14" t="s">
        <v>11</v>
      </c>
      <c r="B121" s="14" t="s">
        <v>17</v>
      </c>
      <c r="C121" s="14" t="s">
        <v>28</v>
      </c>
      <c r="D121" s="14" t="s">
        <v>81</v>
      </c>
      <c r="E121" s="14" t="s">
        <v>103</v>
      </c>
      <c r="F121" s="14">
        <v>2019</v>
      </c>
      <c r="G121" s="15">
        <v>698.93389416208345</v>
      </c>
      <c r="H121" s="15">
        <v>0</v>
      </c>
      <c r="I121" s="15">
        <v>46</v>
      </c>
      <c r="J121" s="15">
        <v>0</v>
      </c>
      <c r="K121" s="15">
        <v>0</v>
      </c>
      <c r="L121" s="15">
        <v>0</v>
      </c>
      <c r="M121" s="15">
        <f t="shared" si="1"/>
        <v>46</v>
      </c>
    </row>
    <row r="122" spans="1:13" x14ac:dyDescent="0.2">
      <c r="A122" s="14" t="s">
        <v>11</v>
      </c>
      <c r="B122" s="14" t="s">
        <v>17</v>
      </c>
      <c r="C122" s="14" t="s">
        <v>28</v>
      </c>
      <c r="D122" s="14" t="s">
        <v>81</v>
      </c>
      <c r="E122" s="14" t="s">
        <v>103</v>
      </c>
      <c r="F122" s="14">
        <v>2019</v>
      </c>
      <c r="G122" s="15">
        <v>869.23447400063503</v>
      </c>
      <c r="H122" s="15">
        <v>5</v>
      </c>
      <c r="I122" s="15">
        <v>0</v>
      </c>
      <c r="J122" s="15">
        <v>44</v>
      </c>
      <c r="K122" s="15">
        <v>0</v>
      </c>
      <c r="L122" s="15">
        <v>0</v>
      </c>
      <c r="M122" s="15">
        <f t="shared" si="1"/>
        <v>49</v>
      </c>
    </row>
    <row r="123" spans="1:13" x14ac:dyDescent="0.2">
      <c r="A123" s="14" t="s">
        <v>11</v>
      </c>
      <c r="B123" s="14" t="s">
        <v>17</v>
      </c>
      <c r="C123" s="14" t="s">
        <v>28</v>
      </c>
      <c r="D123" s="14" t="s">
        <v>81</v>
      </c>
      <c r="E123" s="14" t="s">
        <v>103</v>
      </c>
      <c r="F123" s="14">
        <v>2019</v>
      </c>
      <c r="G123" s="15">
        <v>612.57621041347079</v>
      </c>
      <c r="H123" s="15">
        <v>100</v>
      </c>
      <c r="I123" s="15">
        <v>153</v>
      </c>
      <c r="J123" s="15">
        <v>0</v>
      </c>
      <c r="K123" s="15">
        <v>0</v>
      </c>
      <c r="L123" s="15">
        <v>0</v>
      </c>
      <c r="M123" s="15">
        <f t="shared" si="1"/>
        <v>253</v>
      </c>
    </row>
    <row r="124" spans="1:13" x14ac:dyDescent="0.2">
      <c r="A124" s="14" t="s">
        <v>11</v>
      </c>
      <c r="B124" s="14" t="s">
        <v>17</v>
      </c>
      <c r="C124" s="14" t="s">
        <v>28</v>
      </c>
      <c r="D124" s="14" t="s">
        <v>81</v>
      </c>
      <c r="E124" s="14" t="s">
        <v>104</v>
      </c>
      <c r="F124" s="14">
        <v>2013</v>
      </c>
      <c r="G124" s="15">
        <v>611.53670352134975</v>
      </c>
      <c r="H124" s="15">
        <v>1277</v>
      </c>
      <c r="I124" s="15">
        <v>0</v>
      </c>
      <c r="J124" s="15">
        <v>0</v>
      </c>
      <c r="K124" s="15">
        <v>0</v>
      </c>
      <c r="L124" s="15">
        <v>0</v>
      </c>
      <c r="M124" s="15">
        <f t="shared" si="1"/>
        <v>1277</v>
      </c>
    </row>
    <row r="125" spans="1:13" x14ac:dyDescent="0.2">
      <c r="A125" s="14" t="s">
        <v>11</v>
      </c>
      <c r="B125" s="14" t="s">
        <v>17</v>
      </c>
      <c r="C125" s="14" t="s">
        <v>28</v>
      </c>
      <c r="D125" s="14" t="s">
        <v>81</v>
      </c>
      <c r="E125" s="14" t="s">
        <v>104</v>
      </c>
      <c r="F125" s="14">
        <v>2017</v>
      </c>
      <c r="G125" s="15">
        <v>447.66587405567208</v>
      </c>
      <c r="H125" s="15">
        <v>946</v>
      </c>
      <c r="I125" s="15">
        <v>0</v>
      </c>
      <c r="J125" s="15">
        <v>0</v>
      </c>
      <c r="K125" s="15">
        <v>0</v>
      </c>
      <c r="L125" s="15">
        <v>0</v>
      </c>
      <c r="M125" s="15">
        <f t="shared" si="1"/>
        <v>946</v>
      </c>
    </row>
    <row r="126" spans="1:13" x14ac:dyDescent="0.2">
      <c r="A126" s="14" t="s">
        <v>11</v>
      </c>
      <c r="B126" s="14" t="s">
        <v>17</v>
      </c>
      <c r="C126" s="14" t="s">
        <v>28</v>
      </c>
      <c r="D126" s="14" t="s">
        <v>81</v>
      </c>
      <c r="E126" s="14" t="s">
        <v>104</v>
      </c>
      <c r="F126" s="14">
        <v>2013</v>
      </c>
      <c r="G126" s="15">
        <v>708.25296846073809</v>
      </c>
      <c r="H126" s="15">
        <v>0</v>
      </c>
      <c r="I126" s="15">
        <v>0</v>
      </c>
      <c r="J126" s="15">
        <v>1468</v>
      </c>
      <c r="K126" s="15">
        <v>0</v>
      </c>
      <c r="L126" s="15">
        <v>0</v>
      </c>
      <c r="M126" s="15">
        <f t="shared" si="1"/>
        <v>1468</v>
      </c>
    </row>
    <row r="127" spans="1:13" x14ac:dyDescent="0.2">
      <c r="A127" s="14" t="s">
        <v>11</v>
      </c>
      <c r="B127" s="14" t="s">
        <v>17</v>
      </c>
      <c r="C127" s="14" t="s">
        <v>28</v>
      </c>
      <c r="D127" s="14" t="s">
        <v>81</v>
      </c>
      <c r="E127" s="14" t="s">
        <v>105</v>
      </c>
      <c r="F127" s="14">
        <v>2007</v>
      </c>
      <c r="G127" s="15">
        <v>362.00888135720339</v>
      </c>
      <c r="H127" s="15">
        <v>0</v>
      </c>
      <c r="I127" s="15">
        <v>34</v>
      </c>
      <c r="J127" s="15">
        <v>0</v>
      </c>
      <c r="K127" s="15">
        <v>0</v>
      </c>
      <c r="L127" s="15">
        <v>0</v>
      </c>
      <c r="M127" s="15">
        <f t="shared" si="1"/>
        <v>34</v>
      </c>
    </row>
    <row r="128" spans="1:13" x14ac:dyDescent="0.2">
      <c r="A128" s="14" t="s">
        <v>11</v>
      </c>
      <c r="B128" s="14" t="s">
        <v>17</v>
      </c>
      <c r="C128" s="14" t="s">
        <v>28</v>
      </c>
      <c r="D128" s="14" t="s">
        <v>81</v>
      </c>
      <c r="E128" s="14" t="s">
        <v>105</v>
      </c>
      <c r="F128" s="14">
        <v>2004</v>
      </c>
      <c r="G128" s="15">
        <v>333.60884169333156</v>
      </c>
      <c r="H128" s="15">
        <v>1004</v>
      </c>
      <c r="I128" s="15">
        <v>0</v>
      </c>
      <c r="J128" s="15">
        <v>6</v>
      </c>
      <c r="K128" s="15">
        <v>0</v>
      </c>
      <c r="L128" s="15">
        <v>0</v>
      </c>
      <c r="M128" s="15">
        <f t="shared" si="1"/>
        <v>1010</v>
      </c>
    </row>
    <row r="129" spans="1:13" x14ac:dyDescent="0.2">
      <c r="A129" s="14" t="s">
        <v>11</v>
      </c>
      <c r="B129" s="14" t="s">
        <v>17</v>
      </c>
      <c r="C129" s="14" t="s">
        <v>28</v>
      </c>
      <c r="D129" s="14" t="s">
        <v>81</v>
      </c>
      <c r="E129" s="14" t="s">
        <v>105</v>
      </c>
      <c r="F129" s="14">
        <v>2004</v>
      </c>
      <c r="G129" s="15">
        <v>394.98534586555917</v>
      </c>
      <c r="H129" s="15">
        <v>2352</v>
      </c>
      <c r="I129" s="15">
        <v>0</v>
      </c>
      <c r="J129" s="15">
        <v>99</v>
      </c>
      <c r="K129" s="15">
        <v>0</v>
      </c>
      <c r="L129" s="15">
        <v>0</v>
      </c>
      <c r="M129" s="15">
        <f t="shared" si="1"/>
        <v>2451</v>
      </c>
    </row>
    <row r="130" spans="1:13" x14ac:dyDescent="0.2">
      <c r="A130" s="14" t="s">
        <v>11</v>
      </c>
      <c r="B130" s="14" t="s">
        <v>17</v>
      </c>
      <c r="C130" s="14" t="s">
        <v>28</v>
      </c>
      <c r="D130" s="14" t="s">
        <v>81</v>
      </c>
      <c r="E130" s="14" t="s">
        <v>105</v>
      </c>
      <c r="F130" s="14">
        <v>2009</v>
      </c>
      <c r="G130" s="15">
        <v>323.73810082931146</v>
      </c>
      <c r="H130" s="15">
        <v>0</v>
      </c>
      <c r="I130" s="15">
        <v>306</v>
      </c>
      <c r="J130" s="15">
        <v>0</v>
      </c>
      <c r="K130" s="15">
        <v>0</v>
      </c>
      <c r="L130" s="15">
        <v>0</v>
      </c>
      <c r="M130" s="15">
        <f t="shared" ref="M130:M193" si="2">H130+I130+J130+L130</f>
        <v>306</v>
      </c>
    </row>
    <row r="131" spans="1:13" x14ac:dyDescent="0.2">
      <c r="A131" s="14" t="s">
        <v>11</v>
      </c>
      <c r="B131" s="14" t="s">
        <v>17</v>
      </c>
      <c r="C131" s="14" t="s">
        <v>28</v>
      </c>
      <c r="D131" s="14" t="s">
        <v>81</v>
      </c>
      <c r="E131" s="14" t="s">
        <v>105</v>
      </c>
      <c r="F131" s="14">
        <v>2012</v>
      </c>
      <c r="G131" s="15">
        <v>549.23160748874056</v>
      </c>
      <c r="H131" s="15">
        <v>0</v>
      </c>
      <c r="I131" s="15">
        <v>396</v>
      </c>
      <c r="J131" s="15">
        <v>0</v>
      </c>
      <c r="K131" s="15">
        <v>0</v>
      </c>
      <c r="L131" s="15">
        <v>0</v>
      </c>
      <c r="M131" s="15">
        <f t="shared" si="2"/>
        <v>396</v>
      </c>
    </row>
    <row r="132" spans="1:13" x14ac:dyDescent="0.2">
      <c r="A132" s="14" t="s">
        <v>11</v>
      </c>
      <c r="B132" s="14" t="s">
        <v>17</v>
      </c>
      <c r="C132" s="14" t="s">
        <v>28</v>
      </c>
      <c r="D132" s="14" t="s">
        <v>82</v>
      </c>
      <c r="E132" s="14" t="s">
        <v>105</v>
      </c>
      <c r="F132" s="14">
        <v>2011</v>
      </c>
      <c r="G132" s="15">
        <v>391.93825533541769</v>
      </c>
      <c r="H132" s="15">
        <v>440</v>
      </c>
      <c r="I132" s="15">
        <v>0</v>
      </c>
      <c r="J132" s="15">
        <v>35</v>
      </c>
      <c r="K132" s="15">
        <v>0</v>
      </c>
      <c r="L132" s="15">
        <v>0</v>
      </c>
      <c r="M132" s="15">
        <f t="shared" si="2"/>
        <v>475</v>
      </c>
    </row>
    <row r="133" spans="1:13" x14ac:dyDescent="0.2">
      <c r="A133" s="14" t="s">
        <v>11</v>
      </c>
      <c r="B133" s="14" t="s">
        <v>17</v>
      </c>
      <c r="C133" s="14" t="s">
        <v>28</v>
      </c>
      <c r="D133" s="14" t="s">
        <v>81</v>
      </c>
      <c r="E133" s="14" t="s">
        <v>105</v>
      </c>
      <c r="F133" s="14">
        <v>2007</v>
      </c>
      <c r="G133" s="15">
        <v>478.02304205790693</v>
      </c>
      <c r="H133" s="15">
        <v>2205</v>
      </c>
      <c r="I133" s="15">
        <v>0</v>
      </c>
      <c r="J133" s="15">
        <v>0</v>
      </c>
      <c r="K133" s="15">
        <v>0</v>
      </c>
      <c r="L133" s="15">
        <v>0</v>
      </c>
      <c r="M133" s="15">
        <f t="shared" si="2"/>
        <v>2205</v>
      </c>
    </row>
    <row r="134" spans="1:13" x14ac:dyDescent="0.2">
      <c r="A134" s="14" t="s">
        <v>11</v>
      </c>
      <c r="B134" s="14" t="s">
        <v>17</v>
      </c>
      <c r="C134" s="14" t="s">
        <v>28</v>
      </c>
      <c r="D134" s="14" t="s">
        <v>81</v>
      </c>
      <c r="E134" s="14" t="s">
        <v>105</v>
      </c>
      <c r="F134" s="14">
        <v>2002</v>
      </c>
      <c r="G134" s="15">
        <v>377.79131870384236</v>
      </c>
      <c r="H134" s="15">
        <v>0</v>
      </c>
      <c r="I134" s="15">
        <v>2298</v>
      </c>
      <c r="J134" s="15">
        <v>0</v>
      </c>
      <c r="K134" s="15">
        <v>0</v>
      </c>
      <c r="L134" s="15">
        <v>0</v>
      </c>
      <c r="M134" s="15">
        <f t="shared" si="2"/>
        <v>2298</v>
      </c>
    </row>
    <row r="135" spans="1:13" x14ac:dyDescent="0.2">
      <c r="A135" s="14" t="s">
        <v>11</v>
      </c>
      <c r="B135" s="14" t="s">
        <v>17</v>
      </c>
      <c r="C135" s="14" t="s">
        <v>28</v>
      </c>
      <c r="D135" s="14" t="s">
        <v>82</v>
      </c>
      <c r="E135" s="14" t="s">
        <v>105</v>
      </c>
      <c r="F135" s="14">
        <v>2009</v>
      </c>
      <c r="G135" s="15">
        <v>648.68942592603992</v>
      </c>
      <c r="H135" s="15">
        <v>85</v>
      </c>
      <c r="I135" s="15">
        <v>0</v>
      </c>
      <c r="J135" s="15">
        <v>347</v>
      </c>
      <c r="K135" s="15">
        <v>0</v>
      </c>
      <c r="L135" s="15">
        <v>0</v>
      </c>
      <c r="M135" s="15">
        <f t="shared" si="2"/>
        <v>432</v>
      </c>
    </row>
    <row r="136" spans="1:13" x14ac:dyDescent="0.2">
      <c r="A136" s="14" t="s">
        <v>11</v>
      </c>
      <c r="B136" s="14" t="s">
        <v>17</v>
      </c>
      <c r="C136" s="14" t="s">
        <v>28</v>
      </c>
      <c r="D136" s="14" t="s">
        <v>81</v>
      </c>
      <c r="E136" s="14" t="s">
        <v>105</v>
      </c>
      <c r="F136" s="14">
        <v>1992</v>
      </c>
      <c r="G136" s="15">
        <v>306.11654780911221</v>
      </c>
      <c r="H136" s="15">
        <v>0</v>
      </c>
      <c r="I136" s="15">
        <v>1367</v>
      </c>
      <c r="J136" s="15">
        <v>0</v>
      </c>
      <c r="K136" s="15">
        <v>0</v>
      </c>
      <c r="L136" s="15">
        <v>0</v>
      </c>
      <c r="M136" s="15">
        <f t="shared" si="2"/>
        <v>1367</v>
      </c>
    </row>
    <row r="137" spans="1:13" x14ac:dyDescent="0.2">
      <c r="A137" s="14" t="s">
        <v>11</v>
      </c>
      <c r="B137" s="14" t="s">
        <v>17</v>
      </c>
      <c r="C137" s="14" t="s">
        <v>28</v>
      </c>
      <c r="D137" s="14" t="s">
        <v>82</v>
      </c>
      <c r="E137" s="14" t="s">
        <v>105</v>
      </c>
      <c r="F137" s="14">
        <v>2009</v>
      </c>
      <c r="G137" s="15">
        <v>530.9286263226569</v>
      </c>
      <c r="H137" s="15">
        <v>600</v>
      </c>
      <c r="I137" s="15">
        <v>0</v>
      </c>
      <c r="J137" s="15">
        <v>185</v>
      </c>
      <c r="K137" s="15">
        <v>150</v>
      </c>
      <c r="L137" s="15">
        <v>75</v>
      </c>
      <c r="M137" s="15">
        <f t="shared" si="2"/>
        <v>860</v>
      </c>
    </row>
    <row r="138" spans="1:13" x14ac:dyDescent="0.2">
      <c r="A138" s="14" t="s">
        <v>11</v>
      </c>
      <c r="B138" s="14" t="s">
        <v>17</v>
      </c>
      <c r="C138" s="14" t="s">
        <v>28</v>
      </c>
      <c r="D138" s="14" t="s">
        <v>82</v>
      </c>
      <c r="E138" s="14" t="s">
        <v>105</v>
      </c>
      <c r="F138" s="14">
        <v>2010</v>
      </c>
      <c r="G138" s="15">
        <v>466.40093996278449</v>
      </c>
      <c r="H138" s="15">
        <v>512</v>
      </c>
      <c r="I138" s="15">
        <v>0</v>
      </c>
      <c r="J138" s="15">
        <v>0</v>
      </c>
      <c r="K138" s="15">
        <v>56</v>
      </c>
      <c r="L138" s="15">
        <v>28</v>
      </c>
      <c r="M138" s="15">
        <f t="shared" si="2"/>
        <v>540</v>
      </c>
    </row>
    <row r="139" spans="1:13" x14ac:dyDescent="0.2">
      <c r="A139" s="14" t="s">
        <v>11</v>
      </c>
      <c r="B139" s="14" t="s">
        <v>17</v>
      </c>
      <c r="C139" s="14" t="s">
        <v>28</v>
      </c>
      <c r="D139" s="14" t="s">
        <v>81</v>
      </c>
      <c r="E139" s="14" t="s">
        <v>105</v>
      </c>
      <c r="F139" s="14">
        <v>2005</v>
      </c>
      <c r="G139" s="15">
        <v>406.30073903092267</v>
      </c>
      <c r="H139" s="15">
        <v>0</v>
      </c>
      <c r="I139" s="15">
        <v>477</v>
      </c>
      <c r="J139" s="15">
        <v>0</v>
      </c>
      <c r="K139" s="15">
        <v>0</v>
      </c>
      <c r="L139" s="15">
        <v>0</v>
      </c>
      <c r="M139" s="15">
        <f t="shared" si="2"/>
        <v>477</v>
      </c>
    </row>
    <row r="140" spans="1:13" x14ac:dyDescent="0.2">
      <c r="A140" s="14" t="s">
        <v>11</v>
      </c>
      <c r="B140" s="14" t="s">
        <v>17</v>
      </c>
      <c r="C140" s="14" t="s">
        <v>28</v>
      </c>
      <c r="D140" s="14" t="s">
        <v>81</v>
      </c>
      <c r="E140" s="14" t="s">
        <v>105</v>
      </c>
      <c r="F140" s="14">
        <v>2008</v>
      </c>
      <c r="G140" s="15">
        <v>403.83533258771973</v>
      </c>
      <c r="H140" s="15">
        <v>2035</v>
      </c>
      <c r="I140" s="15">
        <v>0</v>
      </c>
      <c r="J140" s="15">
        <v>0</v>
      </c>
      <c r="K140" s="15">
        <v>0</v>
      </c>
      <c r="L140" s="15">
        <v>0</v>
      </c>
      <c r="M140" s="15">
        <f t="shared" si="2"/>
        <v>2035</v>
      </c>
    </row>
    <row r="141" spans="1:13" x14ac:dyDescent="0.2">
      <c r="A141" s="14" t="s">
        <v>11</v>
      </c>
      <c r="B141" s="14" t="s">
        <v>17</v>
      </c>
      <c r="C141" s="14" t="s">
        <v>28</v>
      </c>
      <c r="D141" s="14" t="s">
        <v>81</v>
      </c>
      <c r="E141" s="14" t="s">
        <v>105</v>
      </c>
      <c r="F141" s="14">
        <v>2000</v>
      </c>
      <c r="G141" s="15">
        <v>249.02886815694345</v>
      </c>
      <c r="H141" s="15">
        <v>377</v>
      </c>
      <c r="I141" s="15">
        <v>25</v>
      </c>
      <c r="J141" s="15">
        <v>0</v>
      </c>
      <c r="K141" s="15">
        <v>0</v>
      </c>
      <c r="L141" s="15">
        <v>0</v>
      </c>
      <c r="M141" s="15">
        <f t="shared" si="2"/>
        <v>402</v>
      </c>
    </row>
    <row r="142" spans="1:13" x14ac:dyDescent="0.2">
      <c r="A142" s="14" t="s">
        <v>11</v>
      </c>
      <c r="B142" s="14" t="s">
        <v>17</v>
      </c>
      <c r="C142" s="14" t="s">
        <v>28</v>
      </c>
      <c r="D142" s="14" t="s">
        <v>83</v>
      </c>
      <c r="E142" s="14" t="s">
        <v>105</v>
      </c>
      <c r="F142" s="14">
        <v>2005</v>
      </c>
      <c r="G142" s="15">
        <v>558.80654475457163</v>
      </c>
      <c r="H142" s="15">
        <v>0</v>
      </c>
      <c r="I142" s="15">
        <v>2059</v>
      </c>
      <c r="J142" s="15">
        <v>0</v>
      </c>
      <c r="K142" s="15">
        <v>0</v>
      </c>
      <c r="L142" s="15">
        <v>0</v>
      </c>
      <c r="M142" s="15">
        <f t="shared" si="2"/>
        <v>2059</v>
      </c>
    </row>
    <row r="143" spans="1:13" x14ac:dyDescent="0.2">
      <c r="A143" s="14" t="s">
        <v>11</v>
      </c>
      <c r="B143" s="14" t="s">
        <v>17</v>
      </c>
      <c r="C143" s="14" t="s">
        <v>28</v>
      </c>
      <c r="D143" s="14" t="s">
        <v>81</v>
      </c>
      <c r="E143" s="14" t="s">
        <v>105</v>
      </c>
      <c r="F143" s="14">
        <v>2002</v>
      </c>
      <c r="G143" s="15">
        <v>332.95326607206971</v>
      </c>
      <c r="H143" s="15">
        <v>287</v>
      </c>
      <c r="I143" s="15">
        <v>0</v>
      </c>
      <c r="J143" s="15">
        <v>0</v>
      </c>
      <c r="K143" s="15">
        <v>0</v>
      </c>
      <c r="L143" s="15">
        <v>0</v>
      </c>
      <c r="M143" s="15">
        <f t="shared" si="2"/>
        <v>287</v>
      </c>
    </row>
    <row r="144" spans="1:13" x14ac:dyDescent="0.2">
      <c r="A144" s="14" t="s">
        <v>11</v>
      </c>
      <c r="B144" s="14" t="s">
        <v>17</v>
      </c>
      <c r="C144" s="14" t="s">
        <v>28</v>
      </c>
      <c r="D144" s="14" t="s">
        <v>83</v>
      </c>
      <c r="E144" s="14" t="s">
        <v>105</v>
      </c>
      <c r="F144" s="14">
        <v>2003</v>
      </c>
      <c r="G144" s="15">
        <v>502.9965344918071</v>
      </c>
      <c r="H144" s="15">
        <v>0</v>
      </c>
      <c r="I144" s="15">
        <v>1011</v>
      </c>
      <c r="J144" s="15">
        <v>0</v>
      </c>
      <c r="K144" s="15">
        <v>0</v>
      </c>
      <c r="L144" s="15">
        <v>0</v>
      </c>
      <c r="M144" s="15">
        <f t="shared" si="2"/>
        <v>1011</v>
      </c>
    </row>
    <row r="145" spans="1:13" x14ac:dyDescent="0.2">
      <c r="A145" s="14" t="s">
        <v>11</v>
      </c>
      <c r="B145" s="14" t="s">
        <v>17</v>
      </c>
      <c r="C145" s="14" t="s">
        <v>28</v>
      </c>
      <c r="D145" s="14" t="s">
        <v>83</v>
      </c>
      <c r="E145" s="14" t="s">
        <v>105</v>
      </c>
      <c r="F145" s="14">
        <v>2008</v>
      </c>
      <c r="G145" s="15">
        <v>351.48809935468876</v>
      </c>
      <c r="H145" s="15">
        <v>669</v>
      </c>
      <c r="I145" s="15">
        <v>0</v>
      </c>
      <c r="J145" s="15">
        <v>27</v>
      </c>
      <c r="K145" s="15">
        <v>0</v>
      </c>
      <c r="L145" s="15">
        <v>0</v>
      </c>
      <c r="M145" s="15">
        <f t="shared" si="2"/>
        <v>696</v>
      </c>
    </row>
    <row r="146" spans="1:13" x14ac:dyDescent="0.2">
      <c r="A146" s="14" t="s">
        <v>11</v>
      </c>
      <c r="B146" s="14" t="s">
        <v>17</v>
      </c>
      <c r="C146" s="14" t="s">
        <v>28</v>
      </c>
      <c r="D146" s="14" t="s">
        <v>81</v>
      </c>
      <c r="E146" s="14" t="s">
        <v>8</v>
      </c>
      <c r="F146" s="14">
        <v>2013</v>
      </c>
      <c r="G146" s="15">
        <v>611.53670352134975</v>
      </c>
      <c r="H146" s="15">
        <v>96</v>
      </c>
      <c r="I146" s="15">
        <v>0</v>
      </c>
      <c r="J146" s="15">
        <v>0</v>
      </c>
      <c r="K146" s="15">
        <v>0</v>
      </c>
      <c r="L146" s="15">
        <v>0</v>
      </c>
      <c r="M146" s="15">
        <f t="shared" si="2"/>
        <v>96</v>
      </c>
    </row>
    <row r="147" spans="1:13" x14ac:dyDescent="0.2">
      <c r="A147" s="14" t="s">
        <v>11</v>
      </c>
      <c r="B147" s="14" t="s">
        <v>17</v>
      </c>
      <c r="C147" s="14" t="s">
        <v>28</v>
      </c>
      <c r="D147" s="14" t="s">
        <v>81</v>
      </c>
      <c r="E147" s="14" t="s">
        <v>8</v>
      </c>
      <c r="F147" s="14">
        <v>2014</v>
      </c>
      <c r="G147" s="15">
        <v>578.89309273091953</v>
      </c>
      <c r="H147" s="15">
        <v>631</v>
      </c>
      <c r="I147" s="15">
        <v>0</v>
      </c>
      <c r="J147" s="15">
        <v>0</v>
      </c>
      <c r="K147" s="15">
        <v>0</v>
      </c>
      <c r="L147" s="15">
        <v>0</v>
      </c>
      <c r="M147" s="15">
        <f t="shared" si="2"/>
        <v>631</v>
      </c>
    </row>
    <row r="148" spans="1:13" x14ac:dyDescent="0.2">
      <c r="A148" s="14" t="s">
        <v>11</v>
      </c>
      <c r="B148" s="14" t="s">
        <v>17</v>
      </c>
      <c r="C148" s="14" t="s">
        <v>28</v>
      </c>
      <c r="D148" s="14" t="s">
        <v>82</v>
      </c>
      <c r="E148" s="14" t="s">
        <v>10</v>
      </c>
      <c r="F148" s="14">
        <v>2011</v>
      </c>
      <c r="G148" s="15">
        <v>391.93825533541769</v>
      </c>
      <c r="H148" s="15">
        <v>56</v>
      </c>
      <c r="I148" s="15">
        <v>0</v>
      </c>
      <c r="J148" s="15">
        <v>0</v>
      </c>
      <c r="K148" s="15">
        <v>0</v>
      </c>
      <c r="L148" s="15">
        <v>0</v>
      </c>
      <c r="M148" s="15">
        <f t="shared" si="2"/>
        <v>56</v>
      </c>
    </row>
    <row r="149" spans="1:13" x14ac:dyDescent="0.2">
      <c r="A149" s="14" t="s">
        <v>11</v>
      </c>
      <c r="B149" s="14" t="s">
        <v>17</v>
      </c>
      <c r="C149" s="14" t="s">
        <v>28</v>
      </c>
      <c r="D149" s="14" t="s">
        <v>82</v>
      </c>
      <c r="E149" s="14" t="s">
        <v>10</v>
      </c>
      <c r="F149" s="14">
        <v>2009</v>
      </c>
      <c r="G149" s="15">
        <v>648.68942592603992</v>
      </c>
      <c r="H149" s="15">
        <v>0</v>
      </c>
      <c r="I149" s="15">
        <v>33</v>
      </c>
      <c r="J149" s="15">
        <v>0</v>
      </c>
      <c r="K149" s="15">
        <v>0</v>
      </c>
      <c r="L149" s="15">
        <v>0</v>
      </c>
      <c r="M149" s="15">
        <f t="shared" si="2"/>
        <v>33</v>
      </c>
    </row>
    <row r="150" spans="1:13" x14ac:dyDescent="0.2">
      <c r="A150" s="14" t="s">
        <v>11</v>
      </c>
      <c r="B150" s="14" t="s">
        <v>17</v>
      </c>
      <c r="C150" s="14" t="s">
        <v>28</v>
      </c>
      <c r="D150" s="14" t="s">
        <v>83</v>
      </c>
      <c r="E150" s="14" t="s">
        <v>9</v>
      </c>
      <c r="F150" s="14">
        <v>2008</v>
      </c>
      <c r="G150" s="15">
        <v>351.48809935468876</v>
      </c>
      <c r="H150" s="15">
        <v>121</v>
      </c>
      <c r="I150" s="15">
        <v>0</v>
      </c>
      <c r="J150" s="15">
        <v>0</v>
      </c>
      <c r="K150" s="15">
        <v>0</v>
      </c>
      <c r="L150" s="15">
        <v>0</v>
      </c>
      <c r="M150" s="15">
        <f t="shared" si="2"/>
        <v>121</v>
      </c>
    </row>
    <row r="151" spans="1:13" x14ac:dyDescent="0.2">
      <c r="A151" s="14" t="s">
        <v>11</v>
      </c>
      <c r="B151" s="14" t="s">
        <v>17</v>
      </c>
      <c r="C151" s="14" t="s">
        <v>28</v>
      </c>
      <c r="D151" s="14" t="s">
        <v>81</v>
      </c>
      <c r="E151" s="14" t="s">
        <v>9</v>
      </c>
      <c r="F151" s="14">
        <v>2004</v>
      </c>
      <c r="G151" s="15">
        <v>394.98534586555917</v>
      </c>
      <c r="H151" s="15">
        <v>409</v>
      </c>
      <c r="I151" s="15">
        <v>0</v>
      </c>
      <c r="J151" s="15">
        <v>211</v>
      </c>
      <c r="K151" s="15">
        <v>0</v>
      </c>
      <c r="L151" s="15">
        <v>0</v>
      </c>
      <c r="M151" s="15">
        <f t="shared" si="2"/>
        <v>620</v>
      </c>
    </row>
    <row r="152" spans="1:13" x14ac:dyDescent="0.2">
      <c r="A152" s="14" t="s">
        <v>11</v>
      </c>
      <c r="B152" s="14" t="s">
        <v>17</v>
      </c>
      <c r="C152" s="14" t="s">
        <v>29</v>
      </c>
      <c r="D152" s="14" t="s">
        <v>85</v>
      </c>
      <c r="E152" s="14" t="s">
        <v>103</v>
      </c>
      <c r="F152" s="14">
        <v>2020</v>
      </c>
      <c r="G152" s="15">
        <v>474.47948247560993</v>
      </c>
      <c r="H152" s="15">
        <v>193</v>
      </c>
      <c r="I152" s="15">
        <v>0</v>
      </c>
      <c r="J152" s="15">
        <v>0</v>
      </c>
      <c r="K152" s="15">
        <v>0</v>
      </c>
      <c r="L152" s="15">
        <v>0</v>
      </c>
      <c r="M152" s="15">
        <f t="shared" si="2"/>
        <v>193</v>
      </c>
    </row>
    <row r="153" spans="1:13" x14ac:dyDescent="0.2">
      <c r="A153" s="14" t="s">
        <v>11</v>
      </c>
      <c r="B153" s="14" t="s">
        <v>17</v>
      </c>
      <c r="C153" s="14" t="s">
        <v>29</v>
      </c>
      <c r="D153" s="14" t="s">
        <v>85</v>
      </c>
      <c r="E153" s="14" t="s">
        <v>103</v>
      </c>
      <c r="F153" s="14">
        <v>2018</v>
      </c>
      <c r="G153" s="15">
        <v>450.57761563066197</v>
      </c>
      <c r="H153" s="15">
        <v>899</v>
      </c>
      <c r="I153" s="15">
        <v>0</v>
      </c>
      <c r="J153" s="15">
        <v>0</v>
      </c>
      <c r="K153" s="15">
        <v>0</v>
      </c>
      <c r="L153" s="15">
        <v>0</v>
      </c>
      <c r="M153" s="15">
        <f t="shared" si="2"/>
        <v>899</v>
      </c>
    </row>
    <row r="154" spans="1:13" x14ac:dyDescent="0.2">
      <c r="A154" s="14" t="s">
        <v>11</v>
      </c>
      <c r="B154" s="14" t="s">
        <v>17</v>
      </c>
      <c r="C154" s="14" t="s">
        <v>29</v>
      </c>
      <c r="D154" s="14" t="s">
        <v>85</v>
      </c>
      <c r="E154" s="14" t="s">
        <v>103</v>
      </c>
      <c r="F154" s="14">
        <v>2018</v>
      </c>
      <c r="G154" s="15">
        <v>563.2510018532048</v>
      </c>
      <c r="H154" s="15">
        <v>679</v>
      </c>
      <c r="I154" s="15">
        <v>0</v>
      </c>
      <c r="J154" s="15">
        <v>0</v>
      </c>
      <c r="K154" s="15">
        <v>0</v>
      </c>
      <c r="L154" s="15">
        <v>0</v>
      </c>
      <c r="M154" s="15">
        <f t="shared" si="2"/>
        <v>679</v>
      </c>
    </row>
    <row r="155" spans="1:13" x14ac:dyDescent="0.2">
      <c r="A155" s="14" t="s">
        <v>11</v>
      </c>
      <c r="B155" s="14" t="s">
        <v>17</v>
      </c>
      <c r="C155" s="14" t="s">
        <v>29</v>
      </c>
      <c r="D155" s="14" t="s">
        <v>84</v>
      </c>
      <c r="E155" s="14" t="s">
        <v>104</v>
      </c>
      <c r="F155" s="14">
        <v>2014</v>
      </c>
      <c r="G155" s="15">
        <v>514.99453029230904</v>
      </c>
      <c r="H155" s="15">
        <v>899</v>
      </c>
      <c r="I155" s="15">
        <v>0</v>
      </c>
      <c r="J155" s="15">
        <v>9</v>
      </c>
      <c r="K155" s="15">
        <v>0</v>
      </c>
      <c r="L155" s="15">
        <v>0</v>
      </c>
      <c r="M155" s="15">
        <f t="shared" si="2"/>
        <v>908</v>
      </c>
    </row>
    <row r="156" spans="1:13" x14ac:dyDescent="0.2">
      <c r="A156" s="14" t="s">
        <v>11</v>
      </c>
      <c r="B156" s="14" t="s">
        <v>17</v>
      </c>
      <c r="C156" s="14" t="s">
        <v>29</v>
      </c>
      <c r="D156" s="14" t="s">
        <v>84</v>
      </c>
      <c r="E156" s="14" t="s">
        <v>104</v>
      </c>
      <c r="F156" s="14">
        <v>2014</v>
      </c>
      <c r="G156" s="15">
        <v>663.86645623557888</v>
      </c>
      <c r="H156" s="15">
        <v>689</v>
      </c>
      <c r="I156" s="15">
        <v>0</v>
      </c>
      <c r="J156" s="15">
        <v>64</v>
      </c>
      <c r="K156" s="15">
        <v>0</v>
      </c>
      <c r="L156" s="15">
        <v>0</v>
      </c>
      <c r="M156" s="15">
        <f t="shared" si="2"/>
        <v>753</v>
      </c>
    </row>
    <row r="157" spans="1:13" x14ac:dyDescent="0.2">
      <c r="A157" s="14" t="s">
        <v>11</v>
      </c>
      <c r="B157" s="14" t="s">
        <v>17</v>
      </c>
      <c r="C157" s="14" t="s">
        <v>29</v>
      </c>
      <c r="D157" s="14" t="s">
        <v>85</v>
      </c>
      <c r="E157" s="14" t="s">
        <v>104</v>
      </c>
      <c r="F157" s="14">
        <v>2013</v>
      </c>
      <c r="G157" s="15">
        <v>535.01105835565147</v>
      </c>
      <c r="H157" s="15">
        <v>0</v>
      </c>
      <c r="I157" s="15">
        <v>75</v>
      </c>
      <c r="J157" s="15">
        <v>0</v>
      </c>
      <c r="K157" s="15">
        <v>0</v>
      </c>
      <c r="L157" s="15">
        <v>0</v>
      </c>
      <c r="M157" s="15">
        <f t="shared" si="2"/>
        <v>75</v>
      </c>
    </row>
    <row r="158" spans="1:13" x14ac:dyDescent="0.2">
      <c r="A158" s="14" t="s">
        <v>11</v>
      </c>
      <c r="B158" s="14" t="s">
        <v>17</v>
      </c>
      <c r="C158" s="14" t="s">
        <v>29</v>
      </c>
      <c r="D158" s="14" t="s">
        <v>85</v>
      </c>
      <c r="E158" s="14" t="s">
        <v>104</v>
      </c>
      <c r="F158" s="14">
        <v>2016</v>
      </c>
      <c r="G158" s="15">
        <v>642.60562261002121</v>
      </c>
      <c r="H158" s="15">
        <v>138</v>
      </c>
      <c r="I158" s="15">
        <v>289</v>
      </c>
      <c r="J158" s="15">
        <v>0</v>
      </c>
      <c r="K158" s="15">
        <v>0</v>
      </c>
      <c r="L158" s="15">
        <v>0</v>
      </c>
      <c r="M158" s="15">
        <f t="shared" si="2"/>
        <v>427</v>
      </c>
    </row>
    <row r="159" spans="1:13" x14ac:dyDescent="0.2">
      <c r="A159" s="14" t="s">
        <v>11</v>
      </c>
      <c r="B159" s="14" t="s">
        <v>17</v>
      </c>
      <c r="C159" s="14" t="s">
        <v>29</v>
      </c>
      <c r="D159" s="14" t="s">
        <v>85</v>
      </c>
      <c r="E159" s="14" t="s">
        <v>104</v>
      </c>
      <c r="F159" s="14">
        <v>2016</v>
      </c>
      <c r="G159" s="15">
        <v>579.2949975598018</v>
      </c>
      <c r="H159" s="15">
        <v>985</v>
      </c>
      <c r="I159" s="15">
        <v>0</v>
      </c>
      <c r="J159" s="15">
        <v>0</v>
      </c>
      <c r="K159" s="15">
        <v>0</v>
      </c>
      <c r="L159" s="15">
        <v>0</v>
      </c>
      <c r="M159" s="15">
        <f t="shared" si="2"/>
        <v>985</v>
      </c>
    </row>
    <row r="160" spans="1:13" x14ac:dyDescent="0.2">
      <c r="A160" s="14" t="s">
        <v>11</v>
      </c>
      <c r="B160" s="14" t="s">
        <v>17</v>
      </c>
      <c r="C160" s="14" t="s">
        <v>29</v>
      </c>
      <c r="D160" s="14" t="s">
        <v>85</v>
      </c>
      <c r="E160" s="14" t="s">
        <v>105</v>
      </c>
      <c r="F160" s="14">
        <v>2010</v>
      </c>
      <c r="G160" s="15">
        <v>329.08666687295806</v>
      </c>
      <c r="H160" s="15">
        <v>1483</v>
      </c>
      <c r="I160" s="15">
        <v>0</v>
      </c>
      <c r="J160" s="15">
        <v>66</v>
      </c>
      <c r="K160" s="15">
        <v>0</v>
      </c>
      <c r="L160" s="15">
        <v>0</v>
      </c>
      <c r="M160" s="15">
        <f t="shared" si="2"/>
        <v>1549</v>
      </c>
    </row>
    <row r="161" spans="1:13" x14ac:dyDescent="0.2">
      <c r="A161" s="14" t="s">
        <v>11</v>
      </c>
      <c r="B161" s="14" t="s">
        <v>17</v>
      </c>
      <c r="C161" s="14" t="s">
        <v>29</v>
      </c>
      <c r="D161" s="14" t="s">
        <v>85</v>
      </c>
      <c r="E161" s="14" t="s">
        <v>105</v>
      </c>
      <c r="F161" s="14">
        <v>2004</v>
      </c>
      <c r="G161" s="15">
        <v>278.26636998566744</v>
      </c>
      <c r="H161" s="15">
        <v>196</v>
      </c>
      <c r="I161" s="15">
        <v>0</v>
      </c>
      <c r="J161" s="15">
        <v>23</v>
      </c>
      <c r="K161" s="15">
        <v>0</v>
      </c>
      <c r="L161" s="15">
        <v>0</v>
      </c>
      <c r="M161" s="15">
        <f t="shared" si="2"/>
        <v>219</v>
      </c>
    </row>
    <row r="162" spans="1:13" x14ac:dyDescent="0.2">
      <c r="A162" s="14" t="s">
        <v>11</v>
      </c>
      <c r="B162" s="14" t="s">
        <v>17</v>
      </c>
      <c r="C162" s="14" t="s">
        <v>29</v>
      </c>
      <c r="D162" s="14" t="s">
        <v>85</v>
      </c>
      <c r="E162" s="14" t="s">
        <v>105</v>
      </c>
      <c r="F162" s="14">
        <v>2004</v>
      </c>
      <c r="G162" s="15">
        <v>274.58044013023346</v>
      </c>
      <c r="H162" s="15">
        <v>1713</v>
      </c>
      <c r="I162" s="15">
        <v>0</v>
      </c>
      <c r="J162" s="15">
        <v>3</v>
      </c>
      <c r="K162" s="15">
        <v>8</v>
      </c>
      <c r="L162" s="15">
        <v>4</v>
      </c>
      <c r="M162" s="15">
        <f t="shared" si="2"/>
        <v>1720</v>
      </c>
    </row>
    <row r="163" spans="1:13" x14ac:dyDescent="0.2">
      <c r="A163" s="14" t="s">
        <v>11</v>
      </c>
      <c r="B163" s="14" t="s">
        <v>17</v>
      </c>
      <c r="C163" s="14" t="s">
        <v>29</v>
      </c>
      <c r="D163" s="14" t="s">
        <v>85</v>
      </c>
      <c r="E163" s="14" t="s">
        <v>105</v>
      </c>
      <c r="F163" s="14">
        <v>2008</v>
      </c>
      <c r="G163" s="15">
        <v>253.25634176784177</v>
      </c>
      <c r="H163" s="15">
        <v>0</v>
      </c>
      <c r="I163" s="15">
        <v>925</v>
      </c>
      <c r="J163" s="15">
        <v>0</v>
      </c>
      <c r="K163" s="15">
        <v>0</v>
      </c>
      <c r="L163" s="15">
        <v>0</v>
      </c>
      <c r="M163" s="15">
        <f t="shared" si="2"/>
        <v>925</v>
      </c>
    </row>
    <row r="164" spans="1:13" x14ac:dyDescent="0.2">
      <c r="A164" s="14" t="s">
        <v>11</v>
      </c>
      <c r="B164" s="14" t="s">
        <v>17</v>
      </c>
      <c r="C164" s="14" t="s">
        <v>29</v>
      </c>
      <c r="D164" s="14" t="s">
        <v>85</v>
      </c>
      <c r="E164" s="14" t="s">
        <v>105</v>
      </c>
      <c r="F164" s="14">
        <v>2010</v>
      </c>
      <c r="G164" s="15">
        <v>438.22949116044305</v>
      </c>
      <c r="H164" s="15">
        <v>0</v>
      </c>
      <c r="I164" s="15">
        <v>1414</v>
      </c>
      <c r="J164" s="15">
        <v>0</v>
      </c>
      <c r="K164" s="15">
        <v>0</v>
      </c>
      <c r="L164" s="15">
        <v>0</v>
      </c>
      <c r="M164" s="15">
        <f t="shared" si="2"/>
        <v>1414</v>
      </c>
    </row>
    <row r="165" spans="1:13" x14ac:dyDescent="0.2">
      <c r="A165" s="14" t="s">
        <v>11</v>
      </c>
      <c r="B165" s="14" t="s">
        <v>17</v>
      </c>
      <c r="C165" s="14" t="s">
        <v>29</v>
      </c>
      <c r="D165" s="14" t="s">
        <v>85</v>
      </c>
      <c r="E165" s="14" t="s">
        <v>105</v>
      </c>
      <c r="F165" s="14">
        <v>2012</v>
      </c>
      <c r="G165" s="15">
        <v>445.03928199888884</v>
      </c>
      <c r="H165" s="15">
        <v>791</v>
      </c>
      <c r="I165" s="15">
        <v>0</v>
      </c>
      <c r="J165" s="15">
        <v>19</v>
      </c>
      <c r="K165" s="15">
        <v>0</v>
      </c>
      <c r="L165" s="15">
        <v>0</v>
      </c>
      <c r="M165" s="15">
        <f t="shared" si="2"/>
        <v>810</v>
      </c>
    </row>
    <row r="166" spans="1:13" x14ac:dyDescent="0.2">
      <c r="A166" s="14" t="s">
        <v>11</v>
      </c>
      <c r="B166" s="14" t="s">
        <v>17</v>
      </c>
      <c r="C166" s="14" t="s">
        <v>29</v>
      </c>
      <c r="D166" s="14" t="s">
        <v>85</v>
      </c>
      <c r="E166" s="14" t="s">
        <v>105</v>
      </c>
      <c r="F166" s="14">
        <v>2009</v>
      </c>
      <c r="G166" s="15">
        <v>476.196992369263</v>
      </c>
      <c r="H166" s="15">
        <v>0</v>
      </c>
      <c r="I166" s="15">
        <v>1678</v>
      </c>
      <c r="J166" s="15">
        <v>0</v>
      </c>
      <c r="K166" s="15">
        <v>0</v>
      </c>
      <c r="L166" s="15">
        <v>0</v>
      </c>
      <c r="M166" s="15">
        <f t="shared" si="2"/>
        <v>1678</v>
      </c>
    </row>
    <row r="167" spans="1:13" x14ac:dyDescent="0.2">
      <c r="A167" s="14" t="s">
        <v>11</v>
      </c>
      <c r="B167" s="14" t="s">
        <v>17</v>
      </c>
      <c r="C167" s="14" t="s">
        <v>29</v>
      </c>
      <c r="D167" s="14" t="s">
        <v>85</v>
      </c>
      <c r="E167" s="14" t="s">
        <v>105</v>
      </c>
      <c r="F167" s="14">
        <v>2004</v>
      </c>
      <c r="G167" s="15">
        <v>270.87960556820116</v>
      </c>
      <c r="H167" s="15">
        <v>789</v>
      </c>
      <c r="I167" s="15">
        <v>0</v>
      </c>
      <c r="J167" s="15">
        <v>0</v>
      </c>
      <c r="K167" s="15">
        <v>0</v>
      </c>
      <c r="L167" s="15">
        <v>0</v>
      </c>
      <c r="M167" s="15">
        <f t="shared" si="2"/>
        <v>789</v>
      </c>
    </row>
    <row r="168" spans="1:13" x14ac:dyDescent="0.2">
      <c r="A168" s="14" t="s">
        <v>11</v>
      </c>
      <c r="B168" s="14" t="s">
        <v>17</v>
      </c>
      <c r="C168" s="14" t="s">
        <v>29</v>
      </c>
      <c r="D168" s="14" t="s">
        <v>85</v>
      </c>
      <c r="E168" s="14" t="s">
        <v>8</v>
      </c>
      <c r="F168" s="14">
        <v>2013</v>
      </c>
      <c r="G168" s="15">
        <v>639.14891325789222</v>
      </c>
      <c r="H168" s="15">
        <v>23</v>
      </c>
      <c r="I168" s="15">
        <v>0</v>
      </c>
      <c r="J168" s="15">
        <v>4</v>
      </c>
      <c r="K168" s="15">
        <v>0</v>
      </c>
      <c r="L168" s="15">
        <v>0</v>
      </c>
      <c r="M168" s="15">
        <f t="shared" si="2"/>
        <v>27</v>
      </c>
    </row>
    <row r="169" spans="1:13" x14ac:dyDescent="0.2">
      <c r="A169" s="14" t="s">
        <v>11</v>
      </c>
      <c r="B169" s="14" t="s">
        <v>17</v>
      </c>
      <c r="C169" s="14" t="s">
        <v>29</v>
      </c>
      <c r="D169" s="14" t="s">
        <v>85</v>
      </c>
      <c r="E169" s="14" t="s">
        <v>8</v>
      </c>
      <c r="F169" s="14">
        <v>2013</v>
      </c>
      <c r="G169" s="15">
        <v>535.01105835565147</v>
      </c>
      <c r="H169" s="15">
        <v>2</v>
      </c>
      <c r="I169" s="15">
        <v>0</v>
      </c>
      <c r="J169" s="15">
        <v>9</v>
      </c>
      <c r="K169" s="15">
        <v>0</v>
      </c>
      <c r="L169" s="15">
        <v>0</v>
      </c>
      <c r="M169" s="15">
        <f t="shared" si="2"/>
        <v>11</v>
      </c>
    </row>
    <row r="170" spans="1:13" x14ac:dyDescent="0.2">
      <c r="A170" s="14" t="s">
        <v>11</v>
      </c>
      <c r="B170" s="14" t="s">
        <v>17</v>
      </c>
      <c r="C170" s="14" t="s">
        <v>29</v>
      </c>
      <c r="D170" s="14" t="s">
        <v>85</v>
      </c>
      <c r="E170" s="14" t="s">
        <v>8</v>
      </c>
      <c r="F170" s="14">
        <v>2013</v>
      </c>
      <c r="G170" s="15">
        <v>639.14891325789222</v>
      </c>
      <c r="H170" s="15">
        <v>74</v>
      </c>
      <c r="I170" s="15">
        <v>0</v>
      </c>
      <c r="J170" s="15">
        <v>5</v>
      </c>
      <c r="K170" s="15">
        <v>0</v>
      </c>
      <c r="L170" s="15">
        <v>0</v>
      </c>
      <c r="M170" s="15">
        <f t="shared" si="2"/>
        <v>79</v>
      </c>
    </row>
    <row r="171" spans="1:13" x14ac:dyDescent="0.2">
      <c r="A171" s="14" t="s">
        <v>11</v>
      </c>
      <c r="B171" s="14" t="s">
        <v>17</v>
      </c>
      <c r="C171" s="14" t="s">
        <v>29</v>
      </c>
      <c r="D171" s="14" t="s">
        <v>85</v>
      </c>
      <c r="E171" s="14" t="s">
        <v>8</v>
      </c>
      <c r="F171" s="14">
        <v>2016</v>
      </c>
      <c r="G171" s="15">
        <v>579.2949975598018</v>
      </c>
      <c r="H171" s="15">
        <v>49</v>
      </c>
      <c r="I171" s="15">
        <v>0</v>
      </c>
      <c r="J171" s="15">
        <v>0</v>
      </c>
      <c r="K171" s="15">
        <v>0</v>
      </c>
      <c r="L171" s="15">
        <v>0</v>
      </c>
      <c r="M171" s="15">
        <f t="shared" si="2"/>
        <v>49</v>
      </c>
    </row>
    <row r="172" spans="1:13" x14ac:dyDescent="0.2">
      <c r="A172" s="14" t="s">
        <v>11</v>
      </c>
      <c r="B172" s="14" t="s">
        <v>17</v>
      </c>
      <c r="C172" s="14" t="s">
        <v>29</v>
      </c>
      <c r="D172" s="14" t="s">
        <v>85</v>
      </c>
      <c r="E172" s="14" t="s">
        <v>10</v>
      </c>
      <c r="F172" s="14">
        <v>2012</v>
      </c>
      <c r="G172" s="15">
        <v>445.03928199888884</v>
      </c>
      <c r="H172" s="15">
        <v>154</v>
      </c>
      <c r="I172" s="15">
        <v>0</v>
      </c>
      <c r="J172" s="15">
        <v>9</v>
      </c>
      <c r="K172" s="15">
        <v>0</v>
      </c>
      <c r="L172" s="15">
        <v>0</v>
      </c>
      <c r="M172" s="15">
        <f t="shared" si="2"/>
        <v>163</v>
      </c>
    </row>
    <row r="173" spans="1:13" x14ac:dyDescent="0.2">
      <c r="A173" s="14" t="s">
        <v>11</v>
      </c>
      <c r="B173" s="14" t="s">
        <v>17</v>
      </c>
      <c r="C173" s="14" t="s">
        <v>29</v>
      </c>
      <c r="D173" s="14" t="s">
        <v>85</v>
      </c>
      <c r="E173" s="14" t="s">
        <v>10</v>
      </c>
      <c r="F173" s="14">
        <v>2008</v>
      </c>
      <c r="G173" s="15">
        <v>307.89847014003766</v>
      </c>
      <c r="H173" s="15">
        <v>82</v>
      </c>
      <c r="I173" s="15">
        <v>0</v>
      </c>
      <c r="J173" s="15">
        <v>0</v>
      </c>
      <c r="K173" s="15">
        <v>0</v>
      </c>
      <c r="L173" s="15">
        <v>0</v>
      </c>
      <c r="M173" s="15">
        <f t="shared" si="2"/>
        <v>82</v>
      </c>
    </row>
    <row r="174" spans="1:13" x14ac:dyDescent="0.2">
      <c r="A174" s="14" t="s">
        <v>11</v>
      </c>
      <c r="B174" s="14" t="s">
        <v>17</v>
      </c>
      <c r="C174" s="14" t="s">
        <v>29</v>
      </c>
      <c r="D174" s="14" t="s">
        <v>85</v>
      </c>
      <c r="E174" s="14" t="s">
        <v>9</v>
      </c>
      <c r="F174" s="14">
        <v>2004</v>
      </c>
      <c r="G174" s="15">
        <v>274.58044013023346</v>
      </c>
      <c r="H174" s="15">
        <v>288</v>
      </c>
      <c r="I174" s="15">
        <v>0</v>
      </c>
      <c r="J174" s="15">
        <v>0</v>
      </c>
      <c r="K174" s="15">
        <v>0</v>
      </c>
      <c r="L174" s="15">
        <v>0</v>
      </c>
      <c r="M174" s="15">
        <f t="shared" si="2"/>
        <v>288</v>
      </c>
    </row>
    <row r="175" spans="1:13" x14ac:dyDescent="0.2">
      <c r="A175" s="14" t="s">
        <v>11</v>
      </c>
      <c r="B175" s="14" t="s">
        <v>17</v>
      </c>
      <c r="C175" s="14" t="s">
        <v>29</v>
      </c>
      <c r="D175" s="14" t="s">
        <v>85</v>
      </c>
      <c r="E175" s="14" t="s">
        <v>9</v>
      </c>
      <c r="F175" s="14">
        <v>2008</v>
      </c>
      <c r="G175" s="15">
        <v>253.25634176784177</v>
      </c>
      <c r="H175" s="15">
        <v>0</v>
      </c>
      <c r="I175" s="15">
        <v>225</v>
      </c>
      <c r="J175" s="15">
        <v>15</v>
      </c>
      <c r="K175" s="15">
        <v>0</v>
      </c>
      <c r="L175" s="15">
        <v>0</v>
      </c>
      <c r="M175" s="15">
        <f t="shared" si="2"/>
        <v>240</v>
      </c>
    </row>
    <row r="176" spans="1:13" x14ac:dyDescent="0.2">
      <c r="A176" s="14" t="s">
        <v>11</v>
      </c>
      <c r="B176" s="14" t="s">
        <v>17</v>
      </c>
      <c r="C176" s="14" t="s">
        <v>30</v>
      </c>
      <c r="D176" s="14" t="s">
        <v>86</v>
      </c>
      <c r="E176" s="14" t="s">
        <v>103</v>
      </c>
      <c r="F176" s="14">
        <v>2018</v>
      </c>
      <c r="G176" s="15">
        <v>508.13130726625923</v>
      </c>
      <c r="H176" s="15">
        <v>4</v>
      </c>
      <c r="I176" s="15">
        <v>0</v>
      </c>
      <c r="J176" s="15">
        <v>195</v>
      </c>
      <c r="K176" s="15">
        <v>65</v>
      </c>
      <c r="L176" s="15">
        <v>32.5</v>
      </c>
      <c r="M176" s="15">
        <f t="shared" si="2"/>
        <v>231.5</v>
      </c>
    </row>
    <row r="177" spans="1:13" x14ac:dyDescent="0.2">
      <c r="A177" s="14" t="s">
        <v>11</v>
      </c>
      <c r="B177" s="14" t="s">
        <v>17</v>
      </c>
      <c r="C177" s="14" t="s">
        <v>30</v>
      </c>
      <c r="D177" s="14" t="s">
        <v>86</v>
      </c>
      <c r="E177" s="14" t="s">
        <v>103</v>
      </c>
      <c r="F177" s="14">
        <v>2018</v>
      </c>
      <c r="G177" s="15">
        <v>596.82320152398302</v>
      </c>
      <c r="H177" s="15">
        <v>543</v>
      </c>
      <c r="I177" s="15">
        <v>0</v>
      </c>
      <c r="J177" s="15">
        <v>44</v>
      </c>
      <c r="K177" s="15">
        <v>0</v>
      </c>
      <c r="L177" s="15">
        <v>0</v>
      </c>
      <c r="M177" s="15">
        <f t="shared" si="2"/>
        <v>587</v>
      </c>
    </row>
    <row r="178" spans="1:13" x14ac:dyDescent="0.2">
      <c r="A178" s="14" t="s">
        <v>11</v>
      </c>
      <c r="B178" s="14" t="s">
        <v>17</v>
      </c>
      <c r="C178" s="14" t="s">
        <v>30</v>
      </c>
      <c r="D178" s="14" t="s">
        <v>86</v>
      </c>
      <c r="E178" s="14" t="s">
        <v>103</v>
      </c>
      <c r="F178" s="14">
        <v>2018</v>
      </c>
      <c r="G178" s="15">
        <v>942.87878730691364</v>
      </c>
      <c r="H178" s="15">
        <v>342</v>
      </c>
      <c r="I178" s="15">
        <v>32</v>
      </c>
      <c r="J178" s="15">
        <v>0</v>
      </c>
      <c r="K178" s="15">
        <v>0</v>
      </c>
      <c r="L178" s="15">
        <v>0</v>
      </c>
      <c r="M178" s="15">
        <f t="shared" si="2"/>
        <v>374</v>
      </c>
    </row>
    <row r="179" spans="1:13" x14ac:dyDescent="0.2">
      <c r="A179" s="14" t="s">
        <v>11</v>
      </c>
      <c r="B179" s="14" t="s">
        <v>17</v>
      </c>
      <c r="C179" s="14" t="s">
        <v>30</v>
      </c>
      <c r="D179" s="14" t="s">
        <v>86</v>
      </c>
      <c r="E179" s="14" t="s">
        <v>103</v>
      </c>
      <c r="F179" s="14">
        <v>2019</v>
      </c>
      <c r="G179" s="15">
        <v>357.94439852311376</v>
      </c>
      <c r="H179" s="15">
        <v>0</v>
      </c>
      <c r="I179" s="15">
        <v>145</v>
      </c>
      <c r="J179" s="15">
        <v>148</v>
      </c>
      <c r="K179" s="15">
        <v>24</v>
      </c>
      <c r="L179" s="15">
        <v>12</v>
      </c>
      <c r="M179" s="15">
        <f t="shared" si="2"/>
        <v>305</v>
      </c>
    </row>
    <row r="180" spans="1:13" x14ac:dyDescent="0.2">
      <c r="A180" s="14" t="s">
        <v>11</v>
      </c>
      <c r="B180" s="14" t="s">
        <v>17</v>
      </c>
      <c r="C180" s="14" t="s">
        <v>30</v>
      </c>
      <c r="D180" s="14" t="s">
        <v>86</v>
      </c>
      <c r="E180" s="14" t="s">
        <v>103</v>
      </c>
      <c r="F180" s="14">
        <v>2019</v>
      </c>
      <c r="G180" s="15">
        <v>541.76477099236934</v>
      </c>
      <c r="H180" s="15">
        <v>80</v>
      </c>
      <c r="I180" s="15">
        <v>0</v>
      </c>
      <c r="J180" s="15">
        <v>72</v>
      </c>
      <c r="K180" s="15">
        <v>124</v>
      </c>
      <c r="L180" s="15">
        <v>62</v>
      </c>
      <c r="M180" s="15">
        <f t="shared" si="2"/>
        <v>214</v>
      </c>
    </row>
    <row r="181" spans="1:13" x14ac:dyDescent="0.2">
      <c r="A181" s="14" t="s">
        <v>11</v>
      </c>
      <c r="B181" s="14" t="s">
        <v>17</v>
      </c>
      <c r="C181" s="14" t="s">
        <v>30</v>
      </c>
      <c r="D181" s="14" t="s">
        <v>86</v>
      </c>
      <c r="E181" s="14" t="s">
        <v>103</v>
      </c>
      <c r="F181" s="14">
        <v>2020</v>
      </c>
      <c r="G181" s="15">
        <v>634.7021747133017</v>
      </c>
      <c r="H181" s="15">
        <v>157</v>
      </c>
      <c r="I181" s="15">
        <v>13</v>
      </c>
      <c r="J181" s="15">
        <v>63</v>
      </c>
      <c r="K181" s="15">
        <v>109</v>
      </c>
      <c r="L181" s="15">
        <v>54.5</v>
      </c>
      <c r="M181" s="15">
        <f t="shared" si="2"/>
        <v>287.5</v>
      </c>
    </row>
    <row r="182" spans="1:13" x14ac:dyDescent="0.2">
      <c r="A182" s="14" t="s">
        <v>11</v>
      </c>
      <c r="B182" s="14" t="s">
        <v>17</v>
      </c>
      <c r="C182" s="14" t="s">
        <v>30</v>
      </c>
      <c r="D182" s="14" t="s">
        <v>86</v>
      </c>
      <c r="E182" s="14" t="s">
        <v>103</v>
      </c>
      <c r="F182" s="14">
        <v>2018</v>
      </c>
      <c r="G182" s="15">
        <v>566.31407998972736</v>
      </c>
      <c r="H182" s="15">
        <v>0</v>
      </c>
      <c r="I182" s="15">
        <v>29</v>
      </c>
      <c r="J182" s="15">
        <v>21</v>
      </c>
      <c r="K182" s="15">
        <v>13</v>
      </c>
      <c r="L182" s="15">
        <v>6.5</v>
      </c>
      <c r="M182" s="15">
        <f t="shared" si="2"/>
        <v>56.5</v>
      </c>
    </row>
    <row r="183" spans="1:13" x14ac:dyDescent="0.2">
      <c r="A183" s="14" t="s">
        <v>11</v>
      </c>
      <c r="B183" s="14" t="s">
        <v>17</v>
      </c>
      <c r="C183" s="14" t="s">
        <v>30</v>
      </c>
      <c r="D183" s="14" t="s">
        <v>86</v>
      </c>
      <c r="E183" s="14" t="s">
        <v>104</v>
      </c>
      <c r="F183" s="14">
        <v>2015</v>
      </c>
      <c r="G183" s="15">
        <v>586.8212115716085</v>
      </c>
      <c r="H183" s="15">
        <v>0</v>
      </c>
      <c r="I183" s="15">
        <v>401</v>
      </c>
      <c r="J183" s="15">
        <v>126</v>
      </c>
      <c r="K183" s="15">
        <v>131</v>
      </c>
      <c r="L183" s="15">
        <v>65.5</v>
      </c>
      <c r="M183" s="15">
        <f t="shared" si="2"/>
        <v>592.5</v>
      </c>
    </row>
    <row r="184" spans="1:13" x14ac:dyDescent="0.2">
      <c r="A184" s="14" t="s">
        <v>11</v>
      </c>
      <c r="B184" s="14" t="s">
        <v>17</v>
      </c>
      <c r="C184" s="14" t="s">
        <v>30</v>
      </c>
      <c r="D184" s="14" t="s">
        <v>86</v>
      </c>
      <c r="E184" s="14" t="s">
        <v>104</v>
      </c>
      <c r="F184" s="14">
        <v>2016</v>
      </c>
      <c r="G184" s="15">
        <v>636.26162532681781</v>
      </c>
      <c r="H184" s="15">
        <v>0</v>
      </c>
      <c r="I184" s="15">
        <v>105</v>
      </c>
      <c r="J184" s="15">
        <v>31</v>
      </c>
      <c r="K184" s="15">
        <v>45</v>
      </c>
      <c r="L184" s="15">
        <v>22.5</v>
      </c>
      <c r="M184" s="15">
        <f t="shared" si="2"/>
        <v>158.5</v>
      </c>
    </row>
    <row r="185" spans="1:13" x14ac:dyDescent="0.2">
      <c r="A185" s="14" t="s">
        <v>11</v>
      </c>
      <c r="B185" s="14" t="s">
        <v>17</v>
      </c>
      <c r="C185" s="14" t="s">
        <v>30</v>
      </c>
      <c r="D185" s="14" t="s">
        <v>86</v>
      </c>
      <c r="E185" s="14" t="s">
        <v>104</v>
      </c>
      <c r="F185" s="14">
        <v>2017</v>
      </c>
      <c r="G185" s="15">
        <v>568.28768624118743</v>
      </c>
      <c r="H185" s="15">
        <v>421</v>
      </c>
      <c r="I185" s="15">
        <v>0</v>
      </c>
      <c r="J185" s="15">
        <v>32</v>
      </c>
      <c r="K185" s="15">
        <v>55</v>
      </c>
      <c r="L185" s="15">
        <v>27.5</v>
      </c>
      <c r="M185" s="15">
        <f t="shared" si="2"/>
        <v>480.5</v>
      </c>
    </row>
    <row r="186" spans="1:13" x14ac:dyDescent="0.2">
      <c r="A186" s="14" t="s">
        <v>11</v>
      </c>
      <c r="B186" s="14" t="s">
        <v>17</v>
      </c>
      <c r="C186" s="14" t="s">
        <v>30</v>
      </c>
      <c r="D186" s="14" t="s">
        <v>86</v>
      </c>
      <c r="E186" s="14" t="s">
        <v>104</v>
      </c>
      <c r="F186" s="14">
        <v>2015</v>
      </c>
      <c r="G186" s="15">
        <v>549.84840419883392</v>
      </c>
      <c r="H186" s="15">
        <v>0</v>
      </c>
      <c r="I186" s="15">
        <v>0</v>
      </c>
      <c r="J186" s="15">
        <v>835</v>
      </c>
      <c r="K186" s="15">
        <v>0</v>
      </c>
      <c r="L186" s="15">
        <v>0</v>
      </c>
      <c r="M186" s="15">
        <f t="shared" si="2"/>
        <v>835</v>
      </c>
    </row>
    <row r="187" spans="1:13" x14ac:dyDescent="0.2">
      <c r="A187" s="14" t="s">
        <v>11</v>
      </c>
      <c r="B187" s="14" t="s">
        <v>17</v>
      </c>
      <c r="C187" s="14" t="s">
        <v>30</v>
      </c>
      <c r="D187" s="14" t="s">
        <v>86</v>
      </c>
      <c r="E187" s="14" t="s">
        <v>104</v>
      </c>
      <c r="F187" s="14">
        <v>2013</v>
      </c>
      <c r="G187" s="15">
        <v>592.0410950090602</v>
      </c>
      <c r="H187" s="15">
        <v>539</v>
      </c>
      <c r="I187" s="15">
        <v>0</v>
      </c>
      <c r="J187" s="15">
        <v>0</v>
      </c>
      <c r="K187" s="15">
        <v>0</v>
      </c>
      <c r="L187" s="15">
        <v>0</v>
      </c>
      <c r="M187" s="15">
        <f t="shared" si="2"/>
        <v>539</v>
      </c>
    </row>
    <row r="188" spans="1:13" x14ac:dyDescent="0.2">
      <c r="A188" s="14" t="s">
        <v>11</v>
      </c>
      <c r="B188" s="14" t="s">
        <v>17</v>
      </c>
      <c r="C188" s="14" t="s">
        <v>30</v>
      </c>
      <c r="D188" s="14" t="s">
        <v>86</v>
      </c>
      <c r="E188" s="14" t="s">
        <v>104</v>
      </c>
      <c r="F188" s="14">
        <v>2013</v>
      </c>
      <c r="G188" s="15">
        <v>808.0744950875046</v>
      </c>
      <c r="H188" s="15">
        <v>0</v>
      </c>
      <c r="I188" s="15">
        <v>404</v>
      </c>
      <c r="J188" s="15">
        <v>69</v>
      </c>
      <c r="K188" s="15">
        <v>228</v>
      </c>
      <c r="L188" s="15">
        <v>114</v>
      </c>
      <c r="M188" s="15">
        <f t="shared" si="2"/>
        <v>587</v>
      </c>
    </row>
    <row r="189" spans="1:13" x14ac:dyDescent="0.2">
      <c r="A189" s="14" t="s">
        <v>11</v>
      </c>
      <c r="B189" s="14" t="s">
        <v>17</v>
      </c>
      <c r="C189" s="14" t="s">
        <v>30</v>
      </c>
      <c r="D189" s="14" t="s">
        <v>86</v>
      </c>
      <c r="E189" s="14" t="s">
        <v>104</v>
      </c>
      <c r="F189" s="14">
        <v>2013</v>
      </c>
      <c r="G189" s="15">
        <v>622.4877954529112</v>
      </c>
      <c r="H189" s="15">
        <v>0</v>
      </c>
      <c r="I189" s="15">
        <v>37</v>
      </c>
      <c r="J189" s="15">
        <v>82</v>
      </c>
      <c r="K189" s="15">
        <v>0</v>
      </c>
      <c r="L189" s="15">
        <v>0</v>
      </c>
      <c r="M189" s="15">
        <f t="shared" si="2"/>
        <v>119</v>
      </c>
    </row>
    <row r="190" spans="1:13" x14ac:dyDescent="0.2">
      <c r="A190" s="14" t="s">
        <v>11</v>
      </c>
      <c r="B190" s="14" t="s">
        <v>17</v>
      </c>
      <c r="C190" s="14" t="s">
        <v>30</v>
      </c>
      <c r="D190" s="14" t="s">
        <v>86</v>
      </c>
      <c r="E190" s="14" t="s">
        <v>104</v>
      </c>
      <c r="F190" s="14">
        <v>2014</v>
      </c>
      <c r="G190" s="15">
        <v>653.55610756561657</v>
      </c>
      <c r="H190" s="15">
        <v>0</v>
      </c>
      <c r="I190" s="15">
        <v>0</v>
      </c>
      <c r="J190" s="15">
        <v>770</v>
      </c>
      <c r="K190" s="15">
        <v>0</v>
      </c>
      <c r="L190" s="15">
        <v>0</v>
      </c>
      <c r="M190" s="15">
        <f t="shared" si="2"/>
        <v>770</v>
      </c>
    </row>
    <row r="191" spans="1:13" x14ac:dyDescent="0.2">
      <c r="A191" s="14" t="s">
        <v>11</v>
      </c>
      <c r="B191" s="14" t="s">
        <v>17</v>
      </c>
      <c r="C191" s="14" t="s">
        <v>30</v>
      </c>
      <c r="D191" s="14" t="s">
        <v>86</v>
      </c>
      <c r="E191" s="14" t="s">
        <v>104</v>
      </c>
      <c r="F191" s="14">
        <v>2017</v>
      </c>
      <c r="G191" s="15">
        <v>598.49979129302096</v>
      </c>
      <c r="H191" s="15">
        <v>0</v>
      </c>
      <c r="I191" s="15">
        <v>316</v>
      </c>
      <c r="J191" s="15">
        <v>38</v>
      </c>
      <c r="K191" s="15">
        <v>0</v>
      </c>
      <c r="L191" s="15">
        <v>0</v>
      </c>
      <c r="M191" s="15">
        <f t="shared" si="2"/>
        <v>354</v>
      </c>
    </row>
    <row r="192" spans="1:13" x14ac:dyDescent="0.2">
      <c r="A192" s="14" t="s">
        <v>11</v>
      </c>
      <c r="B192" s="14" t="s">
        <v>17</v>
      </c>
      <c r="C192" s="14" t="s">
        <v>30</v>
      </c>
      <c r="D192" s="14" t="s">
        <v>86</v>
      </c>
      <c r="E192" s="14" t="s">
        <v>104</v>
      </c>
      <c r="F192" s="14">
        <v>2013</v>
      </c>
      <c r="G192" s="15">
        <v>501.13895075524505</v>
      </c>
      <c r="H192" s="15">
        <v>0</v>
      </c>
      <c r="I192" s="15">
        <v>142</v>
      </c>
      <c r="J192" s="15">
        <v>123</v>
      </c>
      <c r="K192" s="15">
        <v>22</v>
      </c>
      <c r="L192" s="15">
        <v>11</v>
      </c>
      <c r="M192" s="15">
        <f t="shared" si="2"/>
        <v>276</v>
      </c>
    </row>
    <row r="193" spans="1:13" x14ac:dyDescent="0.2">
      <c r="A193" s="14" t="s">
        <v>11</v>
      </c>
      <c r="B193" s="14" t="s">
        <v>17</v>
      </c>
      <c r="C193" s="14" t="s">
        <v>30</v>
      </c>
      <c r="D193" s="14" t="s">
        <v>86</v>
      </c>
      <c r="E193" s="14" t="s">
        <v>104</v>
      </c>
      <c r="F193" s="14">
        <v>2017</v>
      </c>
      <c r="G193" s="15">
        <v>583.99681722760465</v>
      </c>
      <c r="H193" s="15">
        <v>334</v>
      </c>
      <c r="I193" s="15">
        <v>118</v>
      </c>
      <c r="J193" s="15">
        <v>113</v>
      </c>
      <c r="K193" s="15">
        <v>0</v>
      </c>
      <c r="L193" s="15">
        <v>0</v>
      </c>
      <c r="M193" s="15">
        <f t="shared" si="2"/>
        <v>565</v>
      </c>
    </row>
    <row r="194" spans="1:13" x14ac:dyDescent="0.2">
      <c r="A194" s="14" t="s">
        <v>11</v>
      </c>
      <c r="B194" s="14" t="s">
        <v>17</v>
      </c>
      <c r="C194" s="14" t="s">
        <v>30</v>
      </c>
      <c r="D194" s="14" t="s">
        <v>86</v>
      </c>
      <c r="E194" s="14" t="s">
        <v>104</v>
      </c>
      <c r="F194" s="14">
        <v>2013</v>
      </c>
      <c r="G194" s="15">
        <v>592.30916761764945</v>
      </c>
      <c r="H194" s="15">
        <v>11</v>
      </c>
      <c r="I194" s="15">
        <v>268</v>
      </c>
      <c r="J194" s="15">
        <v>368</v>
      </c>
      <c r="K194" s="15">
        <v>0</v>
      </c>
      <c r="L194" s="15">
        <v>0</v>
      </c>
      <c r="M194" s="15">
        <f t="shared" ref="M194:M257" si="3">H194+I194+J194+L194</f>
        <v>647</v>
      </c>
    </row>
    <row r="195" spans="1:13" x14ac:dyDescent="0.2">
      <c r="A195" s="14" t="s">
        <v>11</v>
      </c>
      <c r="B195" s="14" t="s">
        <v>17</v>
      </c>
      <c r="C195" s="14" t="s">
        <v>30</v>
      </c>
      <c r="D195" s="14" t="s">
        <v>86</v>
      </c>
      <c r="E195" s="14" t="s">
        <v>104</v>
      </c>
      <c r="F195" s="14">
        <v>2015</v>
      </c>
      <c r="G195" s="15">
        <v>620.66992947905101</v>
      </c>
      <c r="H195" s="15">
        <v>0</v>
      </c>
      <c r="I195" s="15">
        <v>703</v>
      </c>
      <c r="J195" s="15">
        <v>2</v>
      </c>
      <c r="K195" s="15">
        <v>0</v>
      </c>
      <c r="L195" s="15">
        <v>0</v>
      </c>
      <c r="M195" s="15">
        <f t="shared" si="3"/>
        <v>705</v>
      </c>
    </row>
    <row r="196" spans="1:13" x14ac:dyDescent="0.2">
      <c r="A196" s="14" t="s">
        <v>11</v>
      </c>
      <c r="B196" s="14" t="s">
        <v>17</v>
      </c>
      <c r="C196" s="14" t="s">
        <v>30</v>
      </c>
      <c r="D196" s="14" t="s">
        <v>86</v>
      </c>
      <c r="E196" s="14" t="s">
        <v>105</v>
      </c>
      <c r="F196" s="14">
        <v>2012</v>
      </c>
      <c r="G196" s="15">
        <v>610.73775351469976</v>
      </c>
      <c r="H196" s="15">
        <v>0</v>
      </c>
      <c r="I196" s="15">
        <v>174</v>
      </c>
      <c r="J196" s="15">
        <v>31</v>
      </c>
      <c r="K196" s="15">
        <v>0</v>
      </c>
      <c r="L196" s="15">
        <v>0</v>
      </c>
      <c r="M196" s="15">
        <f t="shared" si="3"/>
        <v>205</v>
      </c>
    </row>
    <row r="197" spans="1:13" x14ac:dyDescent="0.2">
      <c r="A197" s="14" t="s">
        <v>11</v>
      </c>
      <c r="B197" s="14" t="s">
        <v>17</v>
      </c>
      <c r="C197" s="14" t="s">
        <v>30</v>
      </c>
      <c r="D197" s="14" t="s">
        <v>86</v>
      </c>
      <c r="E197" s="14" t="s">
        <v>105</v>
      </c>
      <c r="F197" s="14">
        <v>2006</v>
      </c>
      <c r="G197" s="15">
        <v>801.17816598182469</v>
      </c>
      <c r="H197" s="15">
        <v>0</v>
      </c>
      <c r="I197" s="15">
        <v>0</v>
      </c>
      <c r="J197" s="15">
        <v>397</v>
      </c>
      <c r="K197" s="15">
        <v>0</v>
      </c>
      <c r="L197" s="15">
        <v>0</v>
      </c>
      <c r="M197" s="15">
        <f t="shared" si="3"/>
        <v>397</v>
      </c>
    </row>
    <row r="198" spans="1:13" x14ac:dyDescent="0.2">
      <c r="A198" s="14" t="s">
        <v>11</v>
      </c>
      <c r="B198" s="14" t="s">
        <v>17</v>
      </c>
      <c r="C198" s="14" t="s">
        <v>30</v>
      </c>
      <c r="D198" s="14" t="s">
        <v>86</v>
      </c>
      <c r="E198" s="14" t="s">
        <v>105</v>
      </c>
      <c r="F198" s="14">
        <v>2011</v>
      </c>
      <c r="G198" s="15">
        <v>441.8979634028077</v>
      </c>
      <c r="H198" s="15">
        <v>122</v>
      </c>
      <c r="I198" s="15">
        <v>0</v>
      </c>
      <c r="J198" s="15">
        <v>227</v>
      </c>
      <c r="K198" s="15">
        <v>33</v>
      </c>
      <c r="L198" s="15">
        <v>16.5</v>
      </c>
      <c r="M198" s="15">
        <f t="shared" si="3"/>
        <v>365.5</v>
      </c>
    </row>
    <row r="199" spans="1:13" x14ac:dyDescent="0.2">
      <c r="A199" s="14" t="s">
        <v>11</v>
      </c>
      <c r="B199" s="14" t="s">
        <v>17</v>
      </c>
      <c r="C199" s="14" t="s">
        <v>30</v>
      </c>
      <c r="D199" s="14" t="s">
        <v>86</v>
      </c>
      <c r="E199" s="14" t="s">
        <v>105</v>
      </c>
      <c r="F199" s="14">
        <v>2011</v>
      </c>
      <c r="G199" s="15">
        <v>830.95806482712112</v>
      </c>
      <c r="H199" s="15">
        <v>189</v>
      </c>
      <c r="I199" s="15">
        <v>0</v>
      </c>
      <c r="J199" s="15">
        <v>3</v>
      </c>
      <c r="K199" s="15">
        <v>0</v>
      </c>
      <c r="L199" s="15">
        <v>0</v>
      </c>
      <c r="M199" s="15">
        <f t="shared" si="3"/>
        <v>192</v>
      </c>
    </row>
    <row r="200" spans="1:13" x14ac:dyDescent="0.2">
      <c r="A200" s="14" t="s">
        <v>11</v>
      </c>
      <c r="B200" s="14" t="s">
        <v>17</v>
      </c>
      <c r="C200" s="14" t="s">
        <v>30</v>
      </c>
      <c r="D200" s="14" t="s">
        <v>86</v>
      </c>
      <c r="E200" s="14" t="s">
        <v>105</v>
      </c>
      <c r="F200" s="14">
        <v>2010</v>
      </c>
      <c r="G200" s="15">
        <v>495.18853518389284</v>
      </c>
      <c r="H200" s="15">
        <v>0</v>
      </c>
      <c r="I200" s="15">
        <v>1350</v>
      </c>
      <c r="J200" s="15">
        <v>588</v>
      </c>
      <c r="K200" s="15">
        <v>0</v>
      </c>
      <c r="L200" s="15">
        <v>0</v>
      </c>
      <c r="M200" s="15">
        <f t="shared" si="3"/>
        <v>1938</v>
      </c>
    </row>
    <row r="201" spans="1:13" x14ac:dyDescent="0.2">
      <c r="A201" s="14" t="s">
        <v>11</v>
      </c>
      <c r="B201" s="14" t="s">
        <v>17</v>
      </c>
      <c r="C201" s="14" t="s">
        <v>30</v>
      </c>
      <c r="D201" s="14" t="s">
        <v>86</v>
      </c>
      <c r="E201" s="14" t="s">
        <v>105</v>
      </c>
      <c r="F201" s="14">
        <v>2006</v>
      </c>
      <c r="G201" s="15">
        <v>500.82222966708679</v>
      </c>
      <c r="H201" s="15">
        <v>0</v>
      </c>
      <c r="I201" s="15">
        <v>0</v>
      </c>
      <c r="J201" s="15">
        <v>763</v>
      </c>
      <c r="K201" s="15">
        <v>0</v>
      </c>
      <c r="L201" s="15">
        <v>0</v>
      </c>
      <c r="M201" s="15">
        <f t="shared" si="3"/>
        <v>763</v>
      </c>
    </row>
    <row r="202" spans="1:13" x14ac:dyDescent="0.2">
      <c r="A202" s="14" t="s">
        <v>11</v>
      </c>
      <c r="B202" s="14" t="s">
        <v>17</v>
      </c>
      <c r="C202" s="14" t="s">
        <v>30</v>
      </c>
      <c r="D202" s="14" t="s">
        <v>86</v>
      </c>
      <c r="E202" s="14" t="s">
        <v>105</v>
      </c>
      <c r="F202" s="14">
        <v>2009</v>
      </c>
      <c r="G202" s="15">
        <v>592.42252029809424</v>
      </c>
      <c r="H202" s="15">
        <v>0</v>
      </c>
      <c r="I202" s="15">
        <v>291</v>
      </c>
      <c r="J202" s="15">
        <v>151</v>
      </c>
      <c r="K202" s="15">
        <v>0</v>
      </c>
      <c r="L202" s="15">
        <v>0</v>
      </c>
      <c r="M202" s="15">
        <f t="shared" si="3"/>
        <v>442</v>
      </c>
    </row>
    <row r="203" spans="1:13" x14ac:dyDescent="0.2">
      <c r="A203" s="14" t="s">
        <v>11</v>
      </c>
      <c r="B203" s="14" t="s">
        <v>17</v>
      </c>
      <c r="C203" s="14" t="s">
        <v>30</v>
      </c>
      <c r="D203" s="14" t="s">
        <v>86</v>
      </c>
      <c r="E203" s="14" t="s">
        <v>105</v>
      </c>
      <c r="F203" s="14">
        <v>2010</v>
      </c>
      <c r="G203" s="15">
        <v>452.7179533467642</v>
      </c>
      <c r="H203" s="15">
        <v>400</v>
      </c>
      <c r="I203" s="15">
        <v>999</v>
      </c>
      <c r="J203" s="15">
        <v>169</v>
      </c>
      <c r="K203" s="15">
        <v>0</v>
      </c>
      <c r="L203" s="15">
        <v>0</v>
      </c>
      <c r="M203" s="15">
        <f t="shared" si="3"/>
        <v>1568</v>
      </c>
    </row>
    <row r="204" spans="1:13" x14ac:dyDescent="0.2">
      <c r="A204" s="14" t="s">
        <v>11</v>
      </c>
      <c r="B204" s="14" t="s">
        <v>17</v>
      </c>
      <c r="C204" s="14" t="s">
        <v>30</v>
      </c>
      <c r="D204" s="14" t="s">
        <v>86</v>
      </c>
      <c r="E204" s="14" t="s">
        <v>105</v>
      </c>
      <c r="F204" s="14">
        <v>2004</v>
      </c>
      <c r="G204" s="15">
        <v>343.43892112297152</v>
      </c>
      <c r="H204" s="15">
        <v>0</v>
      </c>
      <c r="I204" s="15">
        <v>1567</v>
      </c>
      <c r="J204" s="15">
        <v>0</v>
      </c>
      <c r="K204" s="15">
        <v>0</v>
      </c>
      <c r="L204" s="15">
        <v>0</v>
      </c>
      <c r="M204" s="15">
        <f t="shared" si="3"/>
        <v>1567</v>
      </c>
    </row>
    <row r="205" spans="1:13" x14ac:dyDescent="0.2">
      <c r="A205" s="14" t="s">
        <v>11</v>
      </c>
      <c r="B205" s="14" t="s">
        <v>17</v>
      </c>
      <c r="C205" s="14" t="s">
        <v>30</v>
      </c>
      <c r="D205" s="14" t="s">
        <v>86</v>
      </c>
      <c r="E205" s="14" t="s">
        <v>105</v>
      </c>
      <c r="F205" s="14">
        <v>2009</v>
      </c>
      <c r="G205" s="15">
        <v>353.44550689434084</v>
      </c>
      <c r="H205" s="15">
        <v>280</v>
      </c>
      <c r="I205" s="15">
        <v>285</v>
      </c>
      <c r="J205" s="15">
        <v>370</v>
      </c>
      <c r="K205" s="15">
        <v>0</v>
      </c>
      <c r="L205" s="15">
        <v>0</v>
      </c>
      <c r="M205" s="15">
        <f t="shared" si="3"/>
        <v>935</v>
      </c>
    </row>
    <row r="206" spans="1:13" x14ac:dyDescent="0.2">
      <c r="A206" s="14" t="s">
        <v>11</v>
      </c>
      <c r="B206" s="14" t="s">
        <v>17</v>
      </c>
      <c r="C206" s="14" t="s">
        <v>30</v>
      </c>
      <c r="D206" s="14" t="s">
        <v>86</v>
      </c>
      <c r="E206" s="14" t="s">
        <v>105</v>
      </c>
      <c r="F206" s="14">
        <v>2009</v>
      </c>
      <c r="G206" s="15">
        <v>406.19658129560548</v>
      </c>
      <c r="H206" s="15">
        <v>0</v>
      </c>
      <c r="I206" s="15">
        <v>848</v>
      </c>
      <c r="J206" s="15">
        <v>6</v>
      </c>
      <c r="K206" s="15">
        <v>39</v>
      </c>
      <c r="L206" s="15">
        <v>19.5</v>
      </c>
      <c r="M206" s="15">
        <f t="shared" si="3"/>
        <v>873.5</v>
      </c>
    </row>
    <row r="207" spans="1:13" x14ac:dyDescent="0.2">
      <c r="A207" s="14" t="s">
        <v>11</v>
      </c>
      <c r="B207" s="14" t="s">
        <v>17</v>
      </c>
      <c r="C207" s="14" t="s">
        <v>30</v>
      </c>
      <c r="D207" s="14" t="s">
        <v>86</v>
      </c>
      <c r="E207" s="14" t="s">
        <v>105</v>
      </c>
      <c r="F207" s="14">
        <v>2012</v>
      </c>
      <c r="G207" s="15">
        <v>596.86099561844014</v>
      </c>
      <c r="H207" s="15">
        <v>779</v>
      </c>
      <c r="I207" s="15">
        <v>0</v>
      </c>
      <c r="J207" s="15">
        <v>78</v>
      </c>
      <c r="K207" s="15">
        <v>0</v>
      </c>
      <c r="L207" s="15">
        <v>0</v>
      </c>
      <c r="M207" s="15">
        <f t="shared" si="3"/>
        <v>857</v>
      </c>
    </row>
    <row r="208" spans="1:13" x14ac:dyDescent="0.2">
      <c r="A208" s="14" t="s">
        <v>11</v>
      </c>
      <c r="B208" s="14" t="s">
        <v>17</v>
      </c>
      <c r="C208" s="14" t="s">
        <v>30</v>
      </c>
      <c r="D208" s="14" t="s">
        <v>86</v>
      </c>
      <c r="E208" s="14" t="s">
        <v>105</v>
      </c>
      <c r="F208" s="14">
        <v>2010</v>
      </c>
      <c r="G208" s="15">
        <v>566.3080087410566</v>
      </c>
      <c r="H208" s="15">
        <v>0</v>
      </c>
      <c r="I208" s="15">
        <v>0</v>
      </c>
      <c r="J208" s="15">
        <v>600</v>
      </c>
      <c r="K208" s="15">
        <v>0</v>
      </c>
      <c r="L208" s="15">
        <v>0</v>
      </c>
      <c r="M208" s="15">
        <f t="shared" si="3"/>
        <v>600</v>
      </c>
    </row>
    <row r="209" spans="1:13" x14ac:dyDescent="0.2">
      <c r="A209" s="14" t="s">
        <v>11</v>
      </c>
      <c r="B209" s="14" t="s">
        <v>17</v>
      </c>
      <c r="C209" s="14" t="s">
        <v>30</v>
      </c>
      <c r="D209" s="14" t="s">
        <v>86</v>
      </c>
      <c r="E209" s="14" t="s">
        <v>105</v>
      </c>
      <c r="F209" s="14">
        <v>2008</v>
      </c>
      <c r="G209" s="15">
        <v>490.33592460273042</v>
      </c>
      <c r="H209" s="15">
        <v>0</v>
      </c>
      <c r="I209" s="15">
        <v>1630</v>
      </c>
      <c r="J209" s="15">
        <v>174</v>
      </c>
      <c r="K209" s="15">
        <v>0</v>
      </c>
      <c r="L209" s="15">
        <v>0</v>
      </c>
      <c r="M209" s="15">
        <f t="shared" si="3"/>
        <v>1804</v>
      </c>
    </row>
    <row r="210" spans="1:13" x14ac:dyDescent="0.2">
      <c r="A210" s="14" t="s">
        <v>11</v>
      </c>
      <c r="B210" s="14" t="s">
        <v>17</v>
      </c>
      <c r="C210" s="14" t="s">
        <v>30</v>
      </c>
      <c r="D210" s="14" t="s">
        <v>86</v>
      </c>
      <c r="E210" s="14" t="s">
        <v>105</v>
      </c>
      <c r="F210" s="14">
        <v>2008</v>
      </c>
      <c r="G210" s="15">
        <v>454.89704812694572</v>
      </c>
      <c r="H210" s="15">
        <v>699</v>
      </c>
      <c r="I210" s="15">
        <v>0</v>
      </c>
      <c r="J210" s="15">
        <v>378</v>
      </c>
      <c r="K210" s="15">
        <v>0</v>
      </c>
      <c r="L210" s="15">
        <v>0</v>
      </c>
      <c r="M210" s="15">
        <f t="shared" si="3"/>
        <v>1077</v>
      </c>
    </row>
    <row r="211" spans="1:13" x14ac:dyDescent="0.2">
      <c r="A211" s="14" t="s">
        <v>11</v>
      </c>
      <c r="B211" s="14" t="s">
        <v>17</v>
      </c>
      <c r="C211" s="14" t="s">
        <v>30</v>
      </c>
      <c r="D211" s="14" t="s">
        <v>86</v>
      </c>
      <c r="E211" s="14" t="s">
        <v>105</v>
      </c>
      <c r="F211" s="14">
        <v>2005</v>
      </c>
      <c r="G211" s="15">
        <v>343.49126818310532</v>
      </c>
      <c r="H211" s="15">
        <v>448</v>
      </c>
      <c r="I211" s="15">
        <v>318</v>
      </c>
      <c r="J211" s="15">
        <v>363</v>
      </c>
      <c r="K211" s="15">
        <v>0</v>
      </c>
      <c r="L211" s="15">
        <v>0</v>
      </c>
      <c r="M211" s="15">
        <f t="shared" si="3"/>
        <v>1129</v>
      </c>
    </row>
    <row r="212" spans="1:13" x14ac:dyDescent="0.2">
      <c r="A212" s="14" t="s">
        <v>11</v>
      </c>
      <c r="B212" s="14" t="s">
        <v>17</v>
      </c>
      <c r="C212" s="14" t="s">
        <v>30</v>
      </c>
      <c r="D212" s="14" t="s">
        <v>86</v>
      </c>
      <c r="E212" s="14" t="s">
        <v>105</v>
      </c>
      <c r="F212" s="14">
        <v>2010</v>
      </c>
      <c r="G212" s="15">
        <v>624.3185782950959</v>
      </c>
      <c r="H212" s="15">
        <v>0</v>
      </c>
      <c r="I212" s="15">
        <v>0</v>
      </c>
      <c r="J212" s="15">
        <v>311</v>
      </c>
      <c r="K212" s="15">
        <v>37</v>
      </c>
      <c r="L212" s="15">
        <v>18.5</v>
      </c>
      <c r="M212" s="15">
        <f t="shared" si="3"/>
        <v>329.5</v>
      </c>
    </row>
    <row r="213" spans="1:13" x14ac:dyDescent="0.2">
      <c r="A213" s="14" t="s">
        <v>11</v>
      </c>
      <c r="B213" s="14" t="s">
        <v>17</v>
      </c>
      <c r="C213" s="14" t="s">
        <v>30</v>
      </c>
      <c r="D213" s="14" t="s">
        <v>86</v>
      </c>
      <c r="E213" s="14" t="s">
        <v>105</v>
      </c>
      <c r="F213" s="14">
        <v>2009</v>
      </c>
      <c r="G213" s="15">
        <v>356.87204565752307</v>
      </c>
      <c r="H213" s="15">
        <v>0</v>
      </c>
      <c r="I213" s="15">
        <v>883</v>
      </c>
      <c r="J213" s="15">
        <v>99</v>
      </c>
      <c r="K213" s="15">
        <v>0</v>
      </c>
      <c r="L213" s="15">
        <v>0</v>
      </c>
      <c r="M213" s="15">
        <f t="shared" si="3"/>
        <v>982</v>
      </c>
    </row>
    <row r="214" spans="1:13" x14ac:dyDescent="0.2">
      <c r="A214" s="14" t="s">
        <v>11</v>
      </c>
      <c r="B214" s="14" t="s">
        <v>17</v>
      </c>
      <c r="C214" s="14" t="s">
        <v>30</v>
      </c>
      <c r="D214" s="14" t="s">
        <v>86</v>
      </c>
      <c r="E214" s="14" t="s">
        <v>105</v>
      </c>
      <c r="F214" s="14">
        <v>2010</v>
      </c>
      <c r="G214" s="15">
        <v>463.92244305080334</v>
      </c>
      <c r="H214" s="15">
        <v>0</v>
      </c>
      <c r="I214" s="15">
        <v>188</v>
      </c>
      <c r="J214" s="15">
        <v>110</v>
      </c>
      <c r="K214" s="15">
        <v>0</v>
      </c>
      <c r="L214" s="15">
        <v>0</v>
      </c>
      <c r="M214" s="15">
        <f t="shared" si="3"/>
        <v>298</v>
      </c>
    </row>
    <row r="215" spans="1:13" x14ac:dyDescent="0.2">
      <c r="A215" s="14" t="s">
        <v>11</v>
      </c>
      <c r="B215" s="14" t="s">
        <v>17</v>
      </c>
      <c r="C215" s="14" t="s">
        <v>30</v>
      </c>
      <c r="D215" s="14" t="s">
        <v>86</v>
      </c>
      <c r="E215" s="14" t="s">
        <v>105</v>
      </c>
      <c r="F215" s="14">
        <v>2012</v>
      </c>
      <c r="G215" s="15">
        <v>626.04913295511744</v>
      </c>
      <c r="H215" s="15">
        <v>490</v>
      </c>
      <c r="I215" s="15">
        <v>0</v>
      </c>
      <c r="J215" s="15">
        <v>111</v>
      </c>
      <c r="K215" s="15">
        <v>0</v>
      </c>
      <c r="L215" s="15">
        <v>0</v>
      </c>
      <c r="M215" s="15">
        <f t="shared" si="3"/>
        <v>601</v>
      </c>
    </row>
    <row r="216" spans="1:13" x14ac:dyDescent="0.2">
      <c r="A216" s="14" t="s">
        <v>11</v>
      </c>
      <c r="B216" s="14" t="s">
        <v>17</v>
      </c>
      <c r="C216" s="14" t="s">
        <v>30</v>
      </c>
      <c r="D216" s="14" t="s">
        <v>86</v>
      </c>
      <c r="E216" s="14" t="s">
        <v>105</v>
      </c>
      <c r="F216" s="14">
        <v>2009</v>
      </c>
      <c r="G216" s="15">
        <v>494.45265494581918</v>
      </c>
      <c r="H216" s="15">
        <v>65</v>
      </c>
      <c r="I216" s="15">
        <v>0</v>
      </c>
      <c r="J216" s="15">
        <v>604</v>
      </c>
      <c r="K216" s="15">
        <v>46</v>
      </c>
      <c r="L216" s="15">
        <v>23</v>
      </c>
      <c r="M216" s="15">
        <f t="shared" si="3"/>
        <v>692</v>
      </c>
    </row>
    <row r="217" spans="1:13" x14ac:dyDescent="0.2">
      <c r="A217" s="14" t="s">
        <v>11</v>
      </c>
      <c r="B217" s="14" t="s">
        <v>17</v>
      </c>
      <c r="C217" s="14" t="s">
        <v>30</v>
      </c>
      <c r="D217" s="14" t="s">
        <v>86</v>
      </c>
      <c r="E217" s="14" t="s">
        <v>8</v>
      </c>
      <c r="F217" s="14">
        <v>2014</v>
      </c>
      <c r="G217" s="15">
        <v>653.55610756561657</v>
      </c>
      <c r="H217" s="15">
        <v>0</v>
      </c>
      <c r="I217" s="15">
        <v>51</v>
      </c>
      <c r="J217" s="15">
        <v>36</v>
      </c>
      <c r="K217" s="15">
        <v>0</v>
      </c>
      <c r="L217" s="15">
        <v>0</v>
      </c>
      <c r="M217" s="15">
        <f t="shared" si="3"/>
        <v>87</v>
      </c>
    </row>
    <row r="218" spans="1:13" x14ac:dyDescent="0.2">
      <c r="A218" s="14" t="s">
        <v>11</v>
      </c>
      <c r="B218" s="14" t="s">
        <v>17</v>
      </c>
      <c r="C218" s="14" t="s">
        <v>30</v>
      </c>
      <c r="D218" s="14" t="s">
        <v>86</v>
      </c>
      <c r="E218" s="14" t="s">
        <v>8</v>
      </c>
      <c r="F218" s="14">
        <v>2013</v>
      </c>
      <c r="G218" s="15">
        <v>501.13895075524505</v>
      </c>
      <c r="H218" s="15">
        <v>200</v>
      </c>
      <c r="I218" s="15">
        <v>0</v>
      </c>
      <c r="J218" s="15">
        <v>120</v>
      </c>
      <c r="K218" s="15">
        <v>0</v>
      </c>
      <c r="L218" s="15">
        <v>0</v>
      </c>
      <c r="M218" s="15">
        <f t="shared" si="3"/>
        <v>320</v>
      </c>
    </row>
    <row r="219" spans="1:13" x14ac:dyDescent="0.2">
      <c r="A219" s="14" t="s">
        <v>11</v>
      </c>
      <c r="B219" s="14" t="s">
        <v>17</v>
      </c>
      <c r="C219" s="14" t="s">
        <v>30</v>
      </c>
      <c r="D219" s="14" t="s">
        <v>86</v>
      </c>
      <c r="E219" s="14" t="s">
        <v>10</v>
      </c>
      <c r="F219" s="14">
        <v>2010</v>
      </c>
      <c r="G219" s="15">
        <v>495.18853518389284</v>
      </c>
      <c r="H219" s="15">
        <v>353</v>
      </c>
      <c r="I219" s="15">
        <v>0</v>
      </c>
      <c r="J219" s="15">
        <v>26</v>
      </c>
      <c r="K219" s="15">
        <v>0</v>
      </c>
      <c r="L219" s="15">
        <v>0</v>
      </c>
      <c r="M219" s="15">
        <f t="shared" si="3"/>
        <v>379</v>
      </c>
    </row>
    <row r="220" spans="1:13" x14ac:dyDescent="0.2">
      <c r="A220" s="14" t="s">
        <v>11</v>
      </c>
      <c r="B220" s="14" t="s">
        <v>17</v>
      </c>
      <c r="C220" s="14" t="s">
        <v>30</v>
      </c>
      <c r="D220" s="14" t="s">
        <v>86</v>
      </c>
      <c r="E220" s="14" t="s">
        <v>10</v>
      </c>
      <c r="F220" s="14">
        <v>2006</v>
      </c>
      <c r="G220" s="15">
        <v>500.82222966708679</v>
      </c>
      <c r="H220" s="15">
        <v>0</v>
      </c>
      <c r="I220" s="15">
        <v>0</v>
      </c>
      <c r="J220" s="15">
        <v>142</v>
      </c>
      <c r="K220" s="15">
        <v>0</v>
      </c>
      <c r="L220" s="15">
        <v>0</v>
      </c>
      <c r="M220" s="15">
        <f t="shared" si="3"/>
        <v>142</v>
      </c>
    </row>
    <row r="221" spans="1:13" x14ac:dyDescent="0.2">
      <c r="A221" s="14" t="s">
        <v>11</v>
      </c>
      <c r="B221" s="14" t="s">
        <v>17</v>
      </c>
      <c r="C221" s="14" t="s">
        <v>30</v>
      </c>
      <c r="D221" s="14" t="s">
        <v>86</v>
      </c>
      <c r="E221" s="14" t="s">
        <v>9</v>
      </c>
      <c r="F221" s="14">
        <v>2009</v>
      </c>
      <c r="G221" s="15">
        <v>353.44550689434084</v>
      </c>
      <c r="H221" s="15">
        <v>0</v>
      </c>
      <c r="I221" s="15">
        <v>50</v>
      </c>
      <c r="J221" s="15">
        <v>33</v>
      </c>
      <c r="K221" s="15">
        <v>0</v>
      </c>
      <c r="L221" s="15">
        <v>0</v>
      </c>
      <c r="M221" s="15">
        <f t="shared" si="3"/>
        <v>83</v>
      </c>
    </row>
    <row r="222" spans="1:13" x14ac:dyDescent="0.2">
      <c r="A222" s="14" t="s">
        <v>11</v>
      </c>
      <c r="B222" s="14" t="s">
        <v>17</v>
      </c>
      <c r="C222" s="14" t="s">
        <v>30</v>
      </c>
      <c r="D222" s="14" t="s">
        <v>86</v>
      </c>
      <c r="E222" s="14" t="s">
        <v>9</v>
      </c>
      <c r="F222" s="14">
        <v>2010</v>
      </c>
      <c r="G222" s="15">
        <v>452.7179533467642</v>
      </c>
      <c r="H222" s="15">
        <v>0</v>
      </c>
      <c r="I222" s="15">
        <v>83</v>
      </c>
      <c r="J222" s="15">
        <v>124</v>
      </c>
      <c r="K222" s="15">
        <v>0</v>
      </c>
      <c r="L222" s="15">
        <v>0</v>
      </c>
      <c r="M222" s="15">
        <f t="shared" si="3"/>
        <v>207</v>
      </c>
    </row>
    <row r="223" spans="1:13" x14ac:dyDescent="0.2">
      <c r="A223" s="14" t="s">
        <v>11</v>
      </c>
      <c r="B223" s="14" t="s">
        <v>17</v>
      </c>
      <c r="C223" s="14" t="s">
        <v>80</v>
      </c>
      <c r="D223" s="14" t="s">
        <v>111</v>
      </c>
      <c r="E223" s="14" t="s">
        <v>103</v>
      </c>
      <c r="F223" s="14">
        <v>2018</v>
      </c>
      <c r="G223" s="15">
        <v>483.60010336454792</v>
      </c>
      <c r="H223" s="15">
        <v>424</v>
      </c>
      <c r="I223" s="15">
        <v>0</v>
      </c>
      <c r="J223" s="15">
        <v>417</v>
      </c>
      <c r="K223" s="15">
        <v>0</v>
      </c>
      <c r="L223" s="15">
        <v>0</v>
      </c>
      <c r="M223" s="15">
        <f t="shared" si="3"/>
        <v>841</v>
      </c>
    </row>
    <row r="224" spans="1:13" x14ac:dyDescent="0.2">
      <c r="A224" s="14" t="s">
        <v>11</v>
      </c>
      <c r="B224" s="14" t="s">
        <v>17</v>
      </c>
      <c r="C224" s="14" t="s">
        <v>80</v>
      </c>
      <c r="D224" s="14" t="s">
        <v>111</v>
      </c>
      <c r="E224" s="14" t="s">
        <v>103</v>
      </c>
      <c r="F224" s="14">
        <v>2020</v>
      </c>
      <c r="G224" s="15">
        <v>608.80251647875343</v>
      </c>
      <c r="H224" s="15">
        <v>121</v>
      </c>
      <c r="I224" s="15">
        <v>0</v>
      </c>
      <c r="J224" s="15">
        <v>0</v>
      </c>
      <c r="K224" s="15">
        <v>0</v>
      </c>
      <c r="L224" s="15">
        <v>0</v>
      </c>
      <c r="M224" s="15">
        <f t="shared" si="3"/>
        <v>121</v>
      </c>
    </row>
    <row r="225" spans="1:13" x14ac:dyDescent="0.2">
      <c r="A225" s="14" t="s">
        <v>11</v>
      </c>
      <c r="B225" s="14" t="s">
        <v>17</v>
      </c>
      <c r="C225" s="14" t="s">
        <v>80</v>
      </c>
      <c r="D225" s="14" t="s">
        <v>111</v>
      </c>
      <c r="E225" s="14" t="s">
        <v>103</v>
      </c>
      <c r="F225" s="14">
        <v>2019</v>
      </c>
      <c r="G225" s="15">
        <v>664.31781385445311</v>
      </c>
      <c r="H225" s="15">
        <v>522</v>
      </c>
      <c r="I225" s="15">
        <v>0</v>
      </c>
      <c r="J225" s="15">
        <v>318</v>
      </c>
      <c r="K225" s="15">
        <v>0</v>
      </c>
      <c r="L225" s="15">
        <v>0</v>
      </c>
      <c r="M225" s="15">
        <f t="shared" si="3"/>
        <v>840</v>
      </c>
    </row>
    <row r="226" spans="1:13" x14ac:dyDescent="0.2">
      <c r="A226" s="14" t="s">
        <v>11</v>
      </c>
      <c r="B226" s="14" t="s">
        <v>17</v>
      </c>
      <c r="C226" s="14" t="s">
        <v>80</v>
      </c>
      <c r="D226" s="14" t="s">
        <v>111</v>
      </c>
      <c r="E226" s="14" t="s">
        <v>103</v>
      </c>
      <c r="F226" s="14">
        <v>2019</v>
      </c>
      <c r="G226" s="15">
        <v>760.11529293935644</v>
      </c>
      <c r="H226" s="15">
        <v>507</v>
      </c>
      <c r="I226" s="15">
        <v>0</v>
      </c>
      <c r="J226" s="15">
        <v>204</v>
      </c>
      <c r="K226" s="15">
        <v>0</v>
      </c>
      <c r="L226" s="15">
        <v>0</v>
      </c>
      <c r="M226" s="15">
        <f t="shared" si="3"/>
        <v>711</v>
      </c>
    </row>
    <row r="227" spans="1:13" x14ac:dyDescent="0.2">
      <c r="A227" s="14" t="s">
        <v>11</v>
      </c>
      <c r="B227" s="14" t="s">
        <v>17</v>
      </c>
      <c r="C227" s="14" t="s">
        <v>80</v>
      </c>
      <c r="D227" s="14" t="s">
        <v>111</v>
      </c>
      <c r="E227" s="14" t="s">
        <v>103</v>
      </c>
      <c r="F227" s="14">
        <v>2018</v>
      </c>
      <c r="G227" s="15">
        <v>448.11002994072811</v>
      </c>
      <c r="H227" s="15">
        <v>0</v>
      </c>
      <c r="I227" s="15">
        <v>591</v>
      </c>
      <c r="J227" s="15">
        <v>0</v>
      </c>
      <c r="K227" s="15">
        <v>7</v>
      </c>
      <c r="L227" s="15">
        <v>3.5</v>
      </c>
      <c r="M227" s="15">
        <f t="shared" si="3"/>
        <v>594.5</v>
      </c>
    </row>
    <row r="228" spans="1:13" x14ac:dyDescent="0.2">
      <c r="A228" s="14" t="s">
        <v>11</v>
      </c>
      <c r="B228" s="14" t="s">
        <v>17</v>
      </c>
      <c r="C228" s="14" t="s">
        <v>80</v>
      </c>
      <c r="D228" s="14" t="s">
        <v>111</v>
      </c>
      <c r="E228" s="14" t="s">
        <v>104</v>
      </c>
      <c r="F228" s="14">
        <v>2014</v>
      </c>
      <c r="G228" s="15">
        <v>377.43548742836776</v>
      </c>
      <c r="H228" s="15">
        <v>0</v>
      </c>
      <c r="I228" s="15">
        <v>239</v>
      </c>
      <c r="J228" s="15">
        <v>0</v>
      </c>
      <c r="K228" s="15">
        <v>0</v>
      </c>
      <c r="L228" s="15">
        <v>0</v>
      </c>
      <c r="M228" s="15">
        <f t="shared" si="3"/>
        <v>239</v>
      </c>
    </row>
    <row r="229" spans="1:13" x14ac:dyDescent="0.2">
      <c r="A229" s="14" t="s">
        <v>11</v>
      </c>
      <c r="B229" s="14" t="s">
        <v>17</v>
      </c>
      <c r="C229" s="14" t="s">
        <v>80</v>
      </c>
      <c r="D229" s="14" t="s">
        <v>111</v>
      </c>
      <c r="E229" s="14" t="s">
        <v>104</v>
      </c>
      <c r="F229" s="14">
        <v>2013</v>
      </c>
      <c r="G229" s="15">
        <v>570.43979485354862</v>
      </c>
      <c r="H229" s="15">
        <v>471</v>
      </c>
      <c r="I229" s="15">
        <v>0</v>
      </c>
      <c r="J229" s="15">
        <v>0</v>
      </c>
      <c r="K229" s="15">
        <v>0</v>
      </c>
      <c r="L229" s="15">
        <v>0</v>
      </c>
      <c r="M229" s="15">
        <f t="shared" si="3"/>
        <v>471</v>
      </c>
    </row>
    <row r="230" spans="1:13" x14ac:dyDescent="0.2">
      <c r="A230" s="14" t="s">
        <v>11</v>
      </c>
      <c r="B230" s="14" t="s">
        <v>17</v>
      </c>
      <c r="C230" s="14" t="s">
        <v>80</v>
      </c>
      <c r="D230" s="14" t="s">
        <v>111</v>
      </c>
      <c r="E230" s="14" t="s">
        <v>104</v>
      </c>
      <c r="F230" s="14">
        <v>2014</v>
      </c>
      <c r="G230" s="15">
        <v>448.27170469942507</v>
      </c>
      <c r="H230" s="15">
        <v>0</v>
      </c>
      <c r="I230" s="15">
        <v>312</v>
      </c>
      <c r="J230" s="15">
        <v>21</v>
      </c>
      <c r="K230" s="15">
        <v>0</v>
      </c>
      <c r="L230" s="15">
        <v>0</v>
      </c>
      <c r="M230" s="15">
        <f t="shared" si="3"/>
        <v>333</v>
      </c>
    </row>
    <row r="231" spans="1:13" x14ac:dyDescent="0.2">
      <c r="A231" s="14" t="s">
        <v>11</v>
      </c>
      <c r="B231" s="14" t="s">
        <v>17</v>
      </c>
      <c r="C231" s="14" t="s">
        <v>80</v>
      </c>
      <c r="D231" s="14" t="s">
        <v>111</v>
      </c>
      <c r="E231" s="14" t="s">
        <v>104</v>
      </c>
      <c r="F231" s="14">
        <v>2014</v>
      </c>
      <c r="G231" s="15">
        <v>493.41592589063259</v>
      </c>
      <c r="H231" s="15">
        <v>680</v>
      </c>
      <c r="I231" s="15">
        <v>0</v>
      </c>
      <c r="J231" s="15">
        <v>5</v>
      </c>
      <c r="K231" s="15">
        <v>0</v>
      </c>
      <c r="L231" s="15">
        <v>0</v>
      </c>
      <c r="M231" s="15">
        <f t="shared" si="3"/>
        <v>685</v>
      </c>
    </row>
    <row r="232" spans="1:13" x14ac:dyDescent="0.2">
      <c r="A232" s="14" t="s">
        <v>11</v>
      </c>
      <c r="B232" s="14" t="s">
        <v>17</v>
      </c>
      <c r="C232" s="14" t="s">
        <v>80</v>
      </c>
      <c r="D232" s="14" t="s">
        <v>111</v>
      </c>
      <c r="E232" s="14" t="s">
        <v>104</v>
      </c>
      <c r="F232" s="14">
        <v>2015</v>
      </c>
      <c r="G232" s="15">
        <v>366.40816107228261</v>
      </c>
      <c r="H232" s="15">
        <v>0</v>
      </c>
      <c r="I232" s="15">
        <v>1367</v>
      </c>
      <c r="J232" s="15">
        <v>7</v>
      </c>
      <c r="K232" s="15">
        <v>0</v>
      </c>
      <c r="L232" s="15">
        <v>0</v>
      </c>
      <c r="M232" s="15">
        <f t="shared" si="3"/>
        <v>1374</v>
      </c>
    </row>
    <row r="233" spans="1:13" x14ac:dyDescent="0.2">
      <c r="A233" s="14" t="s">
        <v>11</v>
      </c>
      <c r="B233" s="14" t="s">
        <v>17</v>
      </c>
      <c r="C233" s="14" t="s">
        <v>80</v>
      </c>
      <c r="D233" s="14" t="s">
        <v>111</v>
      </c>
      <c r="E233" s="14" t="s">
        <v>104</v>
      </c>
      <c r="F233" s="14">
        <v>2015</v>
      </c>
      <c r="G233" s="15">
        <v>409.5722724725602</v>
      </c>
      <c r="H233" s="15">
        <v>0</v>
      </c>
      <c r="I233" s="15">
        <v>586</v>
      </c>
      <c r="J233" s="15">
        <v>0</v>
      </c>
      <c r="K233" s="15">
        <v>0</v>
      </c>
      <c r="L233" s="15">
        <v>0</v>
      </c>
      <c r="M233" s="15">
        <f t="shared" si="3"/>
        <v>586</v>
      </c>
    </row>
    <row r="234" spans="1:13" x14ac:dyDescent="0.2">
      <c r="A234" s="14" t="s">
        <v>11</v>
      </c>
      <c r="B234" s="14" t="s">
        <v>17</v>
      </c>
      <c r="C234" s="14" t="s">
        <v>80</v>
      </c>
      <c r="D234" s="14" t="s">
        <v>87</v>
      </c>
      <c r="E234" s="14" t="s">
        <v>104</v>
      </c>
      <c r="F234" s="14">
        <v>2014</v>
      </c>
      <c r="G234" s="15">
        <v>547.41485367957603</v>
      </c>
      <c r="H234" s="15">
        <v>0</v>
      </c>
      <c r="I234" s="15">
        <v>186</v>
      </c>
      <c r="J234" s="15">
        <v>12</v>
      </c>
      <c r="K234" s="15">
        <v>0</v>
      </c>
      <c r="L234" s="15">
        <v>0</v>
      </c>
      <c r="M234" s="15">
        <f t="shared" si="3"/>
        <v>198</v>
      </c>
    </row>
    <row r="235" spans="1:13" x14ac:dyDescent="0.2">
      <c r="A235" s="14" t="s">
        <v>11</v>
      </c>
      <c r="B235" s="14" t="s">
        <v>17</v>
      </c>
      <c r="C235" s="14" t="s">
        <v>80</v>
      </c>
      <c r="D235" s="14" t="s">
        <v>111</v>
      </c>
      <c r="E235" s="14" t="s">
        <v>104</v>
      </c>
      <c r="F235" s="14">
        <v>2014</v>
      </c>
      <c r="G235" s="15">
        <v>679.1671643369084</v>
      </c>
      <c r="H235" s="15">
        <v>0</v>
      </c>
      <c r="I235" s="15">
        <v>517</v>
      </c>
      <c r="J235" s="15">
        <v>0</v>
      </c>
      <c r="K235" s="15">
        <v>0</v>
      </c>
      <c r="L235" s="15">
        <v>0</v>
      </c>
      <c r="M235" s="15">
        <f t="shared" si="3"/>
        <v>517</v>
      </c>
    </row>
    <row r="236" spans="1:13" x14ac:dyDescent="0.2">
      <c r="A236" s="14" t="s">
        <v>11</v>
      </c>
      <c r="B236" s="14" t="s">
        <v>17</v>
      </c>
      <c r="C236" s="14" t="s">
        <v>80</v>
      </c>
      <c r="D236" s="14" t="s">
        <v>87</v>
      </c>
      <c r="E236" s="14" t="s">
        <v>104</v>
      </c>
      <c r="F236" s="14">
        <v>2014</v>
      </c>
      <c r="G236" s="15">
        <v>571.32454056096014</v>
      </c>
      <c r="H236" s="15">
        <v>0</v>
      </c>
      <c r="I236" s="15">
        <v>200</v>
      </c>
      <c r="J236" s="15">
        <v>28</v>
      </c>
      <c r="K236" s="15">
        <v>0</v>
      </c>
      <c r="L236" s="15">
        <v>0</v>
      </c>
      <c r="M236" s="15">
        <f t="shared" si="3"/>
        <v>228</v>
      </c>
    </row>
    <row r="237" spans="1:13" x14ac:dyDescent="0.2">
      <c r="A237" s="14" t="s">
        <v>11</v>
      </c>
      <c r="B237" s="14" t="s">
        <v>17</v>
      </c>
      <c r="C237" s="14" t="s">
        <v>80</v>
      </c>
      <c r="D237" s="14" t="s">
        <v>111</v>
      </c>
      <c r="E237" s="14" t="s">
        <v>105</v>
      </c>
      <c r="F237" s="14">
        <v>2010</v>
      </c>
      <c r="G237" s="15">
        <v>371.98293070688578</v>
      </c>
      <c r="H237" s="15">
        <v>0</v>
      </c>
      <c r="I237" s="15">
        <v>694</v>
      </c>
      <c r="J237" s="15">
        <v>66</v>
      </c>
      <c r="K237" s="15">
        <v>25</v>
      </c>
      <c r="L237" s="15">
        <v>12.5</v>
      </c>
      <c r="M237" s="15">
        <f t="shared" si="3"/>
        <v>772.5</v>
      </c>
    </row>
    <row r="238" spans="1:13" x14ac:dyDescent="0.2">
      <c r="A238" s="14" t="s">
        <v>11</v>
      </c>
      <c r="B238" s="14" t="s">
        <v>17</v>
      </c>
      <c r="C238" s="14" t="s">
        <v>80</v>
      </c>
      <c r="D238" s="14" t="s">
        <v>87</v>
      </c>
      <c r="E238" s="14" t="s">
        <v>105</v>
      </c>
      <c r="F238" s="14">
        <v>2010</v>
      </c>
      <c r="G238" s="15">
        <v>331.5050866525408</v>
      </c>
      <c r="H238" s="15">
        <v>0</v>
      </c>
      <c r="I238" s="15">
        <v>619</v>
      </c>
      <c r="J238" s="15">
        <v>38</v>
      </c>
      <c r="K238" s="15">
        <v>90</v>
      </c>
      <c r="L238" s="15">
        <v>45</v>
      </c>
      <c r="M238" s="15">
        <f t="shared" si="3"/>
        <v>702</v>
      </c>
    </row>
    <row r="239" spans="1:13" x14ac:dyDescent="0.2">
      <c r="A239" s="14" t="s">
        <v>11</v>
      </c>
      <c r="B239" s="14" t="s">
        <v>17</v>
      </c>
      <c r="C239" s="14" t="s">
        <v>80</v>
      </c>
      <c r="D239" s="14" t="s">
        <v>111</v>
      </c>
      <c r="E239" s="14" t="s">
        <v>105</v>
      </c>
      <c r="F239" s="14">
        <v>2011</v>
      </c>
      <c r="G239" s="15">
        <v>325.03773502090593</v>
      </c>
      <c r="H239" s="15">
        <v>0</v>
      </c>
      <c r="I239" s="15">
        <v>1443</v>
      </c>
      <c r="J239" s="15">
        <v>0</v>
      </c>
      <c r="K239" s="15">
        <v>0</v>
      </c>
      <c r="L239" s="15">
        <v>0</v>
      </c>
      <c r="M239" s="15">
        <f t="shared" si="3"/>
        <v>1443</v>
      </c>
    </row>
    <row r="240" spans="1:13" x14ac:dyDescent="0.2">
      <c r="A240" s="14" t="s">
        <v>11</v>
      </c>
      <c r="B240" s="14" t="s">
        <v>17</v>
      </c>
      <c r="C240" s="14" t="s">
        <v>80</v>
      </c>
      <c r="D240" s="14" t="s">
        <v>111</v>
      </c>
      <c r="E240" s="14" t="s">
        <v>105</v>
      </c>
      <c r="F240" s="14">
        <v>2010</v>
      </c>
      <c r="G240" s="15">
        <v>481.13798699725845</v>
      </c>
      <c r="H240" s="15">
        <v>540</v>
      </c>
      <c r="I240" s="15">
        <v>0</v>
      </c>
      <c r="J240" s="15">
        <v>0</v>
      </c>
      <c r="K240" s="15">
        <v>0</v>
      </c>
      <c r="L240" s="15">
        <v>0</v>
      </c>
      <c r="M240" s="15">
        <f t="shared" si="3"/>
        <v>540</v>
      </c>
    </row>
    <row r="241" spans="1:13" x14ac:dyDescent="0.2">
      <c r="A241" s="14" t="s">
        <v>11</v>
      </c>
      <c r="B241" s="14" t="s">
        <v>17</v>
      </c>
      <c r="C241" s="14" t="s">
        <v>80</v>
      </c>
      <c r="D241" s="14" t="s">
        <v>111</v>
      </c>
      <c r="E241" s="14" t="s">
        <v>105</v>
      </c>
      <c r="F241" s="14">
        <v>2009</v>
      </c>
      <c r="G241" s="15">
        <v>296.17207397356572</v>
      </c>
      <c r="H241" s="15">
        <v>123</v>
      </c>
      <c r="I241" s="15">
        <v>298</v>
      </c>
      <c r="J241" s="15">
        <v>146</v>
      </c>
      <c r="K241" s="15">
        <v>0</v>
      </c>
      <c r="L241" s="15">
        <v>0</v>
      </c>
      <c r="M241" s="15">
        <f t="shared" si="3"/>
        <v>567</v>
      </c>
    </row>
    <row r="242" spans="1:13" x14ac:dyDescent="0.2">
      <c r="A242" s="14" t="s">
        <v>11</v>
      </c>
      <c r="B242" s="14" t="s">
        <v>17</v>
      </c>
      <c r="C242" s="14" t="s">
        <v>80</v>
      </c>
      <c r="D242" s="14" t="s">
        <v>87</v>
      </c>
      <c r="E242" s="14" t="s">
        <v>105</v>
      </c>
      <c r="F242" s="14">
        <v>2006</v>
      </c>
      <c r="G242" s="15">
        <v>545.03346382944289</v>
      </c>
      <c r="H242" s="15">
        <v>529</v>
      </c>
      <c r="I242" s="15">
        <v>0</v>
      </c>
      <c r="J242" s="15">
        <v>0</v>
      </c>
      <c r="K242" s="15">
        <v>0</v>
      </c>
      <c r="L242" s="15">
        <v>0</v>
      </c>
      <c r="M242" s="15">
        <f t="shared" si="3"/>
        <v>529</v>
      </c>
    </row>
    <row r="243" spans="1:13" x14ac:dyDescent="0.2">
      <c r="A243" s="14" t="s">
        <v>11</v>
      </c>
      <c r="B243" s="14" t="s">
        <v>17</v>
      </c>
      <c r="C243" s="14" t="s">
        <v>80</v>
      </c>
      <c r="D243" s="14" t="s">
        <v>87</v>
      </c>
      <c r="E243" s="14" t="s">
        <v>105</v>
      </c>
      <c r="F243" s="14">
        <v>2009</v>
      </c>
      <c r="G243" s="15">
        <v>400.16765560171933</v>
      </c>
      <c r="H243" s="15">
        <v>0</v>
      </c>
      <c r="I243" s="15">
        <v>295</v>
      </c>
      <c r="J243" s="15">
        <v>0</v>
      </c>
      <c r="K243" s="15">
        <v>0</v>
      </c>
      <c r="L243" s="15">
        <v>0</v>
      </c>
      <c r="M243" s="15">
        <f t="shared" si="3"/>
        <v>295</v>
      </c>
    </row>
    <row r="244" spans="1:13" x14ac:dyDescent="0.2">
      <c r="A244" s="14" t="s">
        <v>11</v>
      </c>
      <c r="B244" s="14" t="s">
        <v>17</v>
      </c>
      <c r="C244" s="14" t="s">
        <v>80</v>
      </c>
      <c r="D244" s="14" t="s">
        <v>111</v>
      </c>
      <c r="E244" s="14" t="s">
        <v>105</v>
      </c>
      <c r="F244" s="14">
        <v>2011</v>
      </c>
      <c r="G244" s="15">
        <v>492.41182079086497</v>
      </c>
      <c r="H244" s="15">
        <v>86</v>
      </c>
      <c r="I244" s="15">
        <v>0</v>
      </c>
      <c r="J244" s="15">
        <v>6</v>
      </c>
      <c r="K244" s="15">
        <v>0</v>
      </c>
      <c r="L244" s="15">
        <v>0</v>
      </c>
      <c r="M244" s="15">
        <f t="shared" si="3"/>
        <v>92</v>
      </c>
    </row>
    <row r="245" spans="1:13" x14ac:dyDescent="0.2">
      <c r="A245" s="14" t="s">
        <v>11</v>
      </c>
      <c r="B245" s="14" t="s">
        <v>17</v>
      </c>
      <c r="C245" s="14" t="s">
        <v>80</v>
      </c>
      <c r="D245" s="14" t="s">
        <v>111</v>
      </c>
      <c r="E245" s="14" t="s">
        <v>105</v>
      </c>
      <c r="F245" s="14">
        <v>2009</v>
      </c>
      <c r="G245" s="15">
        <v>515.1012192609071</v>
      </c>
      <c r="H245" s="15">
        <v>0</v>
      </c>
      <c r="I245" s="15">
        <v>1158</v>
      </c>
      <c r="J245" s="15">
        <v>0</v>
      </c>
      <c r="K245" s="15">
        <v>0</v>
      </c>
      <c r="L245" s="15">
        <v>0</v>
      </c>
      <c r="M245" s="15">
        <f t="shared" si="3"/>
        <v>1158</v>
      </c>
    </row>
    <row r="246" spans="1:13" x14ac:dyDescent="0.2">
      <c r="A246" s="14" t="s">
        <v>11</v>
      </c>
      <c r="B246" s="14" t="s">
        <v>17</v>
      </c>
      <c r="C246" s="14" t="s">
        <v>80</v>
      </c>
      <c r="D246" s="14" t="s">
        <v>111</v>
      </c>
      <c r="E246" s="14" t="s">
        <v>105</v>
      </c>
      <c r="F246" s="14">
        <v>2006</v>
      </c>
      <c r="G246" s="15">
        <v>419.98606582056817</v>
      </c>
      <c r="H246" s="15">
        <v>393</v>
      </c>
      <c r="I246" s="15">
        <v>0</v>
      </c>
      <c r="J246" s="15">
        <v>73</v>
      </c>
      <c r="K246" s="15">
        <v>0</v>
      </c>
      <c r="L246" s="15">
        <v>0</v>
      </c>
      <c r="M246" s="15">
        <f t="shared" si="3"/>
        <v>466</v>
      </c>
    </row>
    <row r="247" spans="1:13" x14ac:dyDescent="0.2">
      <c r="A247" s="14" t="s">
        <v>11</v>
      </c>
      <c r="B247" s="14" t="s">
        <v>17</v>
      </c>
      <c r="C247" s="14" t="s">
        <v>80</v>
      </c>
      <c r="D247" s="14" t="s">
        <v>111</v>
      </c>
      <c r="E247" s="14" t="s">
        <v>105</v>
      </c>
      <c r="F247" s="14">
        <v>2009</v>
      </c>
      <c r="G247" s="15">
        <v>485.51677419818077</v>
      </c>
      <c r="H247" s="15">
        <v>0</v>
      </c>
      <c r="I247" s="15">
        <v>447</v>
      </c>
      <c r="J247" s="15">
        <v>0</v>
      </c>
      <c r="K247" s="15">
        <v>0</v>
      </c>
      <c r="L247" s="15">
        <v>0</v>
      </c>
      <c r="M247" s="15">
        <f t="shared" si="3"/>
        <v>447</v>
      </c>
    </row>
    <row r="248" spans="1:13" x14ac:dyDescent="0.2">
      <c r="A248" s="14" t="s">
        <v>11</v>
      </c>
      <c r="B248" s="14" t="s">
        <v>17</v>
      </c>
      <c r="C248" s="14" t="s">
        <v>80</v>
      </c>
      <c r="D248" s="14" t="s">
        <v>111</v>
      </c>
      <c r="E248" s="14" t="s">
        <v>105</v>
      </c>
      <c r="F248" s="14">
        <v>2009</v>
      </c>
      <c r="G248" s="15">
        <v>335.83334861418354</v>
      </c>
      <c r="H248" s="15">
        <v>1174</v>
      </c>
      <c r="I248" s="15">
        <v>0</v>
      </c>
      <c r="J248" s="15">
        <v>0</v>
      </c>
      <c r="K248" s="15">
        <v>0</v>
      </c>
      <c r="L248" s="15">
        <v>0</v>
      </c>
      <c r="M248" s="15">
        <f t="shared" si="3"/>
        <v>1174</v>
      </c>
    </row>
    <row r="249" spans="1:13" x14ac:dyDescent="0.2">
      <c r="A249" s="14" t="s">
        <v>11</v>
      </c>
      <c r="B249" s="14" t="s">
        <v>17</v>
      </c>
      <c r="C249" s="14" t="s">
        <v>80</v>
      </c>
      <c r="D249" s="14" t="s">
        <v>111</v>
      </c>
      <c r="E249" s="14" t="s">
        <v>105</v>
      </c>
      <c r="F249" s="14">
        <v>2011</v>
      </c>
      <c r="G249" s="15">
        <v>350.55755281191864</v>
      </c>
      <c r="H249" s="15">
        <v>1978</v>
      </c>
      <c r="I249" s="15">
        <v>0</v>
      </c>
      <c r="J249" s="15">
        <v>0</v>
      </c>
      <c r="K249" s="15">
        <v>0</v>
      </c>
      <c r="L249" s="15">
        <v>0</v>
      </c>
      <c r="M249" s="15">
        <f t="shared" si="3"/>
        <v>1978</v>
      </c>
    </row>
    <row r="250" spans="1:13" x14ac:dyDescent="0.2">
      <c r="A250" s="14" t="s">
        <v>11</v>
      </c>
      <c r="B250" s="14" t="s">
        <v>17</v>
      </c>
      <c r="C250" s="14" t="s">
        <v>80</v>
      </c>
      <c r="D250" s="14" t="s">
        <v>111</v>
      </c>
      <c r="E250" s="14" t="s">
        <v>105</v>
      </c>
      <c r="F250" s="14">
        <v>2007</v>
      </c>
      <c r="G250" s="15">
        <v>415.49327262819452</v>
      </c>
      <c r="H250" s="15">
        <v>1423</v>
      </c>
      <c r="I250" s="15">
        <v>0</v>
      </c>
      <c r="J250" s="15">
        <v>36</v>
      </c>
      <c r="K250" s="15">
        <v>5</v>
      </c>
      <c r="L250" s="15">
        <v>2.5</v>
      </c>
      <c r="M250" s="15">
        <f t="shared" si="3"/>
        <v>1461.5</v>
      </c>
    </row>
    <row r="251" spans="1:13" x14ac:dyDescent="0.2">
      <c r="A251" s="14" t="s">
        <v>11</v>
      </c>
      <c r="B251" s="14" t="s">
        <v>17</v>
      </c>
      <c r="C251" s="14" t="s">
        <v>80</v>
      </c>
      <c r="D251" s="14" t="s">
        <v>111</v>
      </c>
      <c r="E251" s="14" t="s">
        <v>105</v>
      </c>
      <c r="F251" s="14">
        <v>2000</v>
      </c>
      <c r="G251" s="15">
        <v>384.61562228766888</v>
      </c>
      <c r="H251" s="15">
        <v>745</v>
      </c>
      <c r="I251" s="15">
        <v>570</v>
      </c>
      <c r="J251" s="15">
        <v>81</v>
      </c>
      <c r="K251" s="15">
        <v>0</v>
      </c>
      <c r="L251" s="15">
        <v>0</v>
      </c>
      <c r="M251" s="15">
        <f t="shared" si="3"/>
        <v>1396</v>
      </c>
    </row>
    <row r="252" spans="1:13" x14ac:dyDescent="0.2">
      <c r="A252" s="14" t="s">
        <v>11</v>
      </c>
      <c r="B252" s="14" t="s">
        <v>17</v>
      </c>
      <c r="C252" s="14" t="s">
        <v>80</v>
      </c>
      <c r="D252" s="14" t="s">
        <v>111</v>
      </c>
      <c r="E252" s="14" t="s">
        <v>105</v>
      </c>
      <c r="F252" s="14">
        <v>2010</v>
      </c>
      <c r="G252" s="15">
        <v>416.29421949173417</v>
      </c>
      <c r="H252" s="15">
        <v>466</v>
      </c>
      <c r="I252" s="15">
        <v>0</v>
      </c>
      <c r="J252" s="15">
        <v>360</v>
      </c>
      <c r="K252" s="15">
        <v>0</v>
      </c>
      <c r="L252" s="15">
        <v>0</v>
      </c>
      <c r="M252" s="15">
        <f t="shared" si="3"/>
        <v>826</v>
      </c>
    </row>
    <row r="253" spans="1:13" x14ac:dyDescent="0.2">
      <c r="A253" s="14" t="s">
        <v>11</v>
      </c>
      <c r="B253" s="14" t="s">
        <v>17</v>
      </c>
      <c r="C253" s="14" t="s">
        <v>80</v>
      </c>
      <c r="D253" s="14" t="s">
        <v>111</v>
      </c>
      <c r="E253" s="14" t="s">
        <v>105</v>
      </c>
      <c r="F253" s="14">
        <v>2004</v>
      </c>
      <c r="G253" s="15">
        <v>401.77498642925866</v>
      </c>
      <c r="H253" s="15">
        <v>690</v>
      </c>
      <c r="I253" s="15">
        <v>0</v>
      </c>
      <c r="J253" s="15">
        <v>75</v>
      </c>
      <c r="K253" s="15">
        <v>0</v>
      </c>
      <c r="L253" s="15">
        <v>0</v>
      </c>
      <c r="M253" s="15">
        <f t="shared" si="3"/>
        <v>765</v>
      </c>
    </row>
    <row r="254" spans="1:13" x14ac:dyDescent="0.2">
      <c r="A254" s="14" t="s">
        <v>11</v>
      </c>
      <c r="B254" s="14" t="s">
        <v>17</v>
      </c>
      <c r="C254" s="14" t="s">
        <v>80</v>
      </c>
      <c r="D254" s="14" t="s">
        <v>111</v>
      </c>
      <c r="E254" s="14" t="s">
        <v>105</v>
      </c>
      <c r="F254" s="14">
        <v>2005</v>
      </c>
      <c r="G254" s="15">
        <v>385.3086520963904</v>
      </c>
      <c r="H254" s="15">
        <v>0</v>
      </c>
      <c r="I254" s="15">
        <v>463</v>
      </c>
      <c r="J254" s="15">
        <v>0</v>
      </c>
      <c r="K254" s="15">
        <v>105</v>
      </c>
      <c r="L254" s="15">
        <v>52.5</v>
      </c>
      <c r="M254" s="15">
        <f t="shared" si="3"/>
        <v>515.5</v>
      </c>
    </row>
    <row r="255" spans="1:13" x14ac:dyDescent="0.2">
      <c r="A255" s="14" t="s">
        <v>11</v>
      </c>
      <c r="B255" s="14" t="s">
        <v>17</v>
      </c>
      <c r="C255" s="14" t="s">
        <v>80</v>
      </c>
      <c r="D255" s="14" t="s">
        <v>111</v>
      </c>
      <c r="E255" s="14" t="s">
        <v>105</v>
      </c>
      <c r="F255" s="14">
        <v>2003</v>
      </c>
      <c r="G255" s="15">
        <v>289.04041806210358</v>
      </c>
      <c r="H255" s="15">
        <v>720</v>
      </c>
      <c r="I255" s="15">
        <v>18</v>
      </c>
      <c r="J255" s="15">
        <v>0</v>
      </c>
      <c r="K255" s="15">
        <v>27</v>
      </c>
      <c r="L255" s="15">
        <v>13.5</v>
      </c>
      <c r="M255" s="15">
        <f t="shared" si="3"/>
        <v>751.5</v>
      </c>
    </row>
    <row r="256" spans="1:13" x14ac:dyDescent="0.2">
      <c r="A256" s="14" t="s">
        <v>11</v>
      </c>
      <c r="B256" s="14" t="s">
        <v>17</v>
      </c>
      <c r="C256" s="14" t="s">
        <v>80</v>
      </c>
      <c r="D256" s="14" t="s">
        <v>111</v>
      </c>
      <c r="E256" s="14" t="s">
        <v>105</v>
      </c>
      <c r="F256" s="14">
        <v>2008</v>
      </c>
      <c r="G256" s="15">
        <v>351.37136524888581</v>
      </c>
      <c r="H256" s="15">
        <v>0</v>
      </c>
      <c r="I256" s="15">
        <v>530</v>
      </c>
      <c r="J256" s="15">
        <v>86</v>
      </c>
      <c r="K256" s="15">
        <v>0</v>
      </c>
      <c r="L256" s="15">
        <v>0</v>
      </c>
      <c r="M256" s="15">
        <f t="shared" si="3"/>
        <v>616</v>
      </c>
    </row>
    <row r="257" spans="1:13" x14ac:dyDescent="0.2">
      <c r="A257" s="14" t="s">
        <v>11</v>
      </c>
      <c r="B257" s="14" t="s">
        <v>17</v>
      </c>
      <c r="C257" s="14" t="s">
        <v>80</v>
      </c>
      <c r="D257" s="14" t="s">
        <v>111</v>
      </c>
      <c r="E257" s="14" t="s">
        <v>105</v>
      </c>
      <c r="F257" s="14">
        <v>2011</v>
      </c>
      <c r="G257" s="15">
        <v>482.89974621661474</v>
      </c>
      <c r="H257" s="15">
        <v>0</v>
      </c>
      <c r="I257" s="15">
        <v>740</v>
      </c>
      <c r="J257" s="15">
        <v>149</v>
      </c>
      <c r="K257" s="15">
        <v>0</v>
      </c>
      <c r="L257" s="15">
        <v>0</v>
      </c>
      <c r="M257" s="15">
        <f t="shared" si="3"/>
        <v>889</v>
      </c>
    </row>
    <row r="258" spans="1:13" x14ac:dyDescent="0.2">
      <c r="A258" s="14" t="s">
        <v>11</v>
      </c>
      <c r="B258" s="14" t="s">
        <v>17</v>
      </c>
      <c r="C258" s="14" t="s">
        <v>80</v>
      </c>
      <c r="D258" s="14" t="s">
        <v>111</v>
      </c>
      <c r="E258" s="14" t="s">
        <v>105</v>
      </c>
      <c r="F258" s="14">
        <v>2010</v>
      </c>
      <c r="G258" s="15">
        <v>484.45479529580285</v>
      </c>
      <c r="H258" s="15">
        <v>0</v>
      </c>
      <c r="I258" s="15">
        <v>621</v>
      </c>
      <c r="J258" s="15">
        <v>17</v>
      </c>
      <c r="K258" s="15">
        <v>0</v>
      </c>
      <c r="L258" s="15">
        <v>0</v>
      </c>
      <c r="M258" s="15">
        <f t="shared" ref="M258:M321" si="4">H258+I258+J258+L258</f>
        <v>638</v>
      </c>
    </row>
    <row r="259" spans="1:13" x14ac:dyDescent="0.2">
      <c r="A259" s="14" t="s">
        <v>11</v>
      </c>
      <c r="B259" s="14" t="s">
        <v>17</v>
      </c>
      <c r="C259" s="14" t="s">
        <v>80</v>
      </c>
      <c r="D259" s="14" t="s">
        <v>111</v>
      </c>
      <c r="E259" s="14" t="s">
        <v>105</v>
      </c>
      <c r="F259" s="14">
        <v>2012</v>
      </c>
      <c r="G259" s="15">
        <v>431.96779295109002</v>
      </c>
      <c r="H259" s="15">
        <v>0</v>
      </c>
      <c r="I259" s="15">
        <v>1119</v>
      </c>
      <c r="J259" s="15">
        <v>0</v>
      </c>
      <c r="K259" s="15">
        <v>0</v>
      </c>
      <c r="L259" s="15">
        <v>0</v>
      </c>
      <c r="M259" s="15">
        <f t="shared" si="4"/>
        <v>1119</v>
      </c>
    </row>
    <row r="260" spans="1:13" x14ac:dyDescent="0.2">
      <c r="A260" s="14" t="s">
        <v>11</v>
      </c>
      <c r="B260" s="14" t="s">
        <v>17</v>
      </c>
      <c r="C260" s="14" t="s">
        <v>80</v>
      </c>
      <c r="D260" s="14" t="s">
        <v>111</v>
      </c>
      <c r="E260" s="14" t="s">
        <v>105</v>
      </c>
      <c r="F260" s="14">
        <v>2011</v>
      </c>
      <c r="G260" s="15">
        <v>512.16492828929336</v>
      </c>
      <c r="H260" s="15">
        <v>496</v>
      </c>
      <c r="I260" s="15">
        <v>0</v>
      </c>
      <c r="J260" s="15">
        <v>0</v>
      </c>
      <c r="K260" s="15">
        <v>0</v>
      </c>
      <c r="L260" s="15">
        <v>0</v>
      </c>
      <c r="M260" s="15">
        <f t="shared" si="4"/>
        <v>496</v>
      </c>
    </row>
    <row r="261" spans="1:13" x14ac:dyDescent="0.2">
      <c r="A261" s="14" t="s">
        <v>11</v>
      </c>
      <c r="B261" s="14" t="s">
        <v>17</v>
      </c>
      <c r="C261" s="14" t="s">
        <v>80</v>
      </c>
      <c r="D261" s="14" t="s">
        <v>87</v>
      </c>
      <c r="E261" s="14" t="s">
        <v>105</v>
      </c>
      <c r="F261" s="14">
        <v>2004</v>
      </c>
      <c r="G261" s="15">
        <v>311.98797818982177</v>
      </c>
      <c r="H261" s="15">
        <v>0</v>
      </c>
      <c r="I261" s="15">
        <v>155</v>
      </c>
      <c r="J261" s="15">
        <v>0</v>
      </c>
      <c r="K261" s="15">
        <v>20</v>
      </c>
      <c r="L261" s="15">
        <v>10</v>
      </c>
      <c r="M261" s="15">
        <f t="shared" si="4"/>
        <v>165</v>
      </c>
    </row>
    <row r="262" spans="1:13" x14ac:dyDescent="0.2">
      <c r="A262" s="14" t="s">
        <v>11</v>
      </c>
      <c r="B262" s="14" t="s">
        <v>17</v>
      </c>
      <c r="C262" s="14" t="s">
        <v>80</v>
      </c>
      <c r="D262" s="14" t="s">
        <v>111</v>
      </c>
      <c r="E262" s="14" t="s">
        <v>105</v>
      </c>
      <c r="F262" s="14">
        <v>2001</v>
      </c>
      <c r="G262" s="15">
        <v>269.28348274382273</v>
      </c>
      <c r="H262" s="15">
        <v>793</v>
      </c>
      <c r="I262" s="15">
        <v>0</v>
      </c>
      <c r="J262" s="15">
        <v>8</v>
      </c>
      <c r="K262" s="15">
        <v>0</v>
      </c>
      <c r="L262" s="15">
        <v>0</v>
      </c>
      <c r="M262" s="15">
        <f t="shared" si="4"/>
        <v>801</v>
      </c>
    </row>
    <row r="263" spans="1:13" x14ac:dyDescent="0.2">
      <c r="A263" s="14" t="s">
        <v>11</v>
      </c>
      <c r="B263" s="14" t="s">
        <v>17</v>
      </c>
      <c r="C263" s="14" t="s">
        <v>80</v>
      </c>
      <c r="D263" s="14" t="s">
        <v>111</v>
      </c>
      <c r="E263" s="14" t="s">
        <v>105</v>
      </c>
      <c r="F263" s="14">
        <v>2002</v>
      </c>
      <c r="G263" s="15">
        <v>480.16964830530924</v>
      </c>
      <c r="H263" s="15">
        <v>411</v>
      </c>
      <c r="I263" s="15">
        <v>0</v>
      </c>
      <c r="J263" s="15">
        <v>0</v>
      </c>
      <c r="K263" s="15">
        <v>0</v>
      </c>
      <c r="L263" s="15">
        <v>0</v>
      </c>
      <c r="M263" s="15">
        <f t="shared" si="4"/>
        <v>411</v>
      </c>
    </row>
    <row r="264" spans="1:13" x14ac:dyDescent="0.2">
      <c r="A264" s="14" t="s">
        <v>11</v>
      </c>
      <c r="B264" s="14" t="s">
        <v>17</v>
      </c>
      <c r="C264" s="14" t="s">
        <v>80</v>
      </c>
      <c r="D264" s="14" t="s">
        <v>111</v>
      </c>
      <c r="E264" s="14" t="s">
        <v>105</v>
      </c>
      <c r="F264" s="14">
        <v>2009</v>
      </c>
      <c r="G264" s="15">
        <v>334.0570855059687</v>
      </c>
      <c r="H264" s="15">
        <v>0</v>
      </c>
      <c r="I264" s="15">
        <v>403</v>
      </c>
      <c r="J264" s="15">
        <v>35</v>
      </c>
      <c r="K264" s="15">
        <v>0</v>
      </c>
      <c r="L264" s="15">
        <v>0</v>
      </c>
      <c r="M264" s="15">
        <f t="shared" si="4"/>
        <v>438</v>
      </c>
    </row>
    <row r="265" spans="1:13" x14ac:dyDescent="0.2">
      <c r="A265" s="14" t="s">
        <v>11</v>
      </c>
      <c r="B265" s="14" t="s">
        <v>17</v>
      </c>
      <c r="C265" s="14" t="s">
        <v>80</v>
      </c>
      <c r="D265" s="14" t="s">
        <v>111</v>
      </c>
      <c r="E265" s="14" t="s">
        <v>105</v>
      </c>
      <c r="F265" s="14">
        <v>2011</v>
      </c>
      <c r="G265" s="15">
        <v>530.83283085401592</v>
      </c>
      <c r="H265" s="15">
        <v>0</v>
      </c>
      <c r="I265" s="15">
        <v>77</v>
      </c>
      <c r="J265" s="15">
        <v>676</v>
      </c>
      <c r="K265" s="15">
        <v>7</v>
      </c>
      <c r="L265" s="15">
        <v>3.5</v>
      </c>
      <c r="M265" s="15">
        <f t="shared" si="4"/>
        <v>756.5</v>
      </c>
    </row>
    <row r="266" spans="1:13" x14ac:dyDescent="0.2">
      <c r="A266" s="14" t="s">
        <v>11</v>
      </c>
      <c r="B266" s="14" t="s">
        <v>17</v>
      </c>
      <c r="C266" s="14" t="s">
        <v>80</v>
      </c>
      <c r="D266" s="14" t="s">
        <v>111</v>
      </c>
      <c r="E266" s="14" t="s">
        <v>8</v>
      </c>
      <c r="F266" s="14">
        <v>2015</v>
      </c>
      <c r="G266" s="15">
        <v>409.5722724725602</v>
      </c>
      <c r="H266" s="15">
        <v>0</v>
      </c>
      <c r="I266" s="15">
        <v>93</v>
      </c>
      <c r="J266" s="15">
        <v>0</v>
      </c>
      <c r="K266" s="15">
        <v>0</v>
      </c>
      <c r="L266" s="15">
        <v>0</v>
      </c>
      <c r="M266" s="15">
        <f t="shared" si="4"/>
        <v>93</v>
      </c>
    </row>
    <row r="267" spans="1:13" x14ac:dyDescent="0.2">
      <c r="A267" s="14" t="s">
        <v>11</v>
      </c>
      <c r="B267" s="14" t="s">
        <v>17</v>
      </c>
      <c r="C267" s="14" t="s">
        <v>80</v>
      </c>
      <c r="D267" s="14" t="s">
        <v>111</v>
      </c>
      <c r="E267" s="14" t="s">
        <v>8</v>
      </c>
      <c r="F267" s="14">
        <v>2015</v>
      </c>
      <c r="G267" s="15">
        <v>366.40816107228261</v>
      </c>
      <c r="H267" s="15">
        <v>0</v>
      </c>
      <c r="I267" s="15">
        <v>66</v>
      </c>
      <c r="J267" s="15">
        <v>0</v>
      </c>
      <c r="K267" s="15">
        <v>0</v>
      </c>
      <c r="L267" s="15">
        <v>0</v>
      </c>
      <c r="M267" s="15">
        <f t="shared" si="4"/>
        <v>66</v>
      </c>
    </row>
    <row r="268" spans="1:13" x14ac:dyDescent="0.2">
      <c r="A268" s="14" t="s">
        <v>11</v>
      </c>
      <c r="B268" s="14" t="s">
        <v>17</v>
      </c>
      <c r="C268" s="14" t="s">
        <v>80</v>
      </c>
      <c r="D268" s="14" t="s">
        <v>111</v>
      </c>
      <c r="E268" s="14" t="s">
        <v>10</v>
      </c>
      <c r="F268" s="14">
        <v>2010</v>
      </c>
      <c r="G268" s="15">
        <v>416.29421949173417</v>
      </c>
      <c r="H268" s="15">
        <v>405</v>
      </c>
      <c r="I268" s="15">
        <v>127</v>
      </c>
      <c r="J268" s="15">
        <v>0</v>
      </c>
      <c r="K268" s="15">
        <v>0</v>
      </c>
      <c r="L268" s="15">
        <v>0</v>
      </c>
      <c r="M268" s="15">
        <f t="shared" si="4"/>
        <v>532</v>
      </c>
    </row>
    <row r="269" spans="1:13" x14ac:dyDescent="0.2">
      <c r="A269" s="14" t="s">
        <v>11</v>
      </c>
      <c r="B269" s="14" t="s">
        <v>17</v>
      </c>
      <c r="C269" s="14" t="s">
        <v>80</v>
      </c>
      <c r="D269" s="14" t="s">
        <v>111</v>
      </c>
      <c r="E269" s="14" t="s">
        <v>10</v>
      </c>
      <c r="F269" s="14">
        <v>2010</v>
      </c>
      <c r="G269" s="15">
        <v>481.13798699725845</v>
      </c>
      <c r="H269" s="15">
        <v>0</v>
      </c>
      <c r="I269" s="15">
        <v>12</v>
      </c>
      <c r="J269" s="15">
        <v>0</v>
      </c>
      <c r="K269" s="15">
        <v>0</v>
      </c>
      <c r="L269" s="15">
        <v>0</v>
      </c>
      <c r="M269" s="15">
        <f t="shared" si="4"/>
        <v>12</v>
      </c>
    </row>
    <row r="270" spans="1:13" x14ac:dyDescent="0.2">
      <c r="A270" s="14" t="s">
        <v>11</v>
      </c>
      <c r="B270" s="14" t="s">
        <v>17</v>
      </c>
      <c r="C270" s="14" t="s">
        <v>80</v>
      </c>
      <c r="D270" s="14" t="s">
        <v>111</v>
      </c>
      <c r="E270" s="14" t="s">
        <v>9</v>
      </c>
      <c r="F270" s="14">
        <v>2011</v>
      </c>
      <c r="G270" s="15">
        <v>492.41182079086497</v>
      </c>
      <c r="H270" s="15">
        <v>0</v>
      </c>
      <c r="I270" s="15">
        <v>22</v>
      </c>
      <c r="J270" s="15">
        <v>0</v>
      </c>
      <c r="K270" s="15">
        <v>0</v>
      </c>
      <c r="L270" s="15">
        <v>0</v>
      </c>
      <c r="M270" s="15">
        <f t="shared" si="4"/>
        <v>22</v>
      </c>
    </row>
    <row r="271" spans="1:13" x14ac:dyDescent="0.2">
      <c r="A271" s="14" t="s">
        <v>11</v>
      </c>
      <c r="B271" s="14" t="s">
        <v>17</v>
      </c>
      <c r="C271" s="14" t="s">
        <v>80</v>
      </c>
      <c r="D271" s="14" t="s">
        <v>111</v>
      </c>
      <c r="E271" s="14" t="s">
        <v>9</v>
      </c>
      <c r="F271" s="14">
        <v>2010</v>
      </c>
      <c r="G271" s="15">
        <v>416.29421949173417</v>
      </c>
      <c r="H271" s="15">
        <v>470</v>
      </c>
      <c r="I271" s="15">
        <v>291</v>
      </c>
      <c r="J271" s="15">
        <v>35</v>
      </c>
      <c r="K271" s="15">
        <v>0</v>
      </c>
      <c r="L271" s="15">
        <v>0</v>
      </c>
      <c r="M271" s="15">
        <f t="shared" si="4"/>
        <v>796</v>
      </c>
    </row>
    <row r="272" spans="1:13" x14ac:dyDescent="0.2">
      <c r="A272" s="14" t="s">
        <v>11</v>
      </c>
      <c r="B272" s="14" t="s">
        <v>17</v>
      </c>
      <c r="C272" s="14" t="s">
        <v>31</v>
      </c>
      <c r="D272" s="14" t="s">
        <v>88</v>
      </c>
      <c r="E272" s="14" t="s">
        <v>103</v>
      </c>
      <c r="F272" s="14">
        <v>2019</v>
      </c>
      <c r="G272" s="15">
        <v>577.44549581265073</v>
      </c>
      <c r="H272" s="15">
        <v>0</v>
      </c>
      <c r="I272" s="15">
        <v>135</v>
      </c>
      <c r="J272" s="15">
        <v>6</v>
      </c>
      <c r="K272" s="15">
        <v>0</v>
      </c>
      <c r="L272" s="15">
        <v>0</v>
      </c>
      <c r="M272" s="15">
        <f t="shared" si="4"/>
        <v>141</v>
      </c>
    </row>
    <row r="273" spans="1:13" x14ac:dyDescent="0.2">
      <c r="A273" s="14" t="s">
        <v>11</v>
      </c>
      <c r="B273" s="14" t="s">
        <v>17</v>
      </c>
      <c r="C273" s="14" t="s">
        <v>31</v>
      </c>
      <c r="D273" s="14" t="s">
        <v>88</v>
      </c>
      <c r="E273" s="14" t="s">
        <v>103</v>
      </c>
      <c r="F273" s="14">
        <v>2018</v>
      </c>
      <c r="G273" s="15">
        <v>561.77428227154803</v>
      </c>
      <c r="H273" s="15">
        <v>159</v>
      </c>
      <c r="I273" s="15">
        <v>0</v>
      </c>
      <c r="J273" s="15">
        <v>65</v>
      </c>
      <c r="K273" s="15">
        <v>82</v>
      </c>
      <c r="L273" s="15">
        <v>41</v>
      </c>
      <c r="M273" s="15">
        <f t="shared" si="4"/>
        <v>265</v>
      </c>
    </row>
    <row r="274" spans="1:13" x14ac:dyDescent="0.2">
      <c r="A274" s="14" t="s">
        <v>11</v>
      </c>
      <c r="B274" s="14" t="s">
        <v>17</v>
      </c>
      <c r="C274" s="14" t="s">
        <v>31</v>
      </c>
      <c r="D274" s="14" t="s">
        <v>88</v>
      </c>
      <c r="E274" s="14" t="s">
        <v>103</v>
      </c>
      <c r="F274" s="14">
        <v>2019</v>
      </c>
      <c r="G274" s="15">
        <v>651.7119893110663</v>
      </c>
      <c r="H274" s="15">
        <v>76</v>
      </c>
      <c r="I274" s="15">
        <v>0</v>
      </c>
      <c r="J274" s="15">
        <v>39</v>
      </c>
      <c r="K274" s="15">
        <v>0</v>
      </c>
      <c r="L274" s="15">
        <v>0</v>
      </c>
      <c r="M274" s="15">
        <f t="shared" si="4"/>
        <v>115</v>
      </c>
    </row>
    <row r="275" spans="1:13" x14ac:dyDescent="0.2">
      <c r="A275" s="14" t="s">
        <v>11</v>
      </c>
      <c r="B275" s="14" t="s">
        <v>17</v>
      </c>
      <c r="C275" s="14" t="s">
        <v>31</v>
      </c>
      <c r="D275" s="14" t="s">
        <v>88</v>
      </c>
      <c r="E275" s="14" t="s">
        <v>104</v>
      </c>
      <c r="F275" s="14">
        <v>2013</v>
      </c>
      <c r="G275" s="15">
        <v>642.38555197005837</v>
      </c>
      <c r="H275" s="15">
        <v>0</v>
      </c>
      <c r="I275" s="15">
        <v>231</v>
      </c>
      <c r="J275" s="15">
        <v>471</v>
      </c>
      <c r="K275" s="15">
        <v>89</v>
      </c>
      <c r="L275" s="15">
        <v>44.5</v>
      </c>
      <c r="M275" s="15">
        <f t="shared" si="4"/>
        <v>746.5</v>
      </c>
    </row>
    <row r="276" spans="1:13" x14ac:dyDescent="0.2">
      <c r="A276" s="14" t="s">
        <v>11</v>
      </c>
      <c r="B276" s="14" t="s">
        <v>17</v>
      </c>
      <c r="C276" s="14" t="s">
        <v>31</v>
      </c>
      <c r="D276" s="14" t="s">
        <v>88</v>
      </c>
      <c r="E276" s="14" t="s">
        <v>104</v>
      </c>
      <c r="F276" s="14">
        <v>2014</v>
      </c>
      <c r="G276" s="15">
        <v>537.66559269406116</v>
      </c>
      <c r="H276" s="15">
        <v>767</v>
      </c>
      <c r="I276" s="15">
        <v>0</v>
      </c>
      <c r="J276" s="15">
        <v>0</v>
      </c>
      <c r="K276" s="15">
        <v>0</v>
      </c>
      <c r="L276" s="15">
        <v>0</v>
      </c>
      <c r="M276" s="15">
        <f t="shared" si="4"/>
        <v>767</v>
      </c>
    </row>
    <row r="277" spans="1:13" x14ac:dyDescent="0.2">
      <c r="A277" s="14" t="s">
        <v>11</v>
      </c>
      <c r="B277" s="14" t="s">
        <v>17</v>
      </c>
      <c r="C277" s="14" t="s">
        <v>31</v>
      </c>
      <c r="D277" s="14" t="s">
        <v>88</v>
      </c>
      <c r="E277" s="14" t="s">
        <v>104</v>
      </c>
      <c r="F277" s="14">
        <v>2013</v>
      </c>
      <c r="G277" s="15">
        <v>422.80106783292132</v>
      </c>
      <c r="H277" s="15">
        <v>355</v>
      </c>
      <c r="I277" s="15">
        <v>0</v>
      </c>
      <c r="J277" s="15">
        <v>347</v>
      </c>
      <c r="K277" s="15">
        <v>0</v>
      </c>
      <c r="L277" s="15">
        <v>0</v>
      </c>
      <c r="M277" s="15">
        <f t="shared" si="4"/>
        <v>702</v>
      </c>
    </row>
    <row r="278" spans="1:13" x14ac:dyDescent="0.2">
      <c r="A278" s="14" t="s">
        <v>11</v>
      </c>
      <c r="B278" s="14" t="s">
        <v>17</v>
      </c>
      <c r="C278" s="14" t="s">
        <v>31</v>
      </c>
      <c r="D278" s="14" t="s">
        <v>88</v>
      </c>
      <c r="E278" s="14" t="s">
        <v>105</v>
      </c>
      <c r="F278" s="14">
        <v>2008</v>
      </c>
      <c r="G278" s="15">
        <v>284.40048400583987</v>
      </c>
      <c r="H278" s="15">
        <v>309</v>
      </c>
      <c r="I278" s="15">
        <v>0</v>
      </c>
      <c r="J278" s="15">
        <v>25</v>
      </c>
      <c r="K278" s="15">
        <v>200</v>
      </c>
      <c r="L278" s="15">
        <v>100</v>
      </c>
      <c r="M278" s="15">
        <f t="shared" si="4"/>
        <v>434</v>
      </c>
    </row>
    <row r="279" spans="1:13" x14ac:dyDescent="0.2">
      <c r="A279" s="14" t="s">
        <v>11</v>
      </c>
      <c r="B279" s="14" t="s">
        <v>17</v>
      </c>
      <c r="C279" s="14" t="s">
        <v>31</v>
      </c>
      <c r="D279" s="14" t="s">
        <v>88</v>
      </c>
      <c r="E279" s="14" t="s">
        <v>105</v>
      </c>
      <c r="F279" s="14">
        <v>2003</v>
      </c>
      <c r="G279" s="15">
        <v>379.32179213651762</v>
      </c>
      <c r="H279" s="15">
        <v>378</v>
      </c>
      <c r="I279" s="15">
        <v>0</v>
      </c>
      <c r="J279" s="15">
        <v>11</v>
      </c>
      <c r="K279" s="15">
        <v>0</v>
      </c>
      <c r="L279" s="15">
        <v>0</v>
      </c>
      <c r="M279" s="15">
        <f t="shared" si="4"/>
        <v>389</v>
      </c>
    </row>
    <row r="280" spans="1:13" x14ac:dyDescent="0.2">
      <c r="A280" s="14" t="s">
        <v>11</v>
      </c>
      <c r="B280" s="14" t="s">
        <v>17</v>
      </c>
      <c r="C280" s="14" t="s">
        <v>31</v>
      </c>
      <c r="D280" s="14" t="s">
        <v>88</v>
      </c>
      <c r="E280" s="14" t="s">
        <v>105</v>
      </c>
      <c r="F280" s="14">
        <v>2004</v>
      </c>
      <c r="G280" s="15">
        <v>338.22698454146564</v>
      </c>
      <c r="H280" s="15">
        <v>0</v>
      </c>
      <c r="I280" s="15">
        <v>912</v>
      </c>
      <c r="J280" s="15">
        <v>0</v>
      </c>
      <c r="K280" s="15">
        <v>0</v>
      </c>
      <c r="L280" s="15">
        <v>0</v>
      </c>
      <c r="M280" s="15">
        <f t="shared" si="4"/>
        <v>912</v>
      </c>
    </row>
    <row r="281" spans="1:13" x14ac:dyDescent="0.2">
      <c r="A281" s="14" t="s">
        <v>11</v>
      </c>
      <c r="B281" s="14" t="s">
        <v>17</v>
      </c>
      <c r="C281" s="14" t="s">
        <v>31</v>
      </c>
      <c r="D281" s="14" t="s">
        <v>88</v>
      </c>
      <c r="E281" s="14" t="s">
        <v>105</v>
      </c>
      <c r="F281" s="14">
        <v>2011</v>
      </c>
      <c r="G281" s="15">
        <v>329.49999583447726</v>
      </c>
      <c r="H281" s="15">
        <v>588</v>
      </c>
      <c r="I281" s="15">
        <v>0</v>
      </c>
      <c r="J281" s="15">
        <v>0</v>
      </c>
      <c r="K281" s="15">
        <v>0</v>
      </c>
      <c r="L281" s="15">
        <v>0</v>
      </c>
      <c r="M281" s="15">
        <f t="shared" si="4"/>
        <v>588</v>
      </c>
    </row>
    <row r="282" spans="1:13" x14ac:dyDescent="0.2">
      <c r="A282" s="14" t="s">
        <v>11</v>
      </c>
      <c r="B282" s="14" t="s">
        <v>17</v>
      </c>
      <c r="C282" s="14" t="s">
        <v>31</v>
      </c>
      <c r="D282" s="14" t="s">
        <v>88</v>
      </c>
      <c r="E282" s="14" t="s">
        <v>105</v>
      </c>
      <c r="F282" s="14">
        <v>1983</v>
      </c>
      <c r="G282" s="15">
        <v>384.73025717992931</v>
      </c>
      <c r="H282" s="15">
        <v>0</v>
      </c>
      <c r="I282" s="15">
        <v>1795</v>
      </c>
      <c r="J282" s="15">
        <v>0</v>
      </c>
      <c r="K282" s="15">
        <v>0</v>
      </c>
      <c r="L282" s="15">
        <v>0</v>
      </c>
      <c r="M282" s="15">
        <f t="shared" si="4"/>
        <v>1795</v>
      </c>
    </row>
    <row r="283" spans="1:13" x14ac:dyDescent="0.2">
      <c r="A283" s="14" t="s">
        <v>11</v>
      </c>
      <c r="B283" s="14" t="s">
        <v>17</v>
      </c>
      <c r="C283" s="14" t="s">
        <v>31</v>
      </c>
      <c r="D283" s="14" t="s">
        <v>88</v>
      </c>
      <c r="E283" s="14" t="s">
        <v>105</v>
      </c>
      <c r="F283" s="14">
        <v>2007</v>
      </c>
      <c r="G283" s="15">
        <v>383.20996177662573</v>
      </c>
      <c r="H283" s="15">
        <v>0</v>
      </c>
      <c r="I283" s="15">
        <v>142</v>
      </c>
      <c r="J283" s="15">
        <v>0</v>
      </c>
      <c r="K283" s="15">
        <v>0</v>
      </c>
      <c r="L283" s="15">
        <v>0</v>
      </c>
      <c r="M283" s="15">
        <f t="shared" si="4"/>
        <v>142</v>
      </c>
    </row>
    <row r="284" spans="1:13" x14ac:dyDescent="0.2">
      <c r="A284" s="14" t="s">
        <v>11</v>
      </c>
      <c r="B284" s="14" t="s">
        <v>17</v>
      </c>
      <c r="C284" s="14" t="s">
        <v>31</v>
      </c>
      <c r="D284" s="14" t="s">
        <v>88</v>
      </c>
      <c r="E284" s="14" t="s">
        <v>105</v>
      </c>
      <c r="F284" s="14">
        <v>2008</v>
      </c>
      <c r="G284" s="15">
        <v>331.27316398589136</v>
      </c>
      <c r="H284" s="15">
        <v>53</v>
      </c>
      <c r="I284" s="15">
        <v>14</v>
      </c>
      <c r="J284" s="15">
        <v>0</v>
      </c>
      <c r="K284" s="15">
        <v>0</v>
      </c>
      <c r="L284" s="15">
        <v>0</v>
      </c>
      <c r="M284" s="15">
        <f t="shared" si="4"/>
        <v>67</v>
      </c>
    </row>
    <row r="285" spans="1:13" x14ac:dyDescent="0.2">
      <c r="A285" s="14" t="s">
        <v>11</v>
      </c>
      <c r="B285" s="14" t="s">
        <v>17</v>
      </c>
      <c r="C285" s="14" t="s">
        <v>31</v>
      </c>
      <c r="D285" s="14" t="s">
        <v>88</v>
      </c>
      <c r="E285" s="14" t="s">
        <v>105</v>
      </c>
      <c r="F285" s="14">
        <v>2003</v>
      </c>
      <c r="G285" s="15">
        <v>384.79110110367287</v>
      </c>
      <c r="H285" s="15">
        <v>0</v>
      </c>
      <c r="I285" s="15">
        <v>220</v>
      </c>
      <c r="J285" s="15">
        <v>0</v>
      </c>
      <c r="K285" s="15">
        <v>24</v>
      </c>
      <c r="L285" s="15">
        <v>12</v>
      </c>
      <c r="M285" s="15">
        <f t="shared" si="4"/>
        <v>232</v>
      </c>
    </row>
    <row r="286" spans="1:13" x14ac:dyDescent="0.2">
      <c r="A286" s="14" t="s">
        <v>11</v>
      </c>
      <c r="B286" s="14" t="s">
        <v>17</v>
      </c>
      <c r="C286" s="14" t="s">
        <v>31</v>
      </c>
      <c r="D286" s="14" t="s">
        <v>88</v>
      </c>
      <c r="E286" s="14" t="s">
        <v>8</v>
      </c>
      <c r="F286" s="14">
        <v>2014</v>
      </c>
      <c r="G286" s="15">
        <v>537.66559269406116</v>
      </c>
      <c r="H286" s="15">
        <v>25</v>
      </c>
      <c r="I286" s="15">
        <v>0</v>
      </c>
      <c r="J286" s="15">
        <v>0</v>
      </c>
      <c r="K286" s="15">
        <v>0</v>
      </c>
      <c r="L286" s="15">
        <v>0</v>
      </c>
      <c r="M286" s="15">
        <f t="shared" si="4"/>
        <v>25</v>
      </c>
    </row>
    <row r="287" spans="1:13" x14ac:dyDescent="0.2">
      <c r="A287" s="14" t="s">
        <v>11</v>
      </c>
      <c r="B287" s="14" t="s">
        <v>17</v>
      </c>
      <c r="C287" s="14" t="s">
        <v>31</v>
      </c>
      <c r="D287" s="14" t="s">
        <v>88</v>
      </c>
      <c r="E287" s="14" t="s">
        <v>8</v>
      </c>
      <c r="F287" s="14">
        <v>2013</v>
      </c>
      <c r="G287" s="15">
        <v>642.38555197005837</v>
      </c>
      <c r="H287" s="15">
        <v>23</v>
      </c>
      <c r="I287" s="15">
        <v>35</v>
      </c>
      <c r="J287" s="15">
        <v>3</v>
      </c>
      <c r="K287" s="15">
        <v>0</v>
      </c>
      <c r="L287" s="15">
        <v>0</v>
      </c>
      <c r="M287" s="15">
        <f t="shared" si="4"/>
        <v>61</v>
      </c>
    </row>
    <row r="288" spans="1:13" x14ac:dyDescent="0.2">
      <c r="A288" s="14" t="s">
        <v>11</v>
      </c>
      <c r="B288" s="14" t="s">
        <v>17</v>
      </c>
      <c r="C288" s="14" t="s">
        <v>31</v>
      </c>
      <c r="D288" s="14" t="s">
        <v>88</v>
      </c>
      <c r="E288" s="14" t="s">
        <v>10</v>
      </c>
      <c r="F288" s="14">
        <v>2008</v>
      </c>
      <c r="G288" s="15">
        <v>284.40048400583987</v>
      </c>
      <c r="H288" s="15">
        <v>0</v>
      </c>
      <c r="I288" s="15">
        <v>131</v>
      </c>
      <c r="J288" s="15">
        <v>0</v>
      </c>
      <c r="K288" s="15">
        <v>0</v>
      </c>
      <c r="L288" s="15">
        <v>0</v>
      </c>
      <c r="M288" s="15">
        <f t="shared" si="4"/>
        <v>131</v>
      </c>
    </row>
    <row r="289" spans="1:13" x14ac:dyDescent="0.2">
      <c r="A289" s="14" t="s">
        <v>11</v>
      </c>
      <c r="B289" s="14" t="s">
        <v>17</v>
      </c>
      <c r="C289" s="14" t="s">
        <v>31</v>
      </c>
      <c r="D289" s="14" t="s">
        <v>88</v>
      </c>
      <c r="E289" s="14" t="s">
        <v>10</v>
      </c>
      <c r="F289" s="14">
        <v>2008</v>
      </c>
      <c r="G289" s="15">
        <v>331.27316398589136</v>
      </c>
      <c r="H289" s="15">
        <v>60</v>
      </c>
      <c r="I289" s="15">
        <v>0</v>
      </c>
      <c r="J289" s="15">
        <v>0</v>
      </c>
      <c r="K289" s="15">
        <v>0</v>
      </c>
      <c r="L289" s="15">
        <v>0</v>
      </c>
      <c r="M289" s="15">
        <f t="shared" si="4"/>
        <v>60</v>
      </c>
    </row>
    <row r="290" spans="1:13" x14ac:dyDescent="0.2">
      <c r="A290" s="14" t="s">
        <v>11</v>
      </c>
      <c r="B290" s="14" t="s">
        <v>17</v>
      </c>
      <c r="C290" s="14" t="s">
        <v>31</v>
      </c>
      <c r="D290" s="14" t="s">
        <v>88</v>
      </c>
      <c r="E290" s="14" t="s">
        <v>9</v>
      </c>
      <c r="F290" s="14">
        <v>2011</v>
      </c>
      <c r="G290" s="15">
        <v>329.49999583447726</v>
      </c>
      <c r="H290" s="15">
        <v>209</v>
      </c>
      <c r="I290" s="15">
        <v>0</v>
      </c>
      <c r="J290" s="15">
        <v>0</v>
      </c>
      <c r="K290" s="15">
        <v>0</v>
      </c>
      <c r="L290" s="15">
        <v>0</v>
      </c>
      <c r="M290" s="15">
        <f t="shared" si="4"/>
        <v>209</v>
      </c>
    </row>
    <row r="291" spans="1:13" x14ac:dyDescent="0.2">
      <c r="A291" s="14" t="s">
        <v>11</v>
      </c>
      <c r="B291" s="14" t="s">
        <v>17</v>
      </c>
      <c r="C291" s="14" t="s">
        <v>31</v>
      </c>
      <c r="D291" s="14" t="s">
        <v>88</v>
      </c>
      <c r="E291" s="14" t="s">
        <v>9</v>
      </c>
      <c r="F291" s="14">
        <v>2008</v>
      </c>
      <c r="G291" s="15">
        <v>284.40048400583987</v>
      </c>
      <c r="H291" s="15">
        <v>55</v>
      </c>
      <c r="I291" s="15">
        <v>0</v>
      </c>
      <c r="J291" s="15">
        <v>40</v>
      </c>
      <c r="K291" s="15">
        <v>150</v>
      </c>
      <c r="L291" s="15">
        <v>75</v>
      </c>
      <c r="M291" s="15">
        <f t="shared" si="4"/>
        <v>170</v>
      </c>
    </row>
    <row r="292" spans="1:13" x14ac:dyDescent="0.2">
      <c r="A292" s="14" t="s">
        <v>11</v>
      </c>
      <c r="B292" s="14" t="s">
        <v>18</v>
      </c>
      <c r="C292" s="14" t="s">
        <v>28</v>
      </c>
      <c r="D292" s="14" t="s">
        <v>82</v>
      </c>
      <c r="E292" s="14" t="s">
        <v>103</v>
      </c>
      <c r="F292" s="14">
        <v>2019</v>
      </c>
      <c r="G292" s="15">
        <v>1267.8454077925655</v>
      </c>
      <c r="H292" s="15">
        <v>40</v>
      </c>
      <c r="I292" s="15">
        <v>34</v>
      </c>
      <c r="J292" s="15">
        <v>20</v>
      </c>
      <c r="K292" s="15">
        <v>14</v>
      </c>
      <c r="L292" s="15">
        <v>7</v>
      </c>
      <c r="M292" s="15">
        <f t="shared" si="4"/>
        <v>101</v>
      </c>
    </row>
    <row r="293" spans="1:13" x14ac:dyDescent="0.2">
      <c r="A293" s="14" t="s">
        <v>11</v>
      </c>
      <c r="B293" s="14" t="s">
        <v>18</v>
      </c>
      <c r="C293" s="14" t="s">
        <v>28</v>
      </c>
      <c r="D293" s="14" t="s">
        <v>83</v>
      </c>
      <c r="E293" s="14" t="s">
        <v>103</v>
      </c>
      <c r="F293" s="14">
        <v>2019</v>
      </c>
      <c r="G293" s="15">
        <v>700.84386977297038</v>
      </c>
      <c r="H293" s="15">
        <v>37</v>
      </c>
      <c r="I293" s="15">
        <v>0</v>
      </c>
      <c r="J293" s="15">
        <v>14</v>
      </c>
      <c r="K293" s="15">
        <v>41</v>
      </c>
      <c r="L293" s="15">
        <v>20.5</v>
      </c>
      <c r="M293" s="15">
        <f t="shared" si="4"/>
        <v>71.5</v>
      </c>
    </row>
    <row r="294" spans="1:13" x14ac:dyDescent="0.2">
      <c r="A294" s="14" t="s">
        <v>11</v>
      </c>
      <c r="B294" s="14" t="s">
        <v>18</v>
      </c>
      <c r="C294" s="14" t="s">
        <v>28</v>
      </c>
      <c r="D294" s="14" t="s">
        <v>82</v>
      </c>
      <c r="E294" s="14" t="s">
        <v>103</v>
      </c>
      <c r="F294" s="14">
        <v>2018</v>
      </c>
      <c r="G294" s="15">
        <v>540.55104148248211</v>
      </c>
      <c r="H294" s="15">
        <v>0</v>
      </c>
      <c r="I294" s="15">
        <v>0</v>
      </c>
      <c r="J294" s="15">
        <v>131</v>
      </c>
      <c r="K294" s="15">
        <v>100</v>
      </c>
      <c r="L294" s="15">
        <v>50</v>
      </c>
      <c r="M294" s="15">
        <f t="shared" si="4"/>
        <v>181</v>
      </c>
    </row>
    <row r="295" spans="1:13" x14ac:dyDescent="0.2">
      <c r="A295" s="14" t="s">
        <v>11</v>
      </c>
      <c r="B295" s="14" t="s">
        <v>18</v>
      </c>
      <c r="C295" s="14" t="s">
        <v>28</v>
      </c>
      <c r="D295" s="14" t="s">
        <v>81</v>
      </c>
      <c r="E295" s="14" t="s">
        <v>104</v>
      </c>
      <c r="F295" s="14">
        <v>2016</v>
      </c>
      <c r="G295" s="15">
        <v>356.32602168424529</v>
      </c>
      <c r="H295" s="15">
        <v>363</v>
      </c>
      <c r="I295" s="15">
        <v>0</v>
      </c>
      <c r="J295" s="15">
        <v>0</v>
      </c>
      <c r="K295" s="15">
        <v>0</v>
      </c>
      <c r="L295" s="15">
        <v>0</v>
      </c>
      <c r="M295" s="15">
        <f t="shared" si="4"/>
        <v>363</v>
      </c>
    </row>
    <row r="296" spans="1:13" x14ac:dyDescent="0.2">
      <c r="A296" s="14" t="s">
        <v>11</v>
      </c>
      <c r="B296" s="14" t="s">
        <v>18</v>
      </c>
      <c r="C296" s="14" t="s">
        <v>28</v>
      </c>
      <c r="D296" s="14" t="s">
        <v>82</v>
      </c>
      <c r="E296" s="14" t="s">
        <v>104</v>
      </c>
      <c r="F296" s="14">
        <v>2013</v>
      </c>
      <c r="G296" s="15">
        <v>619.8924886748423</v>
      </c>
      <c r="H296" s="15">
        <v>433</v>
      </c>
      <c r="I296" s="15">
        <v>61</v>
      </c>
      <c r="J296" s="15">
        <v>17</v>
      </c>
      <c r="K296" s="15">
        <v>6</v>
      </c>
      <c r="L296" s="15">
        <v>3</v>
      </c>
      <c r="M296" s="15">
        <f t="shared" si="4"/>
        <v>514</v>
      </c>
    </row>
    <row r="297" spans="1:13" x14ac:dyDescent="0.2">
      <c r="A297" s="14" t="s">
        <v>11</v>
      </c>
      <c r="B297" s="14" t="s">
        <v>18</v>
      </c>
      <c r="C297" s="14" t="s">
        <v>28</v>
      </c>
      <c r="D297" s="14" t="s">
        <v>81</v>
      </c>
      <c r="E297" s="14" t="s">
        <v>104</v>
      </c>
      <c r="F297" s="14">
        <v>2014</v>
      </c>
      <c r="G297" s="15">
        <v>489.54078159041387</v>
      </c>
      <c r="H297" s="15">
        <v>0</v>
      </c>
      <c r="I297" s="15">
        <v>694</v>
      </c>
      <c r="J297" s="15">
        <v>33</v>
      </c>
      <c r="K297" s="15">
        <v>0</v>
      </c>
      <c r="L297" s="15">
        <v>0</v>
      </c>
      <c r="M297" s="15">
        <f t="shared" si="4"/>
        <v>727</v>
      </c>
    </row>
    <row r="298" spans="1:13" x14ac:dyDescent="0.2">
      <c r="A298" s="14" t="s">
        <v>11</v>
      </c>
      <c r="B298" s="14" t="s">
        <v>18</v>
      </c>
      <c r="C298" s="14" t="s">
        <v>28</v>
      </c>
      <c r="D298" s="14" t="s">
        <v>81</v>
      </c>
      <c r="E298" s="14" t="s">
        <v>105</v>
      </c>
      <c r="F298" s="14">
        <v>2004</v>
      </c>
      <c r="G298" s="15">
        <v>561.91889395905912</v>
      </c>
      <c r="H298" s="15">
        <v>100</v>
      </c>
      <c r="I298" s="15">
        <v>2240</v>
      </c>
      <c r="J298" s="15">
        <v>33</v>
      </c>
      <c r="K298" s="15">
        <v>0</v>
      </c>
      <c r="L298" s="15">
        <v>0</v>
      </c>
      <c r="M298" s="15">
        <f t="shared" si="4"/>
        <v>2373</v>
      </c>
    </row>
    <row r="299" spans="1:13" x14ac:dyDescent="0.2">
      <c r="A299" s="14" t="s">
        <v>11</v>
      </c>
      <c r="B299" s="14" t="s">
        <v>18</v>
      </c>
      <c r="C299" s="14" t="s">
        <v>28</v>
      </c>
      <c r="D299" s="14" t="s">
        <v>81</v>
      </c>
      <c r="E299" s="14" t="s">
        <v>105</v>
      </c>
      <c r="F299" s="14">
        <v>2007</v>
      </c>
      <c r="G299" s="15">
        <v>485.81881458181084</v>
      </c>
      <c r="H299" s="15">
        <v>0</v>
      </c>
      <c r="I299" s="15">
        <v>517</v>
      </c>
      <c r="J299" s="15">
        <v>39</v>
      </c>
      <c r="K299" s="15">
        <v>8</v>
      </c>
      <c r="L299" s="15">
        <v>4</v>
      </c>
      <c r="M299" s="15">
        <f t="shared" si="4"/>
        <v>560</v>
      </c>
    </row>
    <row r="300" spans="1:13" x14ac:dyDescent="0.2">
      <c r="A300" s="14" t="s">
        <v>11</v>
      </c>
      <c r="B300" s="14" t="s">
        <v>18</v>
      </c>
      <c r="C300" s="14" t="s">
        <v>28</v>
      </c>
      <c r="D300" s="14" t="s">
        <v>81</v>
      </c>
      <c r="E300" s="14" t="s">
        <v>105</v>
      </c>
      <c r="F300" s="14">
        <v>2008</v>
      </c>
      <c r="G300" s="15">
        <v>643.86722708572393</v>
      </c>
      <c r="H300" s="15">
        <v>0</v>
      </c>
      <c r="I300" s="15">
        <v>1188</v>
      </c>
      <c r="J300" s="15">
        <v>13</v>
      </c>
      <c r="K300" s="15">
        <v>0</v>
      </c>
      <c r="L300" s="15">
        <v>0</v>
      </c>
      <c r="M300" s="15">
        <f t="shared" si="4"/>
        <v>1201</v>
      </c>
    </row>
    <row r="301" spans="1:13" x14ac:dyDescent="0.2">
      <c r="A301" s="14" t="s">
        <v>11</v>
      </c>
      <c r="B301" s="14" t="s">
        <v>18</v>
      </c>
      <c r="C301" s="14" t="s">
        <v>28</v>
      </c>
      <c r="D301" s="14" t="s">
        <v>81</v>
      </c>
      <c r="E301" s="14" t="s">
        <v>105</v>
      </c>
      <c r="F301" s="14">
        <v>2007</v>
      </c>
      <c r="G301" s="15">
        <v>395.30674850470069</v>
      </c>
      <c r="H301" s="15">
        <v>0</v>
      </c>
      <c r="I301" s="15">
        <v>1244</v>
      </c>
      <c r="J301" s="15">
        <v>0</v>
      </c>
      <c r="K301" s="15">
        <v>0</v>
      </c>
      <c r="L301" s="15">
        <v>0</v>
      </c>
      <c r="M301" s="15">
        <f t="shared" si="4"/>
        <v>1244</v>
      </c>
    </row>
    <row r="302" spans="1:13" x14ac:dyDescent="0.2">
      <c r="A302" s="14" t="s">
        <v>11</v>
      </c>
      <c r="B302" s="14" t="s">
        <v>18</v>
      </c>
      <c r="C302" s="14" t="s">
        <v>28</v>
      </c>
      <c r="D302" s="14" t="s">
        <v>81</v>
      </c>
      <c r="E302" s="14" t="s">
        <v>105</v>
      </c>
      <c r="F302" s="14">
        <v>2006</v>
      </c>
      <c r="G302" s="15">
        <v>462.89185236784817</v>
      </c>
      <c r="H302" s="15">
        <v>0</v>
      </c>
      <c r="I302" s="15">
        <v>1041</v>
      </c>
      <c r="J302" s="15">
        <v>116</v>
      </c>
      <c r="K302" s="15">
        <v>0</v>
      </c>
      <c r="L302" s="15">
        <v>0</v>
      </c>
      <c r="M302" s="15">
        <f t="shared" si="4"/>
        <v>1157</v>
      </c>
    </row>
    <row r="303" spans="1:13" x14ac:dyDescent="0.2">
      <c r="A303" s="14" t="s">
        <v>11</v>
      </c>
      <c r="B303" s="14" t="s">
        <v>18</v>
      </c>
      <c r="C303" s="14" t="s">
        <v>28</v>
      </c>
      <c r="D303" s="14" t="s">
        <v>82</v>
      </c>
      <c r="E303" s="14" t="s">
        <v>8</v>
      </c>
      <c r="F303" s="14">
        <v>2013</v>
      </c>
      <c r="G303" s="15">
        <v>619.8924886748423</v>
      </c>
      <c r="H303" s="15">
        <v>123</v>
      </c>
      <c r="I303" s="15">
        <v>0</v>
      </c>
      <c r="J303" s="15">
        <v>51</v>
      </c>
      <c r="K303" s="15">
        <v>40</v>
      </c>
      <c r="L303" s="15">
        <v>20</v>
      </c>
      <c r="M303" s="15">
        <f t="shared" si="4"/>
        <v>194</v>
      </c>
    </row>
    <row r="304" spans="1:13" x14ac:dyDescent="0.2">
      <c r="A304" s="14" t="s">
        <v>11</v>
      </c>
      <c r="B304" s="14" t="s">
        <v>18</v>
      </c>
      <c r="C304" s="14" t="s">
        <v>28</v>
      </c>
      <c r="D304" s="14" t="s">
        <v>81</v>
      </c>
      <c r="E304" s="14" t="s">
        <v>8</v>
      </c>
      <c r="F304" s="14">
        <v>2014</v>
      </c>
      <c r="G304" s="15">
        <v>489.54078159041387</v>
      </c>
      <c r="H304" s="15">
        <v>0</v>
      </c>
      <c r="I304" s="15">
        <v>274</v>
      </c>
      <c r="J304" s="15">
        <v>0</v>
      </c>
      <c r="K304" s="15">
        <v>108</v>
      </c>
      <c r="L304" s="15">
        <v>54</v>
      </c>
      <c r="M304" s="15">
        <f t="shared" si="4"/>
        <v>328</v>
      </c>
    </row>
    <row r="305" spans="1:13" x14ac:dyDescent="0.2">
      <c r="A305" s="14" t="s">
        <v>11</v>
      </c>
      <c r="B305" s="14" t="s">
        <v>18</v>
      </c>
      <c r="C305" s="14" t="s">
        <v>28</v>
      </c>
      <c r="D305" s="14" t="s">
        <v>81</v>
      </c>
      <c r="E305" s="14" t="s">
        <v>10</v>
      </c>
      <c r="F305" s="14">
        <v>2006</v>
      </c>
      <c r="G305" s="15">
        <v>462.89185236784817</v>
      </c>
      <c r="H305" s="15">
        <v>0</v>
      </c>
      <c r="I305" s="15">
        <v>210</v>
      </c>
      <c r="J305" s="15">
        <v>0</v>
      </c>
      <c r="K305" s="15">
        <v>0</v>
      </c>
      <c r="L305" s="15">
        <v>0</v>
      </c>
      <c r="M305" s="15">
        <f t="shared" si="4"/>
        <v>210</v>
      </c>
    </row>
    <row r="306" spans="1:13" x14ac:dyDescent="0.2">
      <c r="A306" s="14" t="s">
        <v>11</v>
      </c>
      <c r="B306" s="14" t="s">
        <v>18</v>
      </c>
      <c r="C306" s="14" t="s">
        <v>28</v>
      </c>
      <c r="D306" s="14" t="s">
        <v>81</v>
      </c>
      <c r="E306" s="14" t="s">
        <v>10</v>
      </c>
      <c r="F306" s="14">
        <v>2008</v>
      </c>
      <c r="G306" s="15">
        <v>643.86722708572393</v>
      </c>
      <c r="H306" s="15">
        <v>0</v>
      </c>
      <c r="I306" s="15">
        <v>44</v>
      </c>
      <c r="J306" s="15">
        <v>0</v>
      </c>
      <c r="K306" s="15">
        <v>0</v>
      </c>
      <c r="L306" s="15">
        <v>0</v>
      </c>
      <c r="M306" s="15">
        <f t="shared" si="4"/>
        <v>44</v>
      </c>
    </row>
    <row r="307" spans="1:13" x14ac:dyDescent="0.2">
      <c r="A307" s="14" t="s">
        <v>11</v>
      </c>
      <c r="B307" s="14" t="s">
        <v>18</v>
      </c>
      <c r="C307" s="14" t="s">
        <v>28</v>
      </c>
      <c r="D307" s="14" t="s">
        <v>81</v>
      </c>
      <c r="E307" s="14" t="s">
        <v>9</v>
      </c>
      <c r="F307" s="14">
        <v>2008</v>
      </c>
      <c r="G307" s="15">
        <v>643.86722708572393</v>
      </c>
      <c r="H307" s="15">
        <v>0</v>
      </c>
      <c r="I307" s="15">
        <v>187</v>
      </c>
      <c r="J307" s="15">
        <v>0</v>
      </c>
      <c r="K307" s="15">
        <v>0</v>
      </c>
      <c r="L307" s="15">
        <v>0</v>
      </c>
      <c r="M307" s="15">
        <f t="shared" si="4"/>
        <v>187</v>
      </c>
    </row>
    <row r="308" spans="1:13" x14ac:dyDescent="0.2">
      <c r="A308" s="14" t="s">
        <v>11</v>
      </c>
      <c r="B308" s="14" t="s">
        <v>18</v>
      </c>
      <c r="C308" s="14" t="s">
        <v>28</v>
      </c>
      <c r="D308" s="14" t="s">
        <v>81</v>
      </c>
      <c r="E308" s="14" t="s">
        <v>9</v>
      </c>
      <c r="F308" s="14">
        <v>2008</v>
      </c>
      <c r="G308" s="15">
        <v>643.86722708572393</v>
      </c>
      <c r="H308" s="15">
        <v>0</v>
      </c>
      <c r="I308" s="15">
        <v>156</v>
      </c>
      <c r="J308" s="15">
        <v>0</v>
      </c>
      <c r="K308" s="15">
        <v>50</v>
      </c>
      <c r="L308" s="15">
        <v>25</v>
      </c>
      <c r="M308" s="15">
        <f t="shared" si="4"/>
        <v>181</v>
      </c>
    </row>
    <row r="309" spans="1:13" x14ac:dyDescent="0.2">
      <c r="A309" s="14" t="s">
        <v>11</v>
      </c>
      <c r="B309" s="14" t="s">
        <v>18</v>
      </c>
      <c r="C309" s="14" t="s">
        <v>29</v>
      </c>
      <c r="D309" s="14" t="s">
        <v>85</v>
      </c>
      <c r="E309" s="14" t="s">
        <v>105</v>
      </c>
      <c r="F309" s="14">
        <v>2008</v>
      </c>
      <c r="G309" s="15">
        <v>797.20120570275924</v>
      </c>
      <c r="H309" s="15">
        <v>0</v>
      </c>
      <c r="I309" s="15">
        <v>475</v>
      </c>
      <c r="J309" s="15">
        <v>0</v>
      </c>
      <c r="K309" s="15">
        <v>0</v>
      </c>
      <c r="L309" s="15">
        <v>0</v>
      </c>
      <c r="M309" s="15">
        <f t="shared" si="4"/>
        <v>475</v>
      </c>
    </row>
    <row r="310" spans="1:13" x14ac:dyDescent="0.2">
      <c r="A310" s="14" t="s">
        <v>11</v>
      </c>
      <c r="B310" s="14" t="s">
        <v>18</v>
      </c>
      <c r="C310" s="14" t="s">
        <v>29</v>
      </c>
      <c r="D310" s="14" t="s">
        <v>85</v>
      </c>
      <c r="E310" s="14" t="s">
        <v>105</v>
      </c>
      <c r="F310" s="14">
        <v>2004</v>
      </c>
      <c r="G310" s="15">
        <v>372.45005614209606</v>
      </c>
      <c r="H310" s="15">
        <v>0</v>
      </c>
      <c r="I310" s="15">
        <v>1839</v>
      </c>
      <c r="J310" s="15">
        <v>7</v>
      </c>
      <c r="K310" s="15">
        <v>0</v>
      </c>
      <c r="L310" s="15">
        <v>0</v>
      </c>
      <c r="M310" s="15">
        <f t="shared" si="4"/>
        <v>1846</v>
      </c>
    </row>
    <row r="311" spans="1:13" x14ac:dyDescent="0.2">
      <c r="A311" s="14" t="s">
        <v>11</v>
      </c>
      <c r="B311" s="14" t="s">
        <v>18</v>
      </c>
      <c r="C311" s="14" t="s">
        <v>29</v>
      </c>
      <c r="D311" s="14" t="s">
        <v>85</v>
      </c>
      <c r="E311" s="14" t="s">
        <v>105</v>
      </c>
      <c r="F311" s="14">
        <v>2007</v>
      </c>
      <c r="G311" s="15">
        <v>529.41850174251385</v>
      </c>
      <c r="H311" s="15">
        <v>0</v>
      </c>
      <c r="I311" s="15">
        <v>537</v>
      </c>
      <c r="J311" s="15">
        <v>0</v>
      </c>
      <c r="K311" s="15">
        <v>0</v>
      </c>
      <c r="L311" s="15">
        <v>0</v>
      </c>
      <c r="M311" s="15">
        <f t="shared" si="4"/>
        <v>537</v>
      </c>
    </row>
    <row r="312" spans="1:13" x14ac:dyDescent="0.2">
      <c r="A312" s="14" t="s">
        <v>11</v>
      </c>
      <c r="B312" s="14" t="s">
        <v>18</v>
      </c>
      <c r="C312" s="14" t="s">
        <v>29</v>
      </c>
      <c r="D312" s="14" t="s">
        <v>85</v>
      </c>
      <c r="E312" s="14" t="s">
        <v>10</v>
      </c>
      <c r="F312" s="14">
        <v>2004</v>
      </c>
      <c r="G312" s="15">
        <v>372.45005614209606</v>
      </c>
      <c r="H312" s="15">
        <v>0</v>
      </c>
      <c r="I312" s="15">
        <v>215</v>
      </c>
      <c r="J312" s="15">
        <v>0</v>
      </c>
      <c r="K312" s="15">
        <v>0</v>
      </c>
      <c r="L312" s="15">
        <v>0</v>
      </c>
      <c r="M312" s="15">
        <f t="shared" si="4"/>
        <v>215</v>
      </c>
    </row>
    <row r="313" spans="1:13" x14ac:dyDescent="0.2">
      <c r="A313" s="14" t="s">
        <v>11</v>
      </c>
      <c r="B313" s="14" t="s">
        <v>18</v>
      </c>
      <c r="C313" s="14" t="s">
        <v>29</v>
      </c>
      <c r="D313" s="14" t="s">
        <v>85</v>
      </c>
      <c r="E313" s="14" t="s">
        <v>10</v>
      </c>
      <c r="F313" s="14">
        <v>2004</v>
      </c>
      <c r="G313" s="15">
        <v>275.98173309520041</v>
      </c>
      <c r="H313" s="15">
        <v>0</v>
      </c>
      <c r="I313" s="15">
        <v>0</v>
      </c>
      <c r="J313" s="15">
        <v>128</v>
      </c>
      <c r="K313" s="15">
        <v>0</v>
      </c>
      <c r="L313" s="15">
        <v>0</v>
      </c>
      <c r="M313" s="15">
        <f t="shared" si="4"/>
        <v>128</v>
      </c>
    </row>
    <row r="314" spans="1:13" x14ac:dyDescent="0.2">
      <c r="A314" s="14" t="s">
        <v>11</v>
      </c>
      <c r="B314" s="14" t="s">
        <v>18</v>
      </c>
      <c r="C314" s="14" t="s">
        <v>29</v>
      </c>
      <c r="D314" s="14" t="s">
        <v>85</v>
      </c>
      <c r="E314" s="14" t="s">
        <v>9</v>
      </c>
      <c r="F314" s="14">
        <v>2008</v>
      </c>
      <c r="G314" s="15">
        <v>797.20120570275924</v>
      </c>
      <c r="H314" s="15">
        <v>0</v>
      </c>
      <c r="I314" s="15">
        <v>242</v>
      </c>
      <c r="J314" s="15">
        <v>0</v>
      </c>
      <c r="K314" s="15">
        <v>0</v>
      </c>
      <c r="L314" s="15">
        <v>0</v>
      </c>
      <c r="M314" s="15">
        <f t="shared" si="4"/>
        <v>242</v>
      </c>
    </row>
    <row r="315" spans="1:13" x14ac:dyDescent="0.2">
      <c r="A315" s="14" t="s">
        <v>11</v>
      </c>
      <c r="B315" s="14" t="s">
        <v>18</v>
      </c>
      <c r="C315" s="14" t="s">
        <v>29</v>
      </c>
      <c r="D315" s="14" t="s">
        <v>85</v>
      </c>
      <c r="E315" s="14" t="s">
        <v>9</v>
      </c>
      <c r="F315" s="14">
        <v>2008</v>
      </c>
      <c r="G315" s="15">
        <v>797.20120570275924</v>
      </c>
      <c r="H315" s="15">
        <v>0</v>
      </c>
      <c r="I315" s="15">
        <v>180</v>
      </c>
      <c r="J315" s="15">
        <v>0</v>
      </c>
      <c r="K315" s="15">
        <v>0</v>
      </c>
      <c r="L315" s="15">
        <v>0</v>
      </c>
      <c r="M315" s="15">
        <f t="shared" si="4"/>
        <v>180</v>
      </c>
    </row>
    <row r="316" spans="1:13" x14ac:dyDescent="0.2">
      <c r="A316" s="14" t="s">
        <v>11</v>
      </c>
      <c r="B316" s="14" t="s">
        <v>18</v>
      </c>
      <c r="C316" s="14" t="s">
        <v>30</v>
      </c>
      <c r="D316" s="14" t="s">
        <v>86</v>
      </c>
      <c r="E316" s="14" t="s">
        <v>103</v>
      </c>
      <c r="F316" s="14">
        <v>2018</v>
      </c>
      <c r="G316" s="15">
        <v>545.23915129506577</v>
      </c>
      <c r="H316" s="15">
        <v>0</v>
      </c>
      <c r="I316" s="15">
        <v>33</v>
      </c>
      <c r="J316" s="15">
        <v>0</v>
      </c>
      <c r="K316" s="15">
        <v>0</v>
      </c>
      <c r="L316" s="15">
        <v>0</v>
      </c>
      <c r="M316" s="15">
        <f t="shared" si="4"/>
        <v>33</v>
      </c>
    </row>
    <row r="317" spans="1:13" x14ac:dyDescent="0.2">
      <c r="A317" s="14" t="s">
        <v>11</v>
      </c>
      <c r="B317" s="14" t="s">
        <v>18</v>
      </c>
      <c r="C317" s="14" t="s">
        <v>30</v>
      </c>
      <c r="D317" s="14" t="s">
        <v>86</v>
      </c>
      <c r="E317" s="14" t="s">
        <v>103</v>
      </c>
      <c r="F317" s="14">
        <v>2018</v>
      </c>
      <c r="G317" s="15">
        <v>457.79133494961195</v>
      </c>
      <c r="H317" s="15">
        <v>60</v>
      </c>
      <c r="I317" s="15">
        <v>341</v>
      </c>
      <c r="J317" s="15">
        <v>29</v>
      </c>
      <c r="K317" s="15">
        <v>108</v>
      </c>
      <c r="L317" s="15">
        <v>54</v>
      </c>
      <c r="M317" s="15">
        <f t="shared" si="4"/>
        <v>484</v>
      </c>
    </row>
    <row r="318" spans="1:13" x14ac:dyDescent="0.2">
      <c r="A318" s="14" t="s">
        <v>11</v>
      </c>
      <c r="B318" s="14" t="s">
        <v>18</v>
      </c>
      <c r="C318" s="14" t="s">
        <v>30</v>
      </c>
      <c r="D318" s="14" t="s">
        <v>86</v>
      </c>
      <c r="E318" s="14" t="s">
        <v>103</v>
      </c>
      <c r="F318" s="14">
        <v>2020</v>
      </c>
      <c r="G318" s="15">
        <v>476.98896733438164</v>
      </c>
      <c r="H318" s="15">
        <v>239</v>
      </c>
      <c r="I318" s="15">
        <v>0</v>
      </c>
      <c r="J318" s="15">
        <v>24</v>
      </c>
      <c r="K318" s="15">
        <v>23</v>
      </c>
      <c r="L318" s="15">
        <v>11.5</v>
      </c>
      <c r="M318" s="15">
        <f t="shared" si="4"/>
        <v>274.5</v>
      </c>
    </row>
    <row r="319" spans="1:13" x14ac:dyDescent="0.2">
      <c r="A319" s="14" t="s">
        <v>11</v>
      </c>
      <c r="B319" s="14" t="s">
        <v>18</v>
      </c>
      <c r="C319" s="14" t="s">
        <v>30</v>
      </c>
      <c r="D319" s="14" t="s">
        <v>86</v>
      </c>
      <c r="E319" s="14" t="s">
        <v>104</v>
      </c>
      <c r="F319" s="14">
        <v>2016</v>
      </c>
      <c r="G319" s="15">
        <v>648.01249387495113</v>
      </c>
      <c r="H319" s="15">
        <v>0</v>
      </c>
      <c r="I319" s="15">
        <v>555</v>
      </c>
      <c r="J319" s="15">
        <v>79</v>
      </c>
      <c r="K319" s="15">
        <v>40</v>
      </c>
      <c r="L319" s="15">
        <v>20</v>
      </c>
      <c r="M319" s="15">
        <f t="shared" si="4"/>
        <v>654</v>
      </c>
    </row>
    <row r="320" spans="1:13" x14ac:dyDescent="0.2">
      <c r="A320" s="14" t="s">
        <v>11</v>
      </c>
      <c r="B320" s="14" t="s">
        <v>18</v>
      </c>
      <c r="C320" s="14" t="s">
        <v>30</v>
      </c>
      <c r="D320" s="14" t="s">
        <v>86</v>
      </c>
      <c r="E320" s="14" t="s">
        <v>104</v>
      </c>
      <c r="F320" s="14">
        <v>2015</v>
      </c>
      <c r="G320" s="15">
        <v>573.48661558337483</v>
      </c>
      <c r="H320" s="15">
        <v>0</v>
      </c>
      <c r="I320" s="15">
        <v>238</v>
      </c>
      <c r="J320" s="15">
        <v>33</v>
      </c>
      <c r="K320" s="15">
        <v>55</v>
      </c>
      <c r="L320" s="15">
        <v>27.5</v>
      </c>
      <c r="M320" s="15">
        <f t="shared" si="4"/>
        <v>298.5</v>
      </c>
    </row>
    <row r="321" spans="1:13" x14ac:dyDescent="0.2">
      <c r="A321" s="14" t="s">
        <v>11</v>
      </c>
      <c r="B321" s="14" t="s">
        <v>18</v>
      </c>
      <c r="C321" s="14" t="s">
        <v>30</v>
      </c>
      <c r="D321" s="14" t="s">
        <v>86</v>
      </c>
      <c r="E321" s="14" t="s">
        <v>104</v>
      </c>
      <c r="F321" s="14">
        <v>2015</v>
      </c>
      <c r="G321" s="15">
        <v>730.36349620405497</v>
      </c>
      <c r="H321" s="15">
        <v>0</v>
      </c>
      <c r="I321" s="15">
        <v>450</v>
      </c>
      <c r="J321" s="15">
        <v>97</v>
      </c>
      <c r="K321" s="15">
        <v>236</v>
      </c>
      <c r="L321" s="15">
        <v>118</v>
      </c>
      <c r="M321" s="15">
        <f t="shared" si="4"/>
        <v>665</v>
      </c>
    </row>
    <row r="322" spans="1:13" x14ac:dyDescent="0.2">
      <c r="A322" s="14" t="s">
        <v>11</v>
      </c>
      <c r="B322" s="14" t="s">
        <v>18</v>
      </c>
      <c r="C322" s="14" t="s">
        <v>30</v>
      </c>
      <c r="D322" s="14" t="s">
        <v>86</v>
      </c>
      <c r="E322" s="14" t="s">
        <v>105</v>
      </c>
      <c r="F322" s="14">
        <v>2005</v>
      </c>
      <c r="G322" s="15">
        <v>826.81214218610717</v>
      </c>
      <c r="H322" s="15">
        <v>0</v>
      </c>
      <c r="I322" s="15">
        <v>0</v>
      </c>
      <c r="J322" s="15">
        <v>450</v>
      </c>
      <c r="K322" s="15">
        <v>4</v>
      </c>
      <c r="L322" s="15">
        <v>2</v>
      </c>
      <c r="M322" s="15">
        <f t="shared" ref="M322:M385" si="5">H322+I322+J322+L322</f>
        <v>452</v>
      </c>
    </row>
    <row r="323" spans="1:13" x14ac:dyDescent="0.2">
      <c r="A323" s="14" t="s">
        <v>11</v>
      </c>
      <c r="B323" s="14" t="s">
        <v>18</v>
      </c>
      <c r="C323" s="14" t="s">
        <v>30</v>
      </c>
      <c r="D323" s="14" t="s">
        <v>86</v>
      </c>
      <c r="E323" s="14" t="s">
        <v>105</v>
      </c>
      <c r="F323" s="14">
        <v>2011</v>
      </c>
      <c r="G323" s="15">
        <v>737.91918256746931</v>
      </c>
      <c r="H323" s="15">
        <v>0</v>
      </c>
      <c r="I323" s="15">
        <v>388</v>
      </c>
      <c r="J323" s="15">
        <v>18</v>
      </c>
      <c r="K323" s="15">
        <v>166</v>
      </c>
      <c r="L323" s="15">
        <v>83</v>
      </c>
      <c r="M323" s="15">
        <f t="shared" si="5"/>
        <v>489</v>
      </c>
    </row>
    <row r="324" spans="1:13" x14ac:dyDescent="0.2">
      <c r="A324" s="14" t="s">
        <v>11</v>
      </c>
      <c r="B324" s="14" t="s">
        <v>18</v>
      </c>
      <c r="C324" s="14" t="s">
        <v>30</v>
      </c>
      <c r="D324" s="14" t="s">
        <v>86</v>
      </c>
      <c r="E324" s="14" t="s">
        <v>105</v>
      </c>
      <c r="F324" s="14">
        <v>2007</v>
      </c>
      <c r="G324" s="15">
        <v>421.23943758520335</v>
      </c>
      <c r="H324" s="15">
        <v>0</v>
      </c>
      <c r="I324" s="15">
        <v>0</v>
      </c>
      <c r="J324" s="15">
        <v>474</v>
      </c>
      <c r="K324" s="15">
        <v>0</v>
      </c>
      <c r="L324" s="15">
        <v>0</v>
      </c>
      <c r="M324" s="15">
        <f t="shared" si="5"/>
        <v>474</v>
      </c>
    </row>
    <row r="325" spans="1:13" x14ac:dyDescent="0.2">
      <c r="A325" s="14" t="s">
        <v>11</v>
      </c>
      <c r="B325" s="14" t="s">
        <v>18</v>
      </c>
      <c r="C325" s="14" t="s">
        <v>30</v>
      </c>
      <c r="D325" s="14" t="s">
        <v>86</v>
      </c>
      <c r="E325" s="14" t="s">
        <v>105</v>
      </c>
      <c r="F325" s="14">
        <v>2011</v>
      </c>
      <c r="G325" s="15">
        <v>654.84981027588174</v>
      </c>
      <c r="H325" s="15">
        <v>0</v>
      </c>
      <c r="I325" s="15">
        <v>268</v>
      </c>
      <c r="J325" s="15">
        <v>34</v>
      </c>
      <c r="K325" s="15">
        <v>43</v>
      </c>
      <c r="L325" s="15">
        <v>21.5</v>
      </c>
      <c r="M325" s="15">
        <f t="shared" si="5"/>
        <v>323.5</v>
      </c>
    </row>
    <row r="326" spans="1:13" x14ac:dyDescent="0.2">
      <c r="A326" s="14" t="s">
        <v>11</v>
      </c>
      <c r="B326" s="14" t="s">
        <v>18</v>
      </c>
      <c r="C326" s="14" t="s">
        <v>30</v>
      </c>
      <c r="D326" s="14" t="s">
        <v>86</v>
      </c>
      <c r="E326" s="14" t="s">
        <v>105</v>
      </c>
      <c r="F326" s="14">
        <v>2008</v>
      </c>
      <c r="G326" s="15">
        <v>427.02482639253498</v>
      </c>
      <c r="H326" s="15">
        <v>0</v>
      </c>
      <c r="I326" s="15">
        <v>0</v>
      </c>
      <c r="J326" s="15">
        <v>1304</v>
      </c>
      <c r="K326" s="15">
        <v>266</v>
      </c>
      <c r="L326" s="15">
        <v>133</v>
      </c>
      <c r="M326" s="15">
        <f t="shared" si="5"/>
        <v>1437</v>
      </c>
    </row>
    <row r="327" spans="1:13" x14ac:dyDescent="0.2">
      <c r="A327" s="14" t="s">
        <v>11</v>
      </c>
      <c r="B327" s="14" t="s">
        <v>18</v>
      </c>
      <c r="C327" s="14" t="s">
        <v>30</v>
      </c>
      <c r="D327" s="14" t="s">
        <v>86</v>
      </c>
      <c r="E327" s="14" t="s">
        <v>105</v>
      </c>
      <c r="F327" s="14">
        <v>2000</v>
      </c>
      <c r="G327" s="15">
        <v>1036.8587709225735</v>
      </c>
      <c r="H327" s="15">
        <v>0</v>
      </c>
      <c r="I327" s="15">
        <v>500</v>
      </c>
      <c r="J327" s="15">
        <v>172</v>
      </c>
      <c r="K327" s="15">
        <v>126</v>
      </c>
      <c r="L327" s="15">
        <v>63</v>
      </c>
      <c r="M327" s="15">
        <f t="shared" si="5"/>
        <v>735</v>
      </c>
    </row>
    <row r="328" spans="1:13" x14ac:dyDescent="0.2">
      <c r="A328" s="14" t="s">
        <v>11</v>
      </c>
      <c r="B328" s="14" t="s">
        <v>18</v>
      </c>
      <c r="C328" s="14" t="s">
        <v>30</v>
      </c>
      <c r="D328" s="14" t="s">
        <v>86</v>
      </c>
      <c r="E328" s="14" t="s">
        <v>105</v>
      </c>
      <c r="F328" s="14">
        <v>2004</v>
      </c>
      <c r="G328" s="15">
        <v>394.71865294473446</v>
      </c>
      <c r="H328" s="15">
        <v>0</v>
      </c>
      <c r="I328" s="15">
        <v>0</v>
      </c>
      <c r="J328" s="15">
        <v>1007</v>
      </c>
      <c r="K328" s="15">
        <v>0</v>
      </c>
      <c r="L328" s="15">
        <v>0</v>
      </c>
      <c r="M328" s="15">
        <f t="shared" si="5"/>
        <v>1007</v>
      </c>
    </row>
    <row r="329" spans="1:13" x14ac:dyDescent="0.2">
      <c r="A329" s="14" t="s">
        <v>11</v>
      </c>
      <c r="B329" s="14" t="s">
        <v>18</v>
      </c>
      <c r="C329" s="14" t="s">
        <v>30</v>
      </c>
      <c r="D329" s="14" t="s">
        <v>86</v>
      </c>
      <c r="E329" s="14" t="s">
        <v>105</v>
      </c>
      <c r="F329" s="14">
        <v>2006</v>
      </c>
      <c r="G329" s="15">
        <v>401.93552729385902</v>
      </c>
      <c r="H329" s="15">
        <v>0</v>
      </c>
      <c r="I329" s="15">
        <v>705</v>
      </c>
      <c r="J329" s="15">
        <v>289</v>
      </c>
      <c r="K329" s="15">
        <v>41</v>
      </c>
      <c r="L329" s="15">
        <v>20.5</v>
      </c>
      <c r="M329" s="15">
        <f t="shared" si="5"/>
        <v>1014.5</v>
      </c>
    </row>
    <row r="330" spans="1:13" x14ac:dyDescent="0.2">
      <c r="A330" s="14" t="s">
        <v>11</v>
      </c>
      <c r="B330" s="14" t="s">
        <v>18</v>
      </c>
      <c r="C330" s="14" t="s">
        <v>30</v>
      </c>
      <c r="D330" s="14" t="s">
        <v>86</v>
      </c>
      <c r="E330" s="14" t="s">
        <v>105</v>
      </c>
      <c r="F330" s="14">
        <v>2005</v>
      </c>
      <c r="G330" s="15">
        <v>669.67914281463993</v>
      </c>
      <c r="H330" s="15">
        <v>0</v>
      </c>
      <c r="I330" s="15">
        <v>421</v>
      </c>
      <c r="J330" s="15">
        <v>0</v>
      </c>
      <c r="K330" s="15">
        <v>0</v>
      </c>
      <c r="L330" s="15">
        <v>0</v>
      </c>
      <c r="M330" s="15">
        <f t="shared" si="5"/>
        <v>421</v>
      </c>
    </row>
    <row r="331" spans="1:13" x14ac:dyDescent="0.2">
      <c r="A331" s="14" t="s">
        <v>11</v>
      </c>
      <c r="B331" s="14" t="s">
        <v>18</v>
      </c>
      <c r="C331" s="14" t="s">
        <v>30</v>
      </c>
      <c r="D331" s="14" t="s">
        <v>86</v>
      </c>
      <c r="E331" s="14" t="s">
        <v>8</v>
      </c>
      <c r="F331" s="14">
        <v>2013</v>
      </c>
      <c r="G331" s="15">
        <v>826.81214218610717</v>
      </c>
      <c r="H331" s="15">
        <v>0</v>
      </c>
      <c r="I331" s="15">
        <v>54</v>
      </c>
      <c r="J331" s="15">
        <v>14</v>
      </c>
      <c r="K331" s="15">
        <v>18</v>
      </c>
      <c r="L331" s="15">
        <v>9</v>
      </c>
      <c r="M331" s="15">
        <f t="shared" si="5"/>
        <v>77</v>
      </c>
    </row>
    <row r="332" spans="1:13" x14ac:dyDescent="0.2">
      <c r="A332" s="14" t="s">
        <v>11</v>
      </c>
      <c r="B332" s="14" t="s">
        <v>18</v>
      </c>
      <c r="C332" s="14" t="s">
        <v>30</v>
      </c>
      <c r="D332" s="14" t="s">
        <v>86</v>
      </c>
      <c r="E332" s="14" t="s">
        <v>8</v>
      </c>
      <c r="F332" s="14">
        <v>2015</v>
      </c>
      <c r="G332" s="15">
        <v>730.36349620405497</v>
      </c>
      <c r="H332" s="15">
        <v>103</v>
      </c>
      <c r="I332" s="15">
        <v>0</v>
      </c>
      <c r="J332" s="15">
        <v>5</v>
      </c>
      <c r="K332" s="15">
        <v>0</v>
      </c>
      <c r="L332" s="15">
        <v>0</v>
      </c>
      <c r="M332" s="15">
        <f t="shared" si="5"/>
        <v>108</v>
      </c>
    </row>
    <row r="333" spans="1:13" x14ac:dyDescent="0.2">
      <c r="A333" s="14" t="s">
        <v>11</v>
      </c>
      <c r="B333" s="14" t="s">
        <v>18</v>
      </c>
      <c r="C333" s="14" t="s">
        <v>30</v>
      </c>
      <c r="D333" s="14" t="s">
        <v>86</v>
      </c>
      <c r="E333" s="14" t="s">
        <v>10</v>
      </c>
      <c r="F333" s="14">
        <v>2000</v>
      </c>
      <c r="G333" s="15">
        <v>1036.8587709225735</v>
      </c>
      <c r="H333" s="15">
        <v>0</v>
      </c>
      <c r="I333" s="15">
        <v>80</v>
      </c>
      <c r="J333" s="15">
        <v>0</v>
      </c>
      <c r="K333" s="15">
        <v>53</v>
      </c>
      <c r="L333" s="15">
        <v>26.5</v>
      </c>
      <c r="M333" s="15">
        <f t="shared" si="5"/>
        <v>106.5</v>
      </c>
    </row>
    <row r="334" spans="1:13" x14ac:dyDescent="0.2">
      <c r="A334" s="14" t="s">
        <v>11</v>
      </c>
      <c r="B334" s="14" t="s">
        <v>18</v>
      </c>
      <c r="C334" s="14" t="s">
        <v>30</v>
      </c>
      <c r="D334" s="14" t="s">
        <v>86</v>
      </c>
      <c r="E334" s="14" t="s">
        <v>10</v>
      </c>
      <c r="F334" s="14">
        <v>2008</v>
      </c>
      <c r="G334" s="15">
        <v>427.02482639253498</v>
      </c>
      <c r="H334" s="15">
        <v>0</v>
      </c>
      <c r="I334" s="15">
        <v>0</v>
      </c>
      <c r="J334" s="15">
        <v>47</v>
      </c>
      <c r="K334" s="15">
        <v>30</v>
      </c>
      <c r="L334" s="15">
        <v>15</v>
      </c>
      <c r="M334" s="15">
        <f t="shared" si="5"/>
        <v>62</v>
      </c>
    </row>
    <row r="335" spans="1:13" x14ac:dyDescent="0.2">
      <c r="A335" s="14" t="s">
        <v>11</v>
      </c>
      <c r="B335" s="14" t="s">
        <v>18</v>
      </c>
      <c r="C335" s="14" t="s">
        <v>30</v>
      </c>
      <c r="D335" s="14" t="s">
        <v>86</v>
      </c>
      <c r="E335" s="14" t="s">
        <v>9</v>
      </c>
      <c r="F335" s="14">
        <v>2008</v>
      </c>
      <c r="G335" s="15">
        <v>427.02482639253498</v>
      </c>
      <c r="H335" s="15">
        <v>34</v>
      </c>
      <c r="I335" s="15">
        <v>30</v>
      </c>
      <c r="J335" s="15">
        <v>99</v>
      </c>
      <c r="K335" s="15">
        <v>0</v>
      </c>
      <c r="L335" s="15">
        <v>0</v>
      </c>
      <c r="M335" s="15">
        <f t="shared" si="5"/>
        <v>163</v>
      </c>
    </row>
    <row r="336" spans="1:13" x14ac:dyDescent="0.2">
      <c r="A336" s="14" t="s">
        <v>11</v>
      </c>
      <c r="B336" s="14" t="s">
        <v>18</v>
      </c>
      <c r="C336" s="14" t="s">
        <v>30</v>
      </c>
      <c r="D336" s="14" t="s">
        <v>86</v>
      </c>
      <c r="E336" s="14" t="s">
        <v>9</v>
      </c>
      <c r="F336" s="14">
        <v>2000</v>
      </c>
      <c r="G336" s="15">
        <v>1036.8587709225735</v>
      </c>
      <c r="H336" s="15">
        <v>135</v>
      </c>
      <c r="I336" s="15">
        <v>53</v>
      </c>
      <c r="J336" s="15">
        <v>0</v>
      </c>
      <c r="K336" s="15">
        <v>17</v>
      </c>
      <c r="L336" s="15">
        <v>8.5</v>
      </c>
      <c r="M336" s="15">
        <f t="shared" si="5"/>
        <v>196.5</v>
      </c>
    </row>
    <row r="337" spans="1:13" x14ac:dyDescent="0.2">
      <c r="A337" s="14" t="s">
        <v>11</v>
      </c>
      <c r="B337" s="14" t="s">
        <v>18</v>
      </c>
      <c r="C337" s="14" t="s">
        <v>80</v>
      </c>
      <c r="D337" s="14" t="s">
        <v>87</v>
      </c>
      <c r="E337" s="14" t="s">
        <v>103</v>
      </c>
      <c r="F337" s="14">
        <v>2018</v>
      </c>
      <c r="G337" s="15">
        <v>512.12569891286273</v>
      </c>
      <c r="H337" s="15">
        <v>0</v>
      </c>
      <c r="I337" s="15">
        <v>270</v>
      </c>
      <c r="J337" s="15">
        <v>0</v>
      </c>
      <c r="K337" s="15">
        <v>0</v>
      </c>
      <c r="L337" s="15">
        <v>0</v>
      </c>
      <c r="M337" s="15">
        <f t="shared" si="5"/>
        <v>270</v>
      </c>
    </row>
    <row r="338" spans="1:13" x14ac:dyDescent="0.2">
      <c r="A338" s="14" t="s">
        <v>11</v>
      </c>
      <c r="B338" s="14" t="s">
        <v>18</v>
      </c>
      <c r="C338" s="14" t="s">
        <v>80</v>
      </c>
      <c r="D338" s="14" t="s">
        <v>87</v>
      </c>
      <c r="E338" s="14" t="s">
        <v>103</v>
      </c>
      <c r="F338" s="14">
        <v>2018</v>
      </c>
      <c r="G338" s="15">
        <v>644.62993240411015</v>
      </c>
      <c r="H338" s="15">
        <v>0</v>
      </c>
      <c r="I338" s="15">
        <v>299</v>
      </c>
      <c r="J338" s="15">
        <v>0</v>
      </c>
      <c r="K338" s="15">
        <v>0</v>
      </c>
      <c r="L338" s="15">
        <v>0</v>
      </c>
      <c r="M338" s="15">
        <f t="shared" si="5"/>
        <v>299</v>
      </c>
    </row>
    <row r="339" spans="1:13" x14ac:dyDescent="0.2">
      <c r="A339" s="14" t="s">
        <v>11</v>
      </c>
      <c r="B339" s="14" t="s">
        <v>18</v>
      </c>
      <c r="C339" s="14" t="s">
        <v>80</v>
      </c>
      <c r="D339" s="14" t="s">
        <v>111</v>
      </c>
      <c r="E339" s="14" t="s">
        <v>103</v>
      </c>
      <c r="F339" s="14">
        <v>2019</v>
      </c>
      <c r="G339" s="15">
        <v>566.42720537593641</v>
      </c>
      <c r="H339" s="15">
        <v>0</v>
      </c>
      <c r="I339" s="15">
        <v>38</v>
      </c>
      <c r="J339" s="15">
        <v>0</v>
      </c>
      <c r="K339" s="15">
        <v>0</v>
      </c>
      <c r="L339" s="15">
        <v>0</v>
      </c>
      <c r="M339" s="15">
        <f t="shared" si="5"/>
        <v>38</v>
      </c>
    </row>
    <row r="340" spans="1:13" x14ac:dyDescent="0.2">
      <c r="A340" s="14" t="s">
        <v>11</v>
      </c>
      <c r="B340" s="14" t="s">
        <v>18</v>
      </c>
      <c r="C340" s="14" t="s">
        <v>80</v>
      </c>
      <c r="D340" s="14" t="s">
        <v>111</v>
      </c>
      <c r="E340" s="14" t="s">
        <v>104</v>
      </c>
      <c r="F340" s="14">
        <v>2017</v>
      </c>
      <c r="G340" s="15">
        <v>663.16636559760036</v>
      </c>
      <c r="H340" s="15">
        <v>0</v>
      </c>
      <c r="I340" s="15">
        <v>671</v>
      </c>
      <c r="J340" s="15">
        <v>0</v>
      </c>
      <c r="K340" s="15">
        <v>0</v>
      </c>
      <c r="L340" s="15">
        <v>0</v>
      </c>
      <c r="M340" s="15">
        <f t="shared" si="5"/>
        <v>671</v>
      </c>
    </row>
    <row r="341" spans="1:13" x14ac:dyDescent="0.2">
      <c r="A341" s="14" t="s">
        <v>11</v>
      </c>
      <c r="B341" s="14" t="s">
        <v>18</v>
      </c>
      <c r="C341" s="14" t="s">
        <v>80</v>
      </c>
      <c r="D341" s="14" t="s">
        <v>111</v>
      </c>
      <c r="E341" s="14" t="s">
        <v>104</v>
      </c>
      <c r="F341" s="14">
        <v>2014</v>
      </c>
      <c r="G341" s="15">
        <v>609.13617202473404</v>
      </c>
      <c r="H341" s="15">
        <v>798</v>
      </c>
      <c r="I341" s="15">
        <v>470</v>
      </c>
      <c r="J341" s="15">
        <v>0</v>
      </c>
      <c r="K341" s="15">
        <v>0</v>
      </c>
      <c r="L341" s="15">
        <v>0</v>
      </c>
      <c r="M341" s="15">
        <f t="shared" si="5"/>
        <v>1268</v>
      </c>
    </row>
    <row r="342" spans="1:13" x14ac:dyDescent="0.2">
      <c r="A342" s="14" t="s">
        <v>11</v>
      </c>
      <c r="B342" s="14" t="s">
        <v>18</v>
      </c>
      <c r="C342" s="14" t="s">
        <v>80</v>
      </c>
      <c r="D342" s="14" t="s">
        <v>87</v>
      </c>
      <c r="E342" s="14" t="s">
        <v>104</v>
      </c>
      <c r="F342" s="14">
        <v>2017</v>
      </c>
      <c r="G342" s="15">
        <v>737.85957703284635</v>
      </c>
      <c r="H342" s="15">
        <v>0</v>
      </c>
      <c r="I342" s="15">
        <v>473</v>
      </c>
      <c r="J342" s="15">
        <v>24</v>
      </c>
      <c r="K342" s="15">
        <v>4</v>
      </c>
      <c r="L342" s="15">
        <v>2</v>
      </c>
      <c r="M342" s="15">
        <f t="shared" si="5"/>
        <v>499</v>
      </c>
    </row>
    <row r="343" spans="1:13" x14ac:dyDescent="0.2">
      <c r="A343" s="14" t="s">
        <v>11</v>
      </c>
      <c r="B343" s="14" t="s">
        <v>18</v>
      </c>
      <c r="C343" s="14" t="s">
        <v>80</v>
      </c>
      <c r="D343" s="14" t="s">
        <v>111</v>
      </c>
      <c r="E343" s="14" t="s">
        <v>105</v>
      </c>
      <c r="F343" s="14">
        <v>2006</v>
      </c>
      <c r="G343" s="15">
        <v>431.36061412795237</v>
      </c>
      <c r="H343" s="15">
        <v>0</v>
      </c>
      <c r="I343" s="15">
        <v>570</v>
      </c>
      <c r="J343" s="15">
        <v>240</v>
      </c>
      <c r="K343" s="15">
        <v>0</v>
      </c>
      <c r="L343" s="15">
        <v>0</v>
      </c>
      <c r="M343" s="15">
        <f t="shared" si="5"/>
        <v>810</v>
      </c>
    </row>
    <row r="344" spans="1:13" x14ac:dyDescent="0.2">
      <c r="A344" s="14" t="s">
        <v>11</v>
      </c>
      <c r="B344" s="14" t="s">
        <v>18</v>
      </c>
      <c r="C344" s="14" t="s">
        <v>80</v>
      </c>
      <c r="D344" s="14" t="s">
        <v>111</v>
      </c>
      <c r="E344" s="14" t="s">
        <v>105</v>
      </c>
      <c r="F344" s="14">
        <v>2004</v>
      </c>
      <c r="G344" s="15">
        <v>356.74382627385177</v>
      </c>
      <c r="H344" s="15">
        <v>1954</v>
      </c>
      <c r="I344" s="15">
        <v>0</v>
      </c>
      <c r="J344" s="15">
        <v>0</v>
      </c>
      <c r="K344" s="15">
        <v>0</v>
      </c>
      <c r="L344" s="15">
        <v>0</v>
      </c>
      <c r="M344" s="15">
        <f t="shared" si="5"/>
        <v>1954</v>
      </c>
    </row>
    <row r="345" spans="1:13" x14ac:dyDescent="0.2">
      <c r="A345" s="14" t="s">
        <v>11</v>
      </c>
      <c r="B345" s="14" t="s">
        <v>18</v>
      </c>
      <c r="C345" s="14" t="s">
        <v>80</v>
      </c>
      <c r="D345" s="14" t="s">
        <v>111</v>
      </c>
      <c r="E345" s="14" t="s">
        <v>105</v>
      </c>
      <c r="F345" s="14">
        <v>2006</v>
      </c>
      <c r="G345" s="15">
        <v>453.14124302438631</v>
      </c>
      <c r="H345" s="15">
        <v>235</v>
      </c>
      <c r="I345" s="15">
        <v>1404</v>
      </c>
      <c r="J345" s="15">
        <v>321</v>
      </c>
      <c r="K345" s="15">
        <v>164</v>
      </c>
      <c r="L345" s="15">
        <v>82</v>
      </c>
      <c r="M345" s="15">
        <f t="shared" si="5"/>
        <v>2042</v>
      </c>
    </row>
    <row r="346" spans="1:13" x14ac:dyDescent="0.2">
      <c r="A346" s="14" t="s">
        <v>11</v>
      </c>
      <c r="B346" s="14" t="s">
        <v>18</v>
      </c>
      <c r="C346" s="14" t="s">
        <v>80</v>
      </c>
      <c r="D346" s="14" t="s">
        <v>111</v>
      </c>
      <c r="E346" s="14" t="s">
        <v>105</v>
      </c>
      <c r="F346" s="14">
        <v>2004</v>
      </c>
      <c r="G346" s="15">
        <v>348.18673221909575</v>
      </c>
      <c r="H346" s="15">
        <v>0</v>
      </c>
      <c r="I346" s="15">
        <v>1474</v>
      </c>
      <c r="J346" s="15">
        <v>0</v>
      </c>
      <c r="K346" s="15">
        <v>0</v>
      </c>
      <c r="L346" s="15">
        <v>0</v>
      </c>
      <c r="M346" s="15">
        <f t="shared" si="5"/>
        <v>1474</v>
      </c>
    </row>
    <row r="347" spans="1:13" x14ac:dyDescent="0.2">
      <c r="A347" s="14" t="s">
        <v>11</v>
      </c>
      <c r="B347" s="14" t="s">
        <v>18</v>
      </c>
      <c r="C347" s="14" t="s">
        <v>80</v>
      </c>
      <c r="D347" s="14" t="s">
        <v>111</v>
      </c>
      <c r="E347" s="14" t="s">
        <v>105</v>
      </c>
      <c r="F347" s="14">
        <v>2004</v>
      </c>
      <c r="G347" s="15">
        <v>339.57131322906167</v>
      </c>
      <c r="H347" s="15">
        <v>0</v>
      </c>
      <c r="I347" s="15">
        <v>1514</v>
      </c>
      <c r="J347" s="15">
        <v>36</v>
      </c>
      <c r="K347" s="15">
        <v>121</v>
      </c>
      <c r="L347" s="15">
        <v>60.5</v>
      </c>
      <c r="M347" s="15">
        <f t="shared" si="5"/>
        <v>1610.5</v>
      </c>
    </row>
    <row r="348" spans="1:13" x14ac:dyDescent="0.2">
      <c r="A348" s="14" t="s">
        <v>11</v>
      </c>
      <c r="B348" s="14" t="s">
        <v>18</v>
      </c>
      <c r="C348" s="14" t="s">
        <v>80</v>
      </c>
      <c r="D348" s="14" t="s">
        <v>111</v>
      </c>
      <c r="E348" s="14" t="s">
        <v>105</v>
      </c>
      <c r="F348" s="14">
        <v>2004</v>
      </c>
      <c r="G348" s="15">
        <v>472.70577328810737</v>
      </c>
      <c r="H348" s="15">
        <v>0</v>
      </c>
      <c r="I348" s="15">
        <v>1785</v>
      </c>
      <c r="J348" s="15">
        <v>18</v>
      </c>
      <c r="K348" s="15">
        <v>2</v>
      </c>
      <c r="L348" s="15">
        <v>1</v>
      </c>
      <c r="M348" s="15">
        <f t="shared" si="5"/>
        <v>1804</v>
      </c>
    </row>
    <row r="349" spans="1:13" x14ac:dyDescent="0.2">
      <c r="A349" s="14" t="s">
        <v>11</v>
      </c>
      <c r="B349" s="14" t="s">
        <v>18</v>
      </c>
      <c r="C349" s="14" t="s">
        <v>80</v>
      </c>
      <c r="D349" s="14" t="s">
        <v>111</v>
      </c>
      <c r="E349" s="14" t="s">
        <v>105</v>
      </c>
      <c r="F349" s="14">
        <v>2006</v>
      </c>
      <c r="G349" s="15">
        <v>498.66909862874763</v>
      </c>
      <c r="H349" s="15">
        <v>0</v>
      </c>
      <c r="I349" s="15">
        <v>1205</v>
      </c>
      <c r="J349" s="15">
        <v>369</v>
      </c>
      <c r="K349" s="15">
        <v>0</v>
      </c>
      <c r="L349" s="15">
        <v>0</v>
      </c>
      <c r="M349" s="15">
        <f t="shared" si="5"/>
        <v>1574</v>
      </c>
    </row>
    <row r="350" spans="1:13" x14ac:dyDescent="0.2">
      <c r="A350" s="14" t="s">
        <v>11</v>
      </c>
      <c r="B350" s="14" t="s">
        <v>18</v>
      </c>
      <c r="C350" s="14" t="s">
        <v>80</v>
      </c>
      <c r="D350" s="14" t="s">
        <v>111</v>
      </c>
      <c r="E350" s="14" t="s">
        <v>105</v>
      </c>
      <c r="F350" s="14">
        <v>2003</v>
      </c>
      <c r="G350" s="15">
        <v>424.025407916169</v>
      </c>
      <c r="H350" s="15">
        <v>0</v>
      </c>
      <c r="I350" s="15">
        <v>1410</v>
      </c>
      <c r="J350" s="15">
        <v>0</v>
      </c>
      <c r="K350" s="15">
        <v>0</v>
      </c>
      <c r="L350" s="15">
        <v>0</v>
      </c>
      <c r="M350" s="15">
        <f t="shared" si="5"/>
        <v>1410</v>
      </c>
    </row>
    <row r="351" spans="1:13" x14ac:dyDescent="0.2">
      <c r="A351" s="14" t="s">
        <v>11</v>
      </c>
      <c r="B351" s="14" t="s">
        <v>18</v>
      </c>
      <c r="C351" s="14" t="s">
        <v>80</v>
      </c>
      <c r="D351" s="14" t="s">
        <v>111</v>
      </c>
      <c r="E351" s="14" t="s">
        <v>105</v>
      </c>
      <c r="F351" s="14">
        <v>2006</v>
      </c>
      <c r="G351" s="15">
        <v>307.26536589699219</v>
      </c>
      <c r="H351" s="15">
        <v>0</v>
      </c>
      <c r="I351" s="15">
        <v>404</v>
      </c>
      <c r="J351" s="15">
        <v>0</v>
      </c>
      <c r="K351" s="15">
        <v>0</v>
      </c>
      <c r="L351" s="15">
        <v>0</v>
      </c>
      <c r="M351" s="15">
        <f t="shared" si="5"/>
        <v>404</v>
      </c>
    </row>
    <row r="352" spans="1:13" x14ac:dyDescent="0.2">
      <c r="A352" s="14" t="s">
        <v>11</v>
      </c>
      <c r="B352" s="14" t="s">
        <v>18</v>
      </c>
      <c r="C352" s="14" t="s">
        <v>80</v>
      </c>
      <c r="D352" s="14" t="s">
        <v>111</v>
      </c>
      <c r="E352" s="14" t="s">
        <v>105</v>
      </c>
      <c r="F352" s="14">
        <v>2005</v>
      </c>
      <c r="G352" s="15">
        <v>490.21583357183641</v>
      </c>
      <c r="H352" s="15">
        <v>0</v>
      </c>
      <c r="I352" s="15">
        <v>600</v>
      </c>
      <c r="J352" s="15">
        <v>134</v>
      </c>
      <c r="K352" s="15">
        <v>0</v>
      </c>
      <c r="L352" s="15">
        <v>0</v>
      </c>
      <c r="M352" s="15">
        <f t="shared" si="5"/>
        <v>734</v>
      </c>
    </row>
    <row r="353" spans="1:13" x14ac:dyDescent="0.2">
      <c r="A353" s="14" t="s">
        <v>11</v>
      </c>
      <c r="B353" s="14" t="s">
        <v>18</v>
      </c>
      <c r="C353" s="14" t="s">
        <v>80</v>
      </c>
      <c r="D353" s="14" t="s">
        <v>111</v>
      </c>
      <c r="E353" s="14" t="s">
        <v>105</v>
      </c>
      <c r="F353" s="14">
        <v>2003</v>
      </c>
      <c r="G353" s="15">
        <v>313.7613902251137</v>
      </c>
      <c r="H353" s="15">
        <v>0</v>
      </c>
      <c r="I353" s="15">
        <v>0</v>
      </c>
      <c r="J353" s="15">
        <v>652</v>
      </c>
      <c r="K353" s="15">
        <v>0</v>
      </c>
      <c r="L353" s="15">
        <v>0</v>
      </c>
      <c r="M353" s="15">
        <f t="shared" si="5"/>
        <v>652</v>
      </c>
    </row>
    <row r="354" spans="1:13" x14ac:dyDescent="0.2">
      <c r="A354" s="14" t="s">
        <v>11</v>
      </c>
      <c r="B354" s="14" t="s">
        <v>18</v>
      </c>
      <c r="C354" s="14" t="s">
        <v>80</v>
      </c>
      <c r="D354" s="14" t="s">
        <v>111</v>
      </c>
      <c r="E354" s="14" t="s">
        <v>8</v>
      </c>
      <c r="F354" s="14">
        <v>2017</v>
      </c>
      <c r="G354" s="15">
        <v>663.16636559760036</v>
      </c>
      <c r="H354" s="15">
        <v>95</v>
      </c>
      <c r="I354" s="15">
        <v>0</v>
      </c>
      <c r="J354" s="15">
        <v>0</v>
      </c>
      <c r="K354" s="15">
        <v>0</v>
      </c>
      <c r="L354" s="15">
        <v>0</v>
      </c>
      <c r="M354" s="15">
        <f t="shared" si="5"/>
        <v>95</v>
      </c>
    </row>
    <row r="355" spans="1:13" x14ac:dyDescent="0.2">
      <c r="A355" s="14" t="s">
        <v>11</v>
      </c>
      <c r="B355" s="14" t="s">
        <v>18</v>
      </c>
      <c r="C355" s="14" t="s">
        <v>80</v>
      </c>
      <c r="D355" s="14" t="s">
        <v>87</v>
      </c>
      <c r="E355" s="14" t="s">
        <v>8</v>
      </c>
      <c r="F355" s="14">
        <v>2017</v>
      </c>
      <c r="G355" s="15">
        <v>737.85957703284635</v>
      </c>
      <c r="H355" s="15">
        <v>0</v>
      </c>
      <c r="I355" s="15">
        <v>241</v>
      </c>
      <c r="J355" s="15">
        <v>0</v>
      </c>
      <c r="K355" s="15">
        <v>0</v>
      </c>
      <c r="L355" s="15">
        <v>0</v>
      </c>
      <c r="M355" s="15">
        <f t="shared" si="5"/>
        <v>241</v>
      </c>
    </row>
    <row r="356" spans="1:13" x14ac:dyDescent="0.2">
      <c r="A356" s="14" t="s">
        <v>11</v>
      </c>
      <c r="B356" s="14" t="s">
        <v>18</v>
      </c>
      <c r="C356" s="14" t="s">
        <v>80</v>
      </c>
      <c r="D356" s="14" t="s">
        <v>111</v>
      </c>
      <c r="E356" s="14" t="s">
        <v>10</v>
      </c>
      <c r="F356" s="14">
        <v>2006</v>
      </c>
      <c r="G356" s="15">
        <v>479.6721805857477</v>
      </c>
      <c r="H356" s="15">
        <v>0</v>
      </c>
      <c r="I356" s="15">
        <v>219</v>
      </c>
      <c r="J356" s="15">
        <v>19</v>
      </c>
      <c r="K356" s="15">
        <v>0</v>
      </c>
      <c r="L356" s="15">
        <v>0</v>
      </c>
      <c r="M356" s="15">
        <f t="shared" si="5"/>
        <v>238</v>
      </c>
    </row>
    <row r="357" spans="1:13" x14ac:dyDescent="0.2">
      <c r="A357" s="14" t="s">
        <v>11</v>
      </c>
      <c r="B357" s="14" t="s">
        <v>18</v>
      </c>
      <c r="C357" s="14" t="s">
        <v>80</v>
      </c>
      <c r="D357" s="14" t="s">
        <v>111</v>
      </c>
      <c r="E357" s="14" t="s">
        <v>10</v>
      </c>
      <c r="F357" s="14">
        <v>2006</v>
      </c>
      <c r="G357" s="15">
        <v>493.53532065136886</v>
      </c>
      <c r="H357" s="15">
        <v>0</v>
      </c>
      <c r="I357" s="15">
        <v>183</v>
      </c>
      <c r="J357" s="15">
        <v>0</v>
      </c>
      <c r="K357" s="15">
        <v>0</v>
      </c>
      <c r="L357" s="15">
        <v>0</v>
      </c>
      <c r="M357" s="15">
        <f t="shared" si="5"/>
        <v>183</v>
      </c>
    </row>
    <row r="358" spans="1:13" x14ac:dyDescent="0.2">
      <c r="A358" s="14" t="s">
        <v>11</v>
      </c>
      <c r="B358" s="14" t="s">
        <v>18</v>
      </c>
      <c r="C358" s="14" t="s">
        <v>80</v>
      </c>
      <c r="D358" s="14" t="s">
        <v>111</v>
      </c>
      <c r="E358" s="14" t="s">
        <v>9</v>
      </c>
      <c r="F358" s="14">
        <v>2001</v>
      </c>
      <c r="G358" s="15">
        <v>366.80203549525197</v>
      </c>
      <c r="H358" s="15">
        <v>0</v>
      </c>
      <c r="I358" s="15">
        <v>193</v>
      </c>
      <c r="J358" s="15">
        <v>0</v>
      </c>
      <c r="K358" s="15">
        <v>0</v>
      </c>
      <c r="L358" s="15">
        <v>0</v>
      </c>
      <c r="M358" s="15">
        <f t="shared" si="5"/>
        <v>193</v>
      </c>
    </row>
    <row r="359" spans="1:13" x14ac:dyDescent="0.2">
      <c r="A359" s="14" t="s">
        <v>11</v>
      </c>
      <c r="B359" s="14" t="s">
        <v>18</v>
      </c>
      <c r="C359" s="14" t="s">
        <v>80</v>
      </c>
      <c r="D359" s="14" t="s">
        <v>111</v>
      </c>
      <c r="E359" s="14" t="s">
        <v>9</v>
      </c>
      <c r="F359" s="14">
        <v>2004</v>
      </c>
      <c r="G359" s="15">
        <v>356.74382627385177</v>
      </c>
      <c r="H359" s="15">
        <v>84</v>
      </c>
      <c r="I359" s="15">
        <v>115</v>
      </c>
      <c r="J359" s="15">
        <v>0</v>
      </c>
      <c r="K359" s="15">
        <v>0</v>
      </c>
      <c r="L359" s="15">
        <v>0</v>
      </c>
      <c r="M359" s="15">
        <f t="shared" si="5"/>
        <v>199</v>
      </c>
    </row>
    <row r="360" spans="1:13" x14ac:dyDescent="0.2">
      <c r="A360" s="14" t="s">
        <v>11</v>
      </c>
      <c r="B360" s="14" t="s">
        <v>18</v>
      </c>
      <c r="C360" s="14" t="s">
        <v>31</v>
      </c>
      <c r="D360" s="14" t="s">
        <v>88</v>
      </c>
      <c r="E360" s="14" t="s">
        <v>103</v>
      </c>
      <c r="F360" s="14">
        <v>2019</v>
      </c>
      <c r="G360" s="15">
        <v>659.1569319586996</v>
      </c>
      <c r="H360" s="15">
        <v>0</v>
      </c>
      <c r="I360" s="15">
        <v>0</v>
      </c>
      <c r="J360" s="15">
        <v>20</v>
      </c>
      <c r="K360" s="15">
        <v>0</v>
      </c>
      <c r="L360" s="15">
        <v>0</v>
      </c>
      <c r="M360" s="15">
        <f t="shared" si="5"/>
        <v>20</v>
      </c>
    </row>
    <row r="361" spans="1:13" x14ac:dyDescent="0.2">
      <c r="A361" s="14" t="s">
        <v>11</v>
      </c>
      <c r="B361" s="14" t="s">
        <v>18</v>
      </c>
      <c r="C361" s="14" t="s">
        <v>31</v>
      </c>
      <c r="D361" s="14" t="s">
        <v>88</v>
      </c>
      <c r="E361" s="14" t="s">
        <v>103</v>
      </c>
      <c r="F361" s="14">
        <v>2018</v>
      </c>
      <c r="G361" s="15">
        <v>672.11277060318696</v>
      </c>
      <c r="H361" s="15">
        <v>0</v>
      </c>
      <c r="I361" s="15">
        <v>368</v>
      </c>
      <c r="J361" s="15">
        <v>0</v>
      </c>
      <c r="K361" s="15">
        <v>28</v>
      </c>
      <c r="L361" s="15">
        <v>14</v>
      </c>
      <c r="M361" s="15">
        <f t="shared" si="5"/>
        <v>382</v>
      </c>
    </row>
    <row r="362" spans="1:13" x14ac:dyDescent="0.2">
      <c r="A362" s="14" t="s">
        <v>11</v>
      </c>
      <c r="B362" s="14" t="s">
        <v>18</v>
      </c>
      <c r="C362" s="14" t="s">
        <v>31</v>
      </c>
      <c r="D362" s="14" t="s">
        <v>88</v>
      </c>
      <c r="E362" s="14" t="s">
        <v>103</v>
      </c>
      <c r="F362" s="14">
        <v>2018</v>
      </c>
      <c r="G362" s="15">
        <v>552.48352476280616</v>
      </c>
      <c r="H362" s="15">
        <v>0</v>
      </c>
      <c r="I362" s="15">
        <v>215</v>
      </c>
      <c r="J362" s="15">
        <v>0</v>
      </c>
      <c r="K362" s="15">
        <v>0</v>
      </c>
      <c r="L362" s="15">
        <v>0</v>
      </c>
      <c r="M362" s="15">
        <f t="shared" si="5"/>
        <v>215</v>
      </c>
    </row>
    <row r="363" spans="1:13" x14ac:dyDescent="0.2">
      <c r="A363" s="14" t="s">
        <v>11</v>
      </c>
      <c r="B363" s="14" t="s">
        <v>18</v>
      </c>
      <c r="C363" s="14" t="s">
        <v>31</v>
      </c>
      <c r="D363" s="14" t="s">
        <v>88</v>
      </c>
      <c r="E363" s="14" t="s">
        <v>104</v>
      </c>
      <c r="F363" s="14">
        <v>2017</v>
      </c>
      <c r="G363" s="15">
        <v>832.79505392470321</v>
      </c>
      <c r="H363" s="15">
        <v>596</v>
      </c>
      <c r="I363" s="15">
        <v>147</v>
      </c>
      <c r="J363" s="15">
        <v>33</v>
      </c>
      <c r="K363" s="15">
        <v>43</v>
      </c>
      <c r="L363" s="15">
        <v>21.5</v>
      </c>
      <c r="M363" s="15">
        <f t="shared" si="5"/>
        <v>797.5</v>
      </c>
    </row>
    <row r="364" spans="1:13" x14ac:dyDescent="0.2">
      <c r="A364" s="14" t="s">
        <v>11</v>
      </c>
      <c r="B364" s="14" t="s">
        <v>18</v>
      </c>
      <c r="C364" s="14" t="s">
        <v>31</v>
      </c>
      <c r="D364" s="14" t="s">
        <v>88</v>
      </c>
      <c r="E364" s="14" t="s">
        <v>104</v>
      </c>
      <c r="F364" s="14">
        <v>2017</v>
      </c>
      <c r="G364" s="15">
        <v>768.44803475873744</v>
      </c>
      <c r="H364" s="15">
        <v>0</v>
      </c>
      <c r="I364" s="15">
        <v>270</v>
      </c>
      <c r="J364" s="15">
        <v>0</v>
      </c>
      <c r="K364" s="15">
        <v>0</v>
      </c>
      <c r="L364" s="15">
        <v>0</v>
      </c>
      <c r="M364" s="15">
        <f t="shared" si="5"/>
        <v>270</v>
      </c>
    </row>
    <row r="365" spans="1:13" x14ac:dyDescent="0.2">
      <c r="A365" s="14" t="s">
        <v>11</v>
      </c>
      <c r="B365" s="14" t="s">
        <v>18</v>
      </c>
      <c r="C365" s="14" t="s">
        <v>31</v>
      </c>
      <c r="D365" s="14" t="s">
        <v>88</v>
      </c>
      <c r="E365" s="14" t="s">
        <v>104</v>
      </c>
      <c r="F365" s="14">
        <v>2014</v>
      </c>
      <c r="G365" s="15">
        <v>622.80232958022145</v>
      </c>
      <c r="H365" s="15">
        <v>0</v>
      </c>
      <c r="I365" s="15">
        <v>909</v>
      </c>
      <c r="J365" s="15">
        <v>97</v>
      </c>
      <c r="K365" s="15">
        <v>16</v>
      </c>
      <c r="L365" s="15">
        <v>8</v>
      </c>
      <c r="M365" s="15">
        <f t="shared" si="5"/>
        <v>1014</v>
      </c>
    </row>
    <row r="366" spans="1:13" x14ac:dyDescent="0.2">
      <c r="A366" s="14" t="s">
        <v>11</v>
      </c>
      <c r="B366" s="14" t="s">
        <v>18</v>
      </c>
      <c r="C366" s="14" t="s">
        <v>31</v>
      </c>
      <c r="D366" s="14" t="s">
        <v>88</v>
      </c>
      <c r="E366" s="14" t="s">
        <v>105</v>
      </c>
      <c r="F366" s="14">
        <v>2009</v>
      </c>
      <c r="G366" s="15">
        <v>453.69188994789459</v>
      </c>
      <c r="H366" s="15">
        <v>0</v>
      </c>
      <c r="I366" s="15">
        <v>480</v>
      </c>
      <c r="J366" s="15">
        <v>0</v>
      </c>
      <c r="K366" s="15">
        <v>37</v>
      </c>
      <c r="L366" s="15">
        <v>18.5</v>
      </c>
      <c r="M366" s="15">
        <f t="shared" si="5"/>
        <v>498.5</v>
      </c>
    </row>
    <row r="367" spans="1:13" x14ac:dyDescent="0.2">
      <c r="A367" s="14" t="s">
        <v>11</v>
      </c>
      <c r="B367" s="14" t="s">
        <v>18</v>
      </c>
      <c r="C367" s="14" t="s">
        <v>31</v>
      </c>
      <c r="D367" s="14" t="s">
        <v>88</v>
      </c>
      <c r="E367" s="14" t="s">
        <v>105</v>
      </c>
      <c r="F367" s="14">
        <v>2009</v>
      </c>
      <c r="G367" s="15">
        <v>429.70686139157499</v>
      </c>
      <c r="H367" s="15">
        <v>0</v>
      </c>
      <c r="I367" s="15">
        <v>1232</v>
      </c>
      <c r="J367" s="15">
        <v>489</v>
      </c>
      <c r="K367" s="15">
        <v>56</v>
      </c>
      <c r="L367" s="15">
        <v>28</v>
      </c>
      <c r="M367" s="15">
        <f t="shared" si="5"/>
        <v>1749</v>
      </c>
    </row>
    <row r="368" spans="1:13" x14ac:dyDescent="0.2">
      <c r="A368" s="14" t="s">
        <v>11</v>
      </c>
      <c r="B368" s="14" t="s">
        <v>18</v>
      </c>
      <c r="C368" s="14" t="s">
        <v>31</v>
      </c>
      <c r="D368" s="14" t="s">
        <v>88</v>
      </c>
      <c r="E368" s="14" t="s">
        <v>105</v>
      </c>
      <c r="F368" s="14">
        <v>2007</v>
      </c>
      <c r="G368" s="15">
        <v>440.72174830989854</v>
      </c>
      <c r="H368" s="15">
        <v>816</v>
      </c>
      <c r="I368" s="15">
        <v>0</v>
      </c>
      <c r="J368" s="15">
        <v>14</v>
      </c>
      <c r="K368" s="15">
        <v>0</v>
      </c>
      <c r="L368" s="15">
        <v>0</v>
      </c>
      <c r="M368" s="15">
        <f t="shared" si="5"/>
        <v>830</v>
      </c>
    </row>
    <row r="369" spans="1:13" x14ac:dyDescent="0.2">
      <c r="A369" s="14" t="s">
        <v>11</v>
      </c>
      <c r="B369" s="14" t="s">
        <v>18</v>
      </c>
      <c r="C369" s="14" t="s">
        <v>31</v>
      </c>
      <c r="D369" s="14" t="s">
        <v>88</v>
      </c>
      <c r="E369" s="14" t="s">
        <v>8</v>
      </c>
      <c r="F369" s="14">
        <v>2017</v>
      </c>
      <c r="G369" s="15">
        <v>768.44803475873744</v>
      </c>
      <c r="H369" s="15">
        <v>85</v>
      </c>
      <c r="I369" s="15">
        <v>0</v>
      </c>
      <c r="J369" s="15">
        <v>0</v>
      </c>
      <c r="K369" s="15">
        <v>0</v>
      </c>
      <c r="L369" s="15">
        <v>0</v>
      </c>
      <c r="M369" s="15">
        <f t="shared" si="5"/>
        <v>85</v>
      </c>
    </row>
    <row r="370" spans="1:13" x14ac:dyDescent="0.2">
      <c r="A370" s="14" t="s">
        <v>11</v>
      </c>
      <c r="B370" s="14" t="s">
        <v>18</v>
      </c>
      <c r="C370" s="14" t="s">
        <v>31</v>
      </c>
      <c r="D370" s="14" t="s">
        <v>88</v>
      </c>
      <c r="E370" s="14" t="s">
        <v>8</v>
      </c>
      <c r="F370" s="14">
        <v>2014</v>
      </c>
      <c r="G370" s="15">
        <v>622.80232958022145</v>
      </c>
      <c r="H370" s="15">
        <v>0</v>
      </c>
      <c r="I370" s="15">
        <v>283</v>
      </c>
      <c r="J370" s="15">
        <v>0</v>
      </c>
      <c r="K370" s="15">
        <v>0</v>
      </c>
      <c r="L370" s="15">
        <v>0</v>
      </c>
      <c r="M370" s="15">
        <f t="shared" si="5"/>
        <v>283</v>
      </c>
    </row>
    <row r="371" spans="1:13" x14ac:dyDescent="0.2">
      <c r="A371" s="14" t="s">
        <v>11</v>
      </c>
      <c r="B371" s="14" t="s">
        <v>18</v>
      </c>
      <c r="C371" s="14" t="s">
        <v>31</v>
      </c>
      <c r="D371" s="14" t="s">
        <v>88</v>
      </c>
      <c r="E371" s="14" t="s">
        <v>10</v>
      </c>
      <c r="F371" s="14">
        <v>2009</v>
      </c>
      <c r="G371" s="15">
        <v>429.70686139157499</v>
      </c>
      <c r="H371" s="15">
        <v>0</v>
      </c>
      <c r="I371" s="15">
        <v>112</v>
      </c>
      <c r="J371" s="15">
        <v>0</v>
      </c>
      <c r="K371" s="15">
        <v>9</v>
      </c>
      <c r="L371" s="15">
        <v>4.5</v>
      </c>
      <c r="M371" s="15">
        <f t="shared" si="5"/>
        <v>116.5</v>
      </c>
    </row>
    <row r="372" spans="1:13" x14ac:dyDescent="0.2">
      <c r="A372" s="14" t="s">
        <v>11</v>
      </c>
      <c r="B372" s="14" t="s">
        <v>18</v>
      </c>
      <c r="C372" s="14" t="s">
        <v>31</v>
      </c>
      <c r="D372" s="14" t="s">
        <v>88</v>
      </c>
      <c r="E372" s="14" t="s">
        <v>10</v>
      </c>
      <c r="F372" s="14">
        <v>2009</v>
      </c>
      <c r="G372" s="15">
        <v>453.69188994789459</v>
      </c>
      <c r="H372" s="15">
        <v>0</v>
      </c>
      <c r="I372" s="15">
        <v>147</v>
      </c>
      <c r="J372" s="15">
        <v>0</v>
      </c>
      <c r="K372" s="15">
        <v>0</v>
      </c>
      <c r="L372" s="15">
        <v>0</v>
      </c>
      <c r="M372" s="15">
        <f t="shared" si="5"/>
        <v>147</v>
      </c>
    </row>
    <row r="373" spans="1:13" x14ac:dyDescent="0.2">
      <c r="A373" s="14" t="s">
        <v>11</v>
      </c>
      <c r="B373" s="14" t="s">
        <v>18</v>
      </c>
      <c r="C373" s="14" t="s">
        <v>31</v>
      </c>
      <c r="D373" s="14" t="s">
        <v>88</v>
      </c>
      <c r="E373" s="14" t="s">
        <v>9</v>
      </c>
      <c r="F373" s="14">
        <v>2009</v>
      </c>
      <c r="G373" s="15">
        <v>429.70686139157499</v>
      </c>
      <c r="H373" s="15">
        <v>0</v>
      </c>
      <c r="I373" s="15">
        <v>200</v>
      </c>
      <c r="J373" s="15">
        <v>220</v>
      </c>
      <c r="K373" s="15">
        <v>12</v>
      </c>
      <c r="L373" s="15">
        <v>6</v>
      </c>
      <c r="M373" s="15">
        <f t="shared" si="5"/>
        <v>426</v>
      </c>
    </row>
    <row r="374" spans="1:13" x14ac:dyDescent="0.2">
      <c r="A374" s="14" t="s">
        <v>11</v>
      </c>
      <c r="B374" s="14" t="s">
        <v>18</v>
      </c>
      <c r="C374" s="14" t="s">
        <v>31</v>
      </c>
      <c r="D374" s="14" t="s">
        <v>88</v>
      </c>
      <c r="E374" s="14" t="s">
        <v>9</v>
      </c>
      <c r="F374" s="14">
        <v>2009</v>
      </c>
      <c r="G374" s="15">
        <v>453.69188994789459</v>
      </c>
      <c r="H374" s="15">
        <v>0</v>
      </c>
      <c r="I374" s="15">
        <v>217</v>
      </c>
      <c r="J374" s="15">
        <v>12</v>
      </c>
      <c r="K374" s="15">
        <v>60</v>
      </c>
      <c r="L374" s="15">
        <v>30</v>
      </c>
      <c r="M374" s="15">
        <f t="shared" si="5"/>
        <v>259</v>
      </c>
    </row>
    <row r="375" spans="1:13" x14ac:dyDescent="0.2">
      <c r="A375" s="14" t="s">
        <v>12</v>
      </c>
      <c r="B375" s="14" t="s">
        <v>19</v>
      </c>
      <c r="C375" s="14" t="s">
        <v>28</v>
      </c>
      <c r="D375" s="14" t="s">
        <v>82</v>
      </c>
      <c r="E375" s="14" t="s">
        <v>103</v>
      </c>
      <c r="F375" s="14">
        <v>2018</v>
      </c>
      <c r="G375" s="15">
        <v>504.38858283124671</v>
      </c>
      <c r="H375" s="15">
        <v>231</v>
      </c>
      <c r="I375" s="15">
        <v>0</v>
      </c>
      <c r="J375" s="15">
        <v>16</v>
      </c>
      <c r="K375" s="15">
        <v>0</v>
      </c>
      <c r="L375" s="15">
        <v>0</v>
      </c>
      <c r="M375" s="15">
        <f t="shared" si="5"/>
        <v>247</v>
      </c>
    </row>
    <row r="376" spans="1:13" x14ac:dyDescent="0.2">
      <c r="A376" s="14" t="s">
        <v>12</v>
      </c>
      <c r="B376" s="14" t="s">
        <v>19</v>
      </c>
      <c r="C376" s="14" t="s">
        <v>28</v>
      </c>
      <c r="D376" s="14" t="s">
        <v>81</v>
      </c>
      <c r="E376" s="14" t="s">
        <v>103</v>
      </c>
      <c r="F376" s="14">
        <v>2020</v>
      </c>
      <c r="G376" s="15">
        <v>450.30408634763256</v>
      </c>
      <c r="H376" s="15">
        <v>136</v>
      </c>
      <c r="I376" s="15">
        <v>0</v>
      </c>
      <c r="J376" s="15">
        <v>8</v>
      </c>
      <c r="K376" s="15">
        <v>0</v>
      </c>
      <c r="L376" s="15">
        <v>0</v>
      </c>
      <c r="M376" s="15">
        <f t="shared" si="5"/>
        <v>144</v>
      </c>
    </row>
    <row r="377" spans="1:13" x14ac:dyDescent="0.2">
      <c r="A377" s="14" t="s">
        <v>12</v>
      </c>
      <c r="B377" s="14" t="s">
        <v>19</v>
      </c>
      <c r="C377" s="14" t="s">
        <v>28</v>
      </c>
      <c r="D377" s="14" t="s">
        <v>81</v>
      </c>
      <c r="E377" s="14" t="s">
        <v>103</v>
      </c>
      <c r="F377" s="14">
        <v>2018</v>
      </c>
      <c r="G377" s="15">
        <v>467.66676804296435</v>
      </c>
      <c r="H377" s="15">
        <v>944</v>
      </c>
      <c r="I377" s="15">
        <v>0</v>
      </c>
      <c r="J377" s="15">
        <v>0</v>
      </c>
      <c r="K377" s="15">
        <v>0</v>
      </c>
      <c r="L377" s="15">
        <v>0</v>
      </c>
      <c r="M377" s="15">
        <f t="shared" si="5"/>
        <v>944</v>
      </c>
    </row>
    <row r="378" spans="1:13" x14ac:dyDescent="0.2">
      <c r="A378" s="14" t="s">
        <v>12</v>
      </c>
      <c r="B378" s="14" t="s">
        <v>19</v>
      </c>
      <c r="C378" s="14" t="s">
        <v>28</v>
      </c>
      <c r="D378" s="14" t="s">
        <v>81</v>
      </c>
      <c r="E378" s="14" t="s">
        <v>104</v>
      </c>
      <c r="F378" s="14">
        <v>2014</v>
      </c>
      <c r="G378" s="15">
        <v>561.56166106813964</v>
      </c>
      <c r="H378" s="15">
        <v>0</v>
      </c>
      <c r="I378" s="15">
        <v>56</v>
      </c>
      <c r="J378" s="15">
        <v>0</v>
      </c>
      <c r="K378" s="15">
        <v>0</v>
      </c>
      <c r="L378" s="15">
        <v>0</v>
      </c>
      <c r="M378" s="15">
        <f t="shared" si="5"/>
        <v>56</v>
      </c>
    </row>
    <row r="379" spans="1:13" x14ac:dyDescent="0.2">
      <c r="A379" s="14" t="s">
        <v>12</v>
      </c>
      <c r="B379" s="14" t="s">
        <v>19</v>
      </c>
      <c r="C379" s="14" t="s">
        <v>28</v>
      </c>
      <c r="D379" s="14" t="s">
        <v>82</v>
      </c>
      <c r="E379" s="14" t="s">
        <v>104</v>
      </c>
      <c r="F379" s="14">
        <v>2015</v>
      </c>
      <c r="G379" s="15">
        <v>518.38347288692216</v>
      </c>
      <c r="H379" s="15">
        <v>322</v>
      </c>
      <c r="I379" s="15">
        <v>0</v>
      </c>
      <c r="J379" s="15">
        <v>32</v>
      </c>
      <c r="K379" s="15">
        <v>0</v>
      </c>
      <c r="L379" s="15">
        <v>0</v>
      </c>
      <c r="M379" s="15">
        <f t="shared" si="5"/>
        <v>354</v>
      </c>
    </row>
    <row r="380" spans="1:13" x14ac:dyDescent="0.2">
      <c r="A380" s="14" t="s">
        <v>12</v>
      </c>
      <c r="B380" s="14" t="s">
        <v>19</v>
      </c>
      <c r="C380" s="14" t="s">
        <v>28</v>
      </c>
      <c r="D380" s="14" t="s">
        <v>81</v>
      </c>
      <c r="E380" s="14" t="s">
        <v>104</v>
      </c>
      <c r="F380" s="14">
        <v>2014</v>
      </c>
      <c r="G380" s="15">
        <v>420.32883736057687</v>
      </c>
      <c r="H380" s="15">
        <v>47</v>
      </c>
      <c r="I380" s="15">
        <v>0</v>
      </c>
      <c r="J380" s="15">
        <v>15</v>
      </c>
      <c r="K380" s="15">
        <v>0</v>
      </c>
      <c r="L380" s="15">
        <v>0</v>
      </c>
      <c r="M380" s="15">
        <f t="shared" si="5"/>
        <v>62</v>
      </c>
    </row>
    <row r="381" spans="1:13" x14ac:dyDescent="0.2">
      <c r="A381" s="14" t="s">
        <v>12</v>
      </c>
      <c r="B381" s="14" t="s">
        <v>19</v>
      </c>
      <c r="C381" s="14" t="s">
        <v>28</v>
      </c>
      <c r="D381" s="14" t="s">
        <v>81</v>
      </c>
      <c r="E381" s="14" t="s">
        <v>105</v>
      </c>
      <c r="F381" s="14">
        <v>2006</v>
      </c>
      <c r="G381" s="15">
        <v>336.37574024954228</v>
      </c>
      <c r="H381" s="15">
        <v>0</v>
      </c>
      <c r="I381" s="15">
        <v>158</v>
      </c>
      <c r="J381" s="15">
        <v>0</v>
      </c>
      <c r="K381" s="15">
        <v>0</v>
      </c>
      <c r="L381" s="15">
        <v>0</v>
      </c>
      <c r="M381" s="15">
        <f t="shared" si="5"/>
        <v>158</v>
      </c>
    </row>
    <row r="382" spans="1:13" x14ac:dyDescent="0.2">
      <c r="A382" s="14" t="s">
        <v>12</v>
      </c>
      <c r="B382" s="14" t="s">
        <v>19</v>
      </c>
      <c r="C382" s="14" t="s">
        <v>28</v>
      </c>
      <c r="D382" s="14" t="s">
        <v>81</v>
      </c>
      <c r="E382" s="14" t="s">
        <v>105</v>
      </c>
      <c r="F382" s="14">
        <v>2008</v>
      </c>
      <c r="G382" s="15">
        <v>918.80508927841493</v>
      </c>
      <c r="H382" s="15">
        <v>279</v>
      </c>
      <c r="I382" s="15">
        <v>0</v>
      </c>
      <c r="J382" s="15">
        <v>17</v>
      </c>
      <c r="K382" s="15">
        <v>0</v>
      </c>
      <c r="L382" s="15">
        <v>0</v>
      </c>
      <c r="M382" s="15">
        <f t="shared" si="5"/>
        <v>296</v>
      </c>
    </row>
    <row r="383" spans="1:13" x14ac:dyDescent="0.2">
      <c r="A383" s="14" t="s">
        <v>12</v>
      </c>
      <c r="B383" s="14" t="s">
        <v>19</v>
      </c>
      <c r="C383" s="14" t="s">
        <v>28</v>
      </c>
      <c r="D383" s="14" t="s">
        <v>81</v>
      </c>
      <c r="E383" s="14" t="s">
        <v>105</v>
      </c>
      <c r="F383" s="14">
        <v>2008</v>
      </c>
      <c r="G383" s="15">
        <v>528.83612868726891</v>
      </c>
      <c r="H383" s="15">
        <v>317</v>
      </c>
      <c r="I383" s="15">
        <v>0</v>
      </c>
      <c r="J383" s="15">
        <v>21</v>
      </c>
      <c r="K383" s="15">
        <v>0</v>
      </c>
      <c r="L383" s="15">
        <v>0</v>
      </c>
      <c r="M383" s="15">
        <f t="shared" si="5"/>
        <v>338</v>
      </c>
    </row>
    <row r="384" spans="1:13" x14ac:dyDescent="0.2">
      <c r="A384" s="14" t="s">
        <v>12</v>
      </c>
      <c r="B384" s="14" t="s">
        <v>19</v>
      </c>
      <c r="C384" s="14" t="s">
        <v>28</v>
      </c>
      <c r="D384" s="14" t="s">
        <v>81</v>
      </c>
      <c r="E384" s="14" t="s">
        <v>8</v>
      </c>
      <c r="F384" s="14">
        <v>2014</v>
      </c>
      <c r="G384" s="15">
        <v>561.56166106813964</v>
      </c>
      <c r="H384" s="15">
        <v>0</v>
      </c>
      <c r="I384" s="15">
        <v>0</v>
      </c>
      <c r="J384" s="15">
        <v>50</v>
      </c>
      <c r="K384" s="15">
        <v>0</v>
      </c>
      <c r="L384" s="15">
        <v>0</v>
      </c>
      <c r="M384" s="15">
        <f t="shared" si="5"/>
        <v>50</v>
      </c>
    </row>
    <row r="385" spans="1:13" x14ac:dyDescent="0.2">
      <c r="A385" s="14" t="s">
        <v>12</v>
      </c>
      <c r="B385" s="14" t="s">
        <v>19</v>
      </c>
      <c r="C385" s="14" t="s">
        <v>28</v>
      </c>
      <c r="D385" s="14" t="s">
        <v>81</v>
      </c>
      <c r="E385" s="14" t="s">
        <v>8</v>
      </c>
      <c r="F385" s="14">
        <v>2014</v>
      </c>
      <c r="G385" s="15">
        <v>561.56166106813964</v>
      </c>
      <c r="H385" s="15">
        <v>0</v>
      </c>
      <c r="I385" s="15">
        <v>11</v>
      </c>
      <c r="J385" s="15">
        <v>0</v>
      </c>
      <c r="K385" s="15">
        <v>0</v>
      </c>
      <c r="L385" s="15">
        <v>0</v>
      </c>
      <c r="M385" s="15">
        <f t="shared" si="5"/>
        <v>11</v>
      </c>
    </row>
    <row r="386" spans="1:13" x14ac:dyDescent="0.2">
      <c r="A386" s="14" t="s">
        <v>12</v>
      </c>
      <c r="B386" s="14" t="s">
        <v>19</v>
      </c>
      <c r="C386" s="14" t="s">
        <v>28</v>
      </c>
      <c r="D386" s="14" t="s">
        <v>81</v>
      </c>
      <c r="E386" s="14" t="s">
        <v>10</v>
      </c>
      <c r="F386" s="14">
        <v>2008</v>
      </c>
      <c r="G386" s="15">
        <v>528.83612868726891</v>
      </c>
      <c r="H386" s="15">
        <v>171</v>
      </c>
      <c r="I386" s="15">
        <v>0</v>
      </c>
      <c r="J386" s="15">
        <v>0</v>
      </c>
      <c r="K386" s="15">
        <v>0</v>
      </c>
      <c r="L386" s="15">
        <v>0</v>
      </c>
      <c r="M386" s="15">
        <f t="shared" ref="M386:M449" si="6">H386+I386+J386+L386</f>
        <v>171</v>
      </c>
    </row>
    <row r="387" spans="1:13" x14ac:dyDescent="0.2">
      <c r="A387" s="14" t="s">
        <v>12</v>
      </c>
      <c r="B387" s="14" t="s">
        <v>19</v>
      </c>
      <c r="C387" s="14" t="s">
        <v>28</v>
      </c>
      <c r="D387" s="14" t="s">
        <v>81</v>
      </c>
      <c r="E387" s="14" t="s">
        <v>10</v>
      </c>
      <c r="F387" s="14">
        <v>2008</v>
      </c>
      <c r="G387" s="15">
        <v>918.80508927841493</v>
      </c>
      <c r="H387" s="15">
        <v>435</v>
      </c>
      <c r="I387" s="15">
        <v>0</v>
      </c>
      <c r="J387" s="15">
        <v>0</v>
      </c>
      <c r="K387" s="15">
        <v>0</v>
      </c>
      <c r="L387" s="15">
        <v>0</v>
      </c>
      <c r="M387" s="15">
        <f t="shared" si="6"/>
        <v>435</v>
      </c>
    </row>
    <row r="388" spans="1:13" x14ac:dyDescent="0.2">
      <c r="A388" s="14" t="s">
        <v>12</v>
      </c>
      <c r="B388" s="14" t="s">
        <v>19</v>
      </c>
      <c r="C388" s="14" t="s">
        <v>28</v>
      </c>
      <c r="D388" s="14" t="s">
        <v>81</v>
      </c>
      <c r="E388" s="14" t="s">
        <v>9</v>
      </c>
      <c r="F388" s="14">
        <v>2008</v>
      </c>
      <c r="G388" s="15">
        <v>528.83612868726891</v>
      </c>
      <c r="H388" s="15">
        <v>89</v>
      </c>
      <c r="I388" s="15">
        <v>0</v>
      </c>
      <c r="J388" s="15">
        <v>1</v>
      </c>
      <c r="K388" s="15">
        <v>0</v>
      </c>
      <c r="L388" s="15">
        <v>0</v>
      </c>
      <c r="M388" s="15">
        <f t="shared" si="6"/>
        <v>90</v>
      </c>
    </row>
    <row r="389" spans="1:13" x14ac:dyDescent="0.2">
      <c r="A389" s="14" t="s">
        <v>12</v>
      </c>
      <c r="B389" s="14" t="s">
        <v>19</v>
      </c>
      <c r="C389" s="14" t="s">
        <v>28</v>
      </c>
      <c r="D389" s="14" t="s">
        <v>81</v>
      </c>
      <c r="E389" s="14" t="s">
        <v>9</v>
      </c>
      <c r="F389" s="14">
        <v>2008</v>
      </c>
      <c r="G389" s="15">
        <v>918.80508927841493</v>
      </c>
      <c r="H389" s="15">
        <v>234</v>
      </c>
      <c r="I389" s="15">
        <v>0</v>
      </c>
      <c r="J389" s="15">
        <v>0</v>
      </c>
      <c r="K389" s="15">
        <v>0</v>
      </c>
      <c r="L389" s="15">
        <v>0</v>
      </c>
      <c r="M389" s="15">
        <f t="shared" si="6"/>
        <v>234</v>
      </c>
    </row>
    <row r="390" spans="1:13" x14ac:dyDescent="0.2">
      <c r="A390" s="14" t="s">
        <v>12</v>
      </c>
      <c r="B390" s="14" t="s">
        <v>19</v>
      </c>
      <c r="C390" s="14" t="s">
        <v>29</v>
      </c>
      <c r="D390" s="14" t="s">
        <v>85</v>
      </c>
      <c r="E390" s="14" t="s">
        <v>103</v>
      </c>
      <c r="F390" s="14">
        <v>2020</v>
      </c>
      <c r="G390" s="15">
        <v>351.86424918312332</v>
      </c>
      <c r="H390" s="15">
        <v>72</v>
      </c>
      <c r="I390" s="15">
        <v>0</v>
      </c>
      <c r="J390" s="15">
        <v>24</v>
      </c>
      <c r="K390" s="15">
        <v>0</v>
      </c>
      <c r="L390" s="15">
        <v>0</v>
      </c>
      <c r="M390" s="15">
        <f t="shared" si="6"/>
        <v>96</v>
      </c>
    </row>
    <row r="391" spans="1:13" x14ac:dyDescent="0.2">
      <c r="A391" s="14" t="s">
        <v>12</v>
      </c>
      <c r="B391" s="14" t="s">
        <v>19</v>
      </c>
      <c r="C391" s="14" t="s">
        <v>29</v>
      </c>
      <c r="D391" s="14" t="s">
        <v>85</v>
      </c>
      <c r="E391" s="14" t="s">
        <v>103</v>
      </c>
      <c r="F391" s="14">
        <v>2020</v>
      </c>
      <c r="G391" s="15">
        <v>414.29465493859055</v>
      </c>
      <c r="H391" s="15">
        <v>0</v>
      </c>
      <c r="I391" s="15">
        <v>62</v>
      </c>
      <c r="J391" s="15">
        <v>0</v>
      </c>
      <c r="K391" s="15">
        <v>0</v>
      </c>
      <c r="L391" s="15">
        <v>0</v>
      </c>
      <c r="M391" s="15">
        <f t="shared" si="6"/>
        <v>62</v>
      </c>
    </row>
    <row r="392" spans="1:13" x14ac:dyDescent="0.2">
      <c r="A392" s="14" t="s">
        <v>12</v>
      </c>
      <c r="B392" s="14" t="s">
        <v>19</v>
      </c>
      <c r="C392" s="14" t="s">
        <v>29</v>
      </c>
      <c r="D392" s="14" t="s">
        <v>85</v>
      </c>
      <c r="E392" s="14" t="s">
        <v>103</v>
      </c>
      <c r="F392" s="14">
        <v>2019</v>
      </c>
      <c r="G392" s="15">
        <v>292.16059553352989</v>
      </c>
      <c r="H392" s="15">
        <v>396</v>
      </c>
      <c r="I392" s="15">
        <v>0</v>
      </c>
      <c r="J392" s="15">
        <v>0</v>
      </c>
      <c r="K392" s="15">
        <v>0</v>
      </c>
      <c r="L392" s="15">
        <v>0</v>
      </c>
      <c r="M392" s="15">
        <f t="shared" si="6"/>
        <v>396</v>
      </c>
    </row>
    <row r="393" spans="1:13" x14ac:dyDescent="0.2">
      <c r="A393" s="14" t="s">
        <v>12</v>
      </c>
      <c r="B393" s="14" t="s">
        <v>19</v>
      </c>
      <c r="C393" s="14" t="s">
        <v>29</v>
      </c>
      <c r="D393" s="14" t="s">
        <v>85</v>
      </c>
      <c r="E393" s="14" t="s">
        <v>104</v>
      </c>
      <c r="F393" s="14">
        <v>2015</v>
      </c>
      <c r="G393" s="15">
        <v>599.00866168841253</v>
      </c>
      <c r="H393" s="15">
        <v>25</v>
      </c>
      <c r="I393" s="15">
        <v>0</v>
      </c>
      <c r="J393" s="15">
        <v>0</v>
      </c>
      <c r="K393" s="15">
        <v>0</v>
      </c>
      <c r="L393" s="15">
        <v>0</v>
      </c>
      <c r="M393" s="15">
        <f t="shared" si="6"/>
        <v>25</v>
      </c>
    </row>
    <row r="394" spans="1:13" x14ac:dyDescent="0.2">
      <c r="A394" s="14" t="s">
        <v>12</v>
      </c>
      <c r="B394" s="14" t="s">
        <v>19</v>
      </c>
      <c r="C394" s="14" t="s">
        <v>29</v>
      </c>
      <c r="D394" s="14" t="s">
        <v>85</v>
      </c>
      <c r="E394" s="14" t="s">
        <v>104</v>
      </c>
      <c r="F394" s="14">
        <v>2015</v>
      </c>
      <c r="G394" s="15">
        <v>601.74179283431147</v>
      </c>
      <c r="H394" s="15">
        <v>492</v>
      </c>
      <c r="I394" s="15">
        <v>0</v>
      </c>
      <c r="J394" s="15">
        <v>33</v>
      </c>
      <c r="K394" s="15">
        <v>0</v>
      </c>
      <c r="L394" s="15">
        <v>0</v>
      </c>
      <c r="M394" s="15">
        <f t="shared" si="6"/>
        <v>525</v>
      </c>
    </row>
    <row r="395" spans="1:13" x14ac:dyDescent="0.2">
      <c r="A395" s="14" t="s">
        <v>12</v>
      </c>
      <c r="B395" s="14" t="s">
        <v>19</v>
      </c>
      <c r="C395" s="14" t="s">
        <v>29</v>
      </c>
      <c r="D395" s="14" t="s">
        <v>85</v>
      </c>
      <c r="E395" s="14" t="s">
        <v>104</v>
      </c>
      <c r="F395" s="14">
        <v>2015</v>
      </c>
      <c r="G395" s="15">
        <v>583.70608551936482</v>
      </c>
      <c r="H395" s="15">
        <v>334</v>
      </c>
      <c r="I395" s="15">
        <v>0</v>
      </c>
      <c r="J395" s="15">
        <v>98</v>
      </c>
      <c r="K395" s="15">
        <v>0</v>
      </c>
      <c r="L395" s="15">
        <v>0</v>
      </c>
      <c r="M395" s="15">
        <f t="shared" si="6"/>
        <v>432</v>
      </c>
    </row>
    <row r="396" spans="1:13" x14ac:dyDescent="0.2">
      <c r="A396" s="14" t="s">
        <v>12</v>
      </c>
      <c r="B396" s="14" t="s">
        <v>19</v>
      </c>
      <c r="C396" s="14" t="s">
        <v>29</v>
      </c>
      <c r="D396" s="14" t="s">
        <v>85</v>
      </c>
      <c r="E396" s="14" t="s">
        <v>105</v>
      </c>
      <c r="F396" s="14">
        <v>2005</v>
      </c>
      <c r="G396" s="15">
        <v>374.87213753862113</v>
      </c>
      <c r="H396" s="15">
        <v>0</v>
      </c>
      <c r="I396" s="15">
        <v>547</v>
      </c>
      <c r="J396" s="15">
        <v>0</v>
      </c>
      <c r="K396" s="15">
        <v>0</v>
      </c>
      <c r="L396" s="15">
        <v>0</v>
      </c>
      <c r="M396" s="15">
        <f t="shared" si="6"/>
        <v>547</v>
      </c>
    </row>
    <row r="397" spans="1:13" x14ac:dyDescent="0.2">
      <c r="A397" s="14" t="s">
        <v>12</v>
      </c>
      <c r="B397" s="14" t="s">
        <v>19</v>
      </c>
      <c r="C397" s="14" t="s">
        <v>29</v>
      </c>
      <c r="D397" s="14" t="s">
        <v>85</v>
      </c>
      <c r="E397" s="14" t="s">
        <v>105</v>
      </c>
      <c r="F397" s="14">
        <v>2012</v>
      </c>
      <c r="G397" s="15">
        <v>533.2831024936753</v>
      </c>
      <c r="H397" s="15">
        <v>408</v>
      </c>
      <c r="I397" s="15">
        <v>0</v>
      </c>
      <c r="J397" s="15">
        <v>0</v>
      </c>
      <c r="K397" s="15">
        <v>0</v>
      </c>
      <c r="L397" s="15">
        <v>0</v>
      </c>
      <c r="M397" s="15">
        <f t="shared" si="6"/>
        <v>408</v>
      </c>
    </row>
    <row r="398" spans="1:13" x14ac:dyDescent="0.2">
      <c r="A398" s="14" t="s">
        <v>12</v>
      </c>
      <c r="B398" s="14" t="s">
        <v>19</v>
      </c>
      <c r="C398" s="14" t="s">
        <v>29</v>
      </c>
      <c r="D398" s="14" t="s">
        <v>85</v>
      </c>
      <c r="E398" s="14" t="s">
        <v>105</v>
      </c>
      <c r="F398" s="14">
        <v>2011</v>
      </c>
      <c r="G398" s="15">
        <v>535.77445193936182</v>
      </c>
      <c r="H398" s="15">
        <v>1253</v>
      </c>
      <c r="I398" s="15">
        <v>0</v>
      </c>
      <c r="J398" s="15">
        <v>0</v>
      </c>
      <c r="K398" s="15">
        <v>0</v>
      </c>
      <c r="L398" s="15">
        <v>0</v>
      </c>
      <c r="M398" s="15">
        <f t="shared" si="6"/>
        <v>1253</v>
      </c>
    </row>
    <row r="399" spans="1:13" x14ac:dyDescent="0.2">
      <c r="A399" s="14" t="s">
        <v>12</v>
      </c>
      <c r="B399" s="14" t="s">
        <v>19</v>
      </c>
      <c r="C399" s="14" t="s">
        <v>29</v>
      </c>
      <c r="D399" s="14" t="s">
        <v>85</v>
      </c>
      <c r="E399" s="14" t="s">
        <v>8</v>
      </c>
      <c r="F399" s="14">
        <v>2015</v>
      </c>
      <c r="G399" s="15">
        <v>601.74179283431147</v>
      </c>
      <c r="H399" s="15">
        <v>62</v>
      </c>
      <c r="I399" s="15">
        <v>0</v>
      </c>
      <c r="J399" s="15">
        <v>0</v>
      </c>
      <c r="K399" s="15">
        <v>0</v>
      </c>
      <c r="L399" s="15">
        <v>0</v>
      </c>
      <c r="M399" s="15">
        <f t="shared" si="6"/>
        <v>62</v>
      </c>
    </row>
    <row r="400" spans="1:13" x14ac:dyDescent="0.2">
      <c r="A400" s="14" t="s">
        <v>12</v>
      </c>
      <c r="B400" s="14" t="s">
        <v>19</v>
      </c>
      <c r="C400" s="14" t="s">
        <v>29</v>
      </c>
      <c r="D400" s="14" t="s">
        <v>85</v>
      </c>
      <c r="E400" s="14" t="s">
        <v>8</v>
      </c>
      <c r="F400" s="14">
        <v>2015</v>
      </c>
      <c r="G400" s="15">
        <v>599.00866168841253</v>
      </c>
      <c r="H400" s="15">
        <v>380</v>
      </c>
      <c r="I400" s="15">
        <v>0</v>
      </c>
      <c r="J400" s="15">
        <v>0</v>
      </c>
      <c r="K400" s="15">
        <v>0</v>
      </c>
      <c r="L400" s="15">
        <v>0</v>
      </c>
      <c r="M400" s="15">
        <f t="shared" si="6"/>
        <v>380</v>
      </c>
    </row>
    <row r="401" spans="1:13" x14ac:dyDescent="0.2">
      <c r="A401" s="14" t="s">
        <v>12</v>
      </c>
      <c r="B401" s="14" t="s">
        <v>19</v>
      </c>
      <c r="C401" s="14" t="s">
        <v>29</v>
      </c>
      <c r="D401" s="14" t="s">
        <v>85</v>
      </c>
      <c r="E401" s="14" t="s">
        <v>10</v>
      </c>
      <c r="F401" s="14">
        <v>2005</v>
      </c>
      <c r="G401" s="15">
        <v>374.87213753862113</v>
      </c>
      <c r="H401" s="15">
        <v>129</v>
      </c>
      <c r="I401" s="15">
        <v>0</v>
      </c>
      <c r="J401" s="15">
        <v>0</v>
      </c>
      <c r="K401" s="15">
        <v>0</v>
      </c>
      <c r="L401" s="15">
        <v>0</v>
      </c>
      <c r="M401" s="15">
        <f t="shared" si="6"/>
        <v>129</v>
      </c>
    </row>
    <row r="402" spans="1:13" x14ac:dyDescent="0.2">
      <c r="A402" s="14" t="s">
        <v>12</v>
      </c>
      <c r="B402" s="14" t="s">
        <v>19</v>
      </c>
      <c r="C402" s="14" t="s">
        <v>29</v>
      </c>
      <c r="D402" s="14" t="s">
        <v>85</v>
      </c>
      <c r="E402" s="14" t="s">
        <v>10</v>
      </c>
      <c r="F402" s="14">
        <v>2010</v>
      </c>
      <c r="G402" s="15">
        <v>403.76805094181753</v>
      </c>
      <c r="H402" s="15">
        <v>233</v>
      </c>
      <c r="I402" s="15">
        <v>0</v>
      </c>
      <c r="J402" s="15">
        <v>0</v>
      </c>
      <c r="K402" s="15">
        <v>0</v>
      </c>
      <c r="L402" s="15">
        <v>0</v>
      </c>
      <c r="M402" s="15">
        <f t="shared" si="6"/>
        <v>233</v>
      </c>
    </row>
    <row r="403" spans="1:13" x14ac:dyDescent="0.2">
      <c r="A403" s="14" t="s">
        <v>12</v>
      </c>
      <c r="B403" s="14" t="s">
        <v>19</v>
      </c>
      <c r="C403" s="14" t="s">
        <v>29</v>
      </c>
      <c r="D403" s="14" t="s">
        <v>85</v>
      </c>
      <c r="E403" s="14" t="s">
        <v>9</v>
      </c>
      <c r="F403" s="14">
        <v>2005</v>
      </c>
      <c r="G403" s="15">
        <v>374.87213753862113</v>
      </c>
      <c r="H403" s="15">
        <v>0</v>
      </c>
      <c r="I403" s="15">
        <v>125</v>
      </c>
      <c r="J403" s="15">
        <v>0</v>
      </c>
      <c r="K403" s="15">
        <v>0</v>
      </c>
      <c r="L403" s="15">
        <v>0</v>
      </c>
      <c r="M403" s="15">
        <f t="shared" si="6"/>
        <v>125</v>
      </c>
    </row>
    <row r="404" spans="1:13" x14ac:dyDescent="0.2">
      <c r="A404" s="14" t="s">
        <v>12</v>
      </c>
      <c r="B404" s="14" t="s">
        <v>19</v>
      </c>
      <c r="C404" s="14" t="s">
        <v>29</v>
      </c>
      <c r="D404" s="14" t="s">
        <v>85</v>
      </c>
      <c r="E404" s="14" t="s">
        <v>9</v>
      </c>
      <c r="F404" s="14">
        <v>2005</v>
      </c>
      <c r="G404" s="15">
        <v>374.87213753862113</v>
      </c>
      <c r="H404" s="15">
        <v>158</v>
      </c>
      <c r="I404" s="15">
        <v>55</v>
      </c>
      <c r="J404" s="15">
        <v>0</v>
      </c>
      <c r="K404" s="15">
        <v>0</v>
      </c>
      <c r="L404" s="15">
        <v>0</v>
      </c>
      <c r="M404" s="15">
        <f t="shared" si="6"/>
        <v>213</v>
      </c>
    </row>
    <row r="405" spans="1:13" x14ac:dyDescent="0.2">
      <c r="A405" s="14" t="s">
        <v>12</v>
      </c>
      <c r="B405" s="14" t="s">
        <v>19</v>
      </c>
      <c r="C405" s="14" t="s">
        <v>30</v>
      </c>
      <c r="D405" s="14" t="s">
        <v>86</v>
      </c>
      <c r="E405" s="14" t="s">
        <v>103</v>
      </c>
      <c r="F405" s="14">
        <v>2019</v>
      </c>
      <c r="G405" s="15">
        <v>358.67598686930262</v>
      </c>
      <c r="H405" s="15">
        <v>0</v>
      </c>
      <c r="I405" s="15">
        <v>0</v>
      </c>
      <c r="J405" s="15">
        <v>23</v>
      </c>
      <c r="K405" s="15">
        <v>0</v>
      </c>
      <c r="L405" s="15">
        <v>0</v>
      </c>
      <c r="M405" s="15">
        <f t="shared" si="6"/>
        <v>23</v>
      </c>
    </row>
    <row r="406" spans="1:13" x14ac:dyDescent="0.2">
      <c r="A406" s="14" t="s">
        <v>12</v>
      </c>
      <c r="B406" s="14" t="s">
        <v>19</v>
      </c>
      <c r="C406" s="14" t="s">
        <v>30</v>
      </c>
      <c r="D406" s="14" t="s">
        <v>86</v>
      </c>
      <c r="E406" s="14" t="s">
        <v>103</v>
      </c>
      <c r="F406" s="14">
        <v>2019</v>
      </c>
      <c r="G406" s="15">
        <v>297.63818416099656</v>
      </c>
      <c r="H406" s="15">
        <v>28</v>
      </c>
      <c r="I406" s="15">
        <v>0</v>
      </c>
      <c r="J406" s="15">
        <v>125</v>
      </c>
      <c r="K406" s="15">
        <v>0</v>
      </c>
      <c r="L406" s="15">
        <v>0</v>
      </c>
      <c r="M406" s="15">
        <f t="shared" si="6"/>
        <v>153</v>
      </c>
    </row>
    <row r="407" spans="1:13" x14ac:dyDescent="0.2">
      <c r="A407" s="14" t="s">
        <v>12</v>
      </c>
      <c r="B407" s="14" t="s">
        <v>19</v>
      </c>
      <c r="C407" s="14" t="s">
        <v>30</v>
      </c>
      <c r="D407" s="14" t="s">
        <v>86</v>
      </c>
      <c r="E407" s="14" t="s">
        <v>103</v>
      </c>
      <c r="F407" s="14">
        <v>2018</v>
      </c>
      <c r="G407" s="15">
        <v>305.87539954784722</v>
      </c>
      <c r="H407" s="15">
        <v>242</v>
      </c>
      <c r="I407" s="15">
        <v>0</v>
      </c>
      <c r="J407" s="15">
        <v>38</v>
      </c>
      <c r="K407" s="15">
        <v>0</v>
      </c>
      <c r="L407" s="15">
        <v>0</v>
      </c>
      <c r="M407" s="15">
        <f t="shared" si="6"/>
        <v>280</v>
      </c>
    </row>
    <row r="408" spans="1:13" x14ac:dyDescent="0.2">
      <c r="A408" s="14" t="s">
        <v>12</v>
      </c>
      <c r="B408" s="14" t="s">
        <v>19</v>
      </c>
      <c r="C408" s="14" t="s">
        <v>30</v>
      </c>
      <c r="D408" s="14" t="s">
        <v>86</v>
      </c>
      <c r="E408" s="14" t="s">
        <v>103</v>
      </c>
      <c r="F408" s="14">
        <v>2018</v>
      </c>
      <c r="G408" s="15">
        <v>402.43432941577612</v>
      </c>
      <c r="H408" s="15">
        <v>146</v>
      </c>
      <c r="I408" s="15">
        <v>0</v>
      </c>
      <c r="J408" s="15">
        <v>41</v>
      </c>
      <c r="K408" s="15">
        <v>0</v>
      </c>
      <c r="L408" s="15">
        <v>0</v>
      </c>
      <c r="M408" s="15">
        <f t="shared" si="6"/>
        <v>187</v>
      </c>
    </row>
    <row r="409" spans="1:13" x14ac:dyDescent="0.2">
      <c r="A409" s="14" t="s">
        <v>12</v>
      </c>
      <c r="B409" s="14" t="s">
        <v>19</v>
      </c>
      <c r="C409" s="14" t="s">
        <v>30</v>
      </c>
      <c r="D409" s="14" t="s">
        <v>86</v>
      </c>
      <c r="E409" s="14" t="s">
        <v>103</v>
      </c>
      <c r="F409" s="14">
        <v>2020</v>
      </c>
      <c r="G409" s="15">
        <v>292.05568635057074</v>
      </c>
      <c r="H409" s="15">
        <v>30</v>
      </c>
      <c r="I409" s="15">
        <v>111</v>
      </c>
      <c r="J409" s="15">
        <v>45</v>
      </c>
      <c r="K409" s="15">
        <v>0</v>
      </c>
      <c r="L409" s="15">
        <v>0</v>
      </c>
      <c r="M409" s="15">
        <f t="shared" si="6"/>
        <v>186</v>
      </c>
    </row>
    <row r="410" spans="1:13" x14ac:dyDescent="0.2">
      <c r="A410" s="14" t="s">
        <v>12</v>
      </c>
      <c r="B410" s="14" t="s">
        <v>19</v>
      </c>
      <c r="C410" s="14" t="s">
        <v>30</v>
      </c>
      <c r="D410" s="14" t="s">
        <v>86</v>
      </c>
      <c r="E410" s="14" t="s">
        <v>103</v>
      </c>
      <c r="F410" s="14">
        <v>2020</v>
      </c>
      <c r="G410" s="15">
        <v>559.45284807646851</v>
      </c>
      <c r="H410" s="15">
        <v>101</v>
      </c>
      <c r="I410" s="15">
        <v>145</v>
      </c>
      <c r="J410" s="15">
        <v>0</v>
      </c>
      <c r="K410" s="15">
        <v>0</v>
      </c>
      <c r="L410" s="15">
        <v>0</v>
      </c>
      <c r="M410" s="15">
        <f t="shared" si="6"/>
        <v>246</v>
      </c>
    </row>
    <row r="411" spans="1:13" x14ac:dyDescent="0.2">
      <c r="A411" s="14" t="s">
        <v>12</v>
      </c>
      <c r="B411" s="14" t="s">
        <v>19</v>
      </c>
      <c r="C411" s="14" t="s">
        <v>30</v>
      </c>
      <c r="D411" s="14" t="s">
        <v>86</v>
      </c>
      <c r="E411" s="14" t="s">
        <v>103</v>
      </c>
      <c r="F411" s="14">
        <v>2018</v>
      </c>
      <c r="G411" s="15">
        <v>288.94210263392409</v>
      </c>
      <c r="H411" s="15">
        <v>203</v>
      </c>
      <c r="I411" s="15">
        <v>30</v>
      </c>
      <c r="J411" s="15">
        <v>47</v>
      </c>
      <c r="K411" s="15">
        <v>0</v>
      </c>
      <c r="L411" s="15">
        <v>0</v>
      </c>
      <c r="M411" s="15">
        <f t="shared" si="6"/>
        <v>280</v>
      </c>
    </row>
    <row r="412" spans="1:13" x14ac:dyDescent="0.2">
      <c r="A412" s="14" t="s">
        <v>12</v>
      </c>
      <c r="B412" s="14" t="s">
        <v>19</v>
      </c>
      <c r="C412" s="14" t="s">
        <v>30</v>
      </c>
      <c r="D412" s="14" t="s">
        <v>86</v>
      </c>
      <c r="E412" s="14" t="s">
        <v>104</v>
      </c>
      <c r="F412" s="14">
        <v>2015</v>
      </c>
      <c r="G412" s="15">
        <v>370.67044506053543</v>
      </c>
      <c r="H412" s="15">
        <v>427</v>
      </c>
      <c r="I412" s="15">
        <v>530</v>
      </c>
      <c r="J412" s="15">
        <v>447</v>
      </c>
      <c r="K412" s="15">
        <v>0</v>
      </c>
      <c r="L412" s="15">
        <v>0</v>
      </c>
      <c r="M412" s="15">
        <f t="shared" si="6"/>
        <v>1404</v>
      </c>
    </row>
    <row r="413" spans="1:13" x14ac:dyDescent="0.2">
      <c r="A413" s="14" t="s">
        <v>12</v>
      </c>
      <c r="B413" s="14" t="s">
        <v>19</v>
      </c>
      <c r="C413" s="14" t="s">
        <v>30</v>
      </c>
      <c r="D413" s="14" t="s">
        <v>86</v>
      </c>
      <c r="E413" s="14" t="s">
        <v>104</v>
      </c>
      <c r="F413" s="14">
        <v>2014</v>
      </c>
      <c r="G413" s="15">
        <v>385.83550834456736</v>
      </c>
      <c r="H413" s="15">
        <v>2</v>
      </c>
      <c r="I413" s="15">
        <v>0</v>
      </c>
      <c r="J413" s="15">
        <v>461</v>
      </c>
      <c r="K413" s="15">
        <v>0</v>
      </c>
      <c r="L413" s="15">
        <v>0</v>
      </c>
      <c r="M413" s="15">
        <f t="shared" si="6"/>
        <v>463</v>
      </c>
    </row>
    <row r="414" spans="1:13" x14ac:dyDescent="0.2">
      <c r="A414" s="14" t="s">
        <v>12</v>
      </c>
      <c r="B414" s="14" t="s">
        <v>19</v>
      </c>
      <c r="C414" s="14" t="s">
        <v>30</v>
      </c>
      <c r="D414" s="14" t="s">
        <v>86</v>
      </c>
      <c r="E414" s="14" t="s">
        <v>104</v>
      </c>
      <c r="F414" s="14">
        <v>2017</v>
      </c>
      <c r="G414" s="15">
        <v>304.86596299367329</v>
      </c>
      <c r="H414" s="15">
        <v>121</v>
      </c>
      <c r="I414" s="15">
        <v>0</v>
      </c>
      <c r="J414" s="15">
        <v>36</v>
      </c>
      <c r="K414" s="15">
        <v>25</v>
      </c>
      <c r="L414" s="15">
        <v>12.5</v>
      </c>
      <c r="M414" s="15">
        <f t="shared" si="6"/>
        <v>169.5</v>
      </c>
    </row>
    <row r="415" spans="1:13" x14ac:dyDescent="0.2">
      <c r="A415" s="14" t="s">
        <v>12</v>
      </c>
      <c r="B415" s="14" t="s">
        <v>19</v>
      </c>
      <c r="C415" s="14" t="s">
        <v>30</v>
      </c>
      <c r="D415" s="14" t="s">
        <v>86</v>
      </c>
      <c r="E415" s="14" t="s">
        <v>104</v>
      </c>
      <c r="F415" s="14">
        <v>2016</v>
      </c>
      <c r="G415" s="15">
        <v>521.20344790455954</v>
      </c>
      <c r="H415" s="15">
        <v>0</v>
      </c>
      <c r="I415" s="15">
        <v>0</v>
      </c>
      <c r="J415" s="15">
        <v>37</v>
      </c>
      <c r="K415" s="15">
        <v>0</v>
      </c>
      <c r="L415" s="15">
        <v>0</v>
      </c>
      <c r="M415" s="15">
        <f t="shared" si="6"/>
        <v>37</v>
      </c>
    </row>
    <row r="416" spans="1:13" x14ac:dyDescent="0.2">
      <c r="A416" s="14" t="s">
        <v>12</v>
      </c>
      <c r="B416" s="14" t="s">
        <v>19</v>
      </c>
      <c r="C416" s="14" t="s">
        <v>30</v>
      </c>
      <c r="D416" s="14" t="s">
        <v>86</v>
      </c>
      <c r="E416" s="14" t="s">
        <v>104</v>
      </c>
      <c r="F416" s="14">
        <v>2016</v>
      </c>
      <c r="G416" s="15">
        <v>398.33769364128102</v>
      </c>
      <c r="H416" s="15">
        <v>485</v>
      </c>
      <c r="I416" s="15">
        <v>154</v>
      </c>
      <c r="J416" s="15">
        <v>93</v>
      </c>
      <c r="K416" s="15">
        <v>0</v>
      </c>
      <c r="L416" s="15">
        <v>0</v>
      </c>
      <c r="M416" s="15">
        <f t="shared" si="6"/>
        <v>732</v>
      </c>
    </row>
    <row r="417" spans="1:13" x14ac:dyDescent="0.2">
      <c r="A417" s="14" t="s">
        <v>12</v>
      </c>
      <c r="B417" s="14" t="s">
        <v>19</v>
      </c>
      <c r="C417" s="14" t="s">
        <v>30</v>
      </c>
      <c r="D417" s="14" t="s">
        <v>86</v>
      </c>
      <c r="E417" s="14" t="s">
        <v>104</v>
      </c>
      <c r="F417" s="14">
        <v>2014</v>
      </c>
      <c r="G417" s="15">
        <v>362.06867064264065</v>
      </c>
      <c r="H417" s="15">
        <v>1348</v>
      </c>
      <c r="I417" s="15">
        <v>0</v>
      </c>
      <c r="J417" s="15">
        <v>192</v>
      </c>
      <c r="K417" s="15">
        <v>0</v>
      </c>
      <c r="L417" s="15">
        <v>0</v>
      </c>
      <c r="M417" s="15">
        <f t="shared" si="6"/>
        <v>1540</v>
      </c>
    </row>
    <row r="418" spans="1:13" x14ac:dyDescent="0.2">
      <c r="A418" s="14" t="s">
        <v>12</v>
      </c>
      <c r="B418" s="14" t="s">
        <v>19</v>
      </c>
      <c r="C418" s="14" t="s">
        <v>30</v>
      </c>
      <c r="D418" s="14" t="s">
        <v>86</v>
      </c>
      <c r="E418" s="14" t="s">
        <v>104</v>
      </c>
      <c r="F418" s="14">
        <v>2013</v>
      </c>
      <c r="G418" s="15">
        <v>415.94137191504848</v>
      </c>
      <c r="H418" s="15">
        <v>977</v>
      </c>
      <c r="I418" s="15">
        <v>0</v>
      </c>
      <c r="J418" s="15">
        <v>0</v>
      </c>
      <c r="K418" s="15">
        <v>0</v>
      </c>
      <c r="L418" s="15">
        <v>0</v>
      </c>
      <c r="M418" s="15">
        <f t="shared" si="6"/>
        <v>977</v>
      </c>
    </row>
    <row r="419" spans="1:13" x14ac:dyDescent="0.2">
      <c r="A419" s="14" t="s">
        <v>12</v>
      </c>
      <c r="B419" s="14" t="s">
        <v>19</v>
      </c>
      <c r="C419" s="14" t="s">
        <v>30</v>
      </c>
      <c r="D419" s="14" t="s">
        <v>86</v>
      </c>
      <c r="E419" s="14" t="s">
        <v>105</v>
      </c>
      <c r="F419" s="14">
        <v>2008</v>
      </c>
      <c r="G419" s="15">
        <v>440.71232683422085</v>
      </c>
      <c r="H419" s="15">
        <v>0</v>
      </c>
      <c r="I419" s="15">
        <v>833</v>
      </c>
      <c r="J419" s="15">
        <v>28</v>
      </c>
      <c r="K419" s="15">
        <v>0</v>
      </c>
      <c r="L419" s="15">
        <v>0</v>
      </c>
      <c r="M419" s="15">
        <f t="shared" si="6"/>
        <v>861</v>
      </c>
    </row>
    <row r="420" spans="1:13" x14ac:dyDescent="0.2">
      <c r="A420" s="14" t="s">
        <v>12</v>
      </c>
      <c r="B420" s="14" t="s">
        <v>19</v>
      </c>
      <c r="C420" s="14" t="s">
        <v>30</v>
      </c>
      <c r="D420" s="14" t="s">
        <v>86</v>
      </c>
      <c r="E420" s="14" t="s">
        <v>105</v>
      </c>
      <c r="F420" s="14">
        <v>2008</v>
      </c>
      <c r="G420" s="15">
        <v>299.05159887679008</v>
      </c>
      <c r="H420" s="15">
        <v>1277</v>
      </c>
      <c r="I420" s="15">
        <v>0</v>
      </c>
      <c r="J420" s="15">
        <v>47</v>
      </c>
      <c r="K420" s="15">
        <v>0</v>
      </c>
      <c r="L420" s="15">
        <v>0</v>
      </c>
      <c r="M420" s="15">
        <f t="shared" si="6"/>
        <v>1324</v>
      </c>
    </row>
    <row r="421" spans="1:13" x14ac:dyDescent="0.2">
      <c r="A421" s="14" t="s">
        <v>12</v>
      </c>
      <c r="B421" s="14" t="s">
        <v>19</v>
      </c>
      <c r="C421" s="14" t="s">
        <v>30</v>
      </c>
      <c r="D421" s="14" t="s">
        <v>86</v>
      </c>
      <c r="E421" s="14" t="s">
        <v>105</v>
      </c>
      <c r="F421" s="14">
        <v>2009</v>
      </c>
      <c r="G421" s="15">
        <v>281.34750341474125</v>
      </c>
      <c r="H421" s="15">
        <v>160</v>
      </c>
      <c r="I421" s="15">
        <v>149</v>
      </c>
      <c r="J421" s="15">
        <v>109</v>
      </c>
      <c r="K421" s="15">
        <v>0</v>
      </c>
      <c r="L421" s="15">
        <v>0</v>
      </c>
      <c r="M421" s="15">
        <f t="shared" si="6"/>
        <v>418</v>
      </c>
    </row>
    <row r="422" spans="1:13" x14ac:dyDescent="0.2">
      <c r="A422" s="14" t="s">
        <v>12</v>
      </c>
      <c r="B422" s="14" t="s">
        <v>19</v>
      </c>
      <c r="C422" s="14" t="s">
        <v>30</v>
      </c>
      <c r="D422" s="14" t="s">
        <v>86</v>
      </c>
      <c r="E422" s="14" t="s">
        <v>105</v>
      </c>
      <c r="F422" s="14">
        <v>2010</v>
      </c>
      <c r="G422" s="15">
        <v>304.21930681550435</v>
      </c>
      <c r="H422" s="15">
        <v>67</v>
      </c>
      <c r="I422" s="15">
        <v>0</v>
      </c>
      <c r="J422" s="15">
        <v>179</v>
      </c>
      <c r="K422" s="15">
        <v>3</v>
      </c>
      <c r="L422" s="15">
        <v>1.5</v>
      </c>
      <c r="M422" s="15">
        <f t="shared" si="6"/>
        <v>247.5</v>
      </c>
    </row>
    <row r="423" spans="1:13" x14ac:dyDescent="0.2">
      <c r="A423" s="14" t="s">
        <v>12</v>
      </c>
      <c r="B423" s="14" t="s">
        <v>19</v>
      </c>
      <c r="C423" s="14" t="s">
        <v>30</v>
      </c>
      <c r="D423" s="14" t="s">
        <v>86</v>
      </c>
      <c r="E423" s="14" t="s">
        <v>105</v>
      </c>
      <c r="F423" s="14">
        <v>2007</v>
      </c>
      <c r="G423" s="15">
        <v>313.67090989764665</v>
      </c>
      <c r="H423" s="15">
        <v>0</v>
      </c>
      <c r="I423" s="15">
        <v>135</v>
      </c>
      <c r="J423" s="15">
        <v>149</v>
      </c>
      <c r="K423" s="15">
        <v>0</v>
      </c>
      <c r="L423" s="15">
        <v>0</v>
      </c>
      <c r="M423" s="15">
        <f t="shared" si="6"/>
        <v>284</v>
      </c>
    </row>
    <row r="424" spans="1:13" x14ac:dyDescent="0.2">
      <c r="A424" s="14" t="s">
        <v>12</v>
      </c>
      <c r="B424" s="14" t="s">
        <v>19</v>
      </c>
      <c r="C424" s="14" t="s">
        <v>30</v>
      </c>
      <c r="D424" s="14" t="s">
        <v>86</v>
      </c>
      <c r="E424" s="14" t="s">
        <v>105</v>
      </c>
      <c r="F424" s="14">
        <v>2012</v>
      </c>
      <c r="G424" s="15">
        <v>321.07553343730052</v>
      </c>
      <c r="H424" s="15">
        <v>0</v>
      </c>
      <c r="I424" s="15">
        <v>38</v>
      </c>
      <c r="J424" s="15">
        <v>640</v>
      </c>
      <c r="K424" s="15">
        <v>0</v>
      </c>
      <c r="L424" s="15">
        <v>0</v>
      </c>
      <c r="M424" s="15">
        <f t="shared" si="6"/>
        <v>678</v>
      </c>
    </row>
    <row r="425" spans="1:13" x14ac:dyDescent="0.2">
      <c r="A425" s="14" t="s">
        <v>12</v>
      </c>
      <c r="B425" s="14" t="s">
        <v>19</v>
      </c>
      <c r="C425" s="14" t="s">
        <v>30</v>
      </c>
      <c r="D425" s="14" t="s">
        <v>86</v>
      </c>
      <c r="E425" s="14" t="s">
        <v>105</v>
      </c>
      <c r="F425" s="14">
        <v>2009</v>
      </c>
      <c r="G425" s="15">
        <v>301.08541805492752</v>
      </c>
      <c r="H425" s="15">
        <v>0</v>
      </c>
      <c r="I425" s="15">
        <v>329</v>
      </c>
      <c r="J425" s="15">
        <v>0</v>
      </c>
      <c r="K425" s="15">
        <v>0</v>
      </c>
      <c r="L425" s="15">
        <v>0</v>
      </c>
      <c r="M425" s="15">
        <f t="shared" si="6"/>
        <v>329</v>
      </c>
    </row>
    <row r="426" spans="1:13" x14ac:dyDescent="0.2">
      <c r="A426" s="14" t="s">
        <v>12</v>
      </c>
      <c r="B426" s="14" t="s">
        <v>19</v>
      </c>
      <c r="C426" s="14" t="s">
        <v>30</v>
      </c>
      <c r="D426" s="14" t="s">
        <v>86</v>
      </c>
      <c r="E426" s="14" t="s">
        <v>105</v>
      </c>
      <c r="F426" s="14">
        <v>2010</v>
      </c>
      <c r="G426" s="15">
        <v>320.64531364142329</v>
      </c>
      <c r="H426" s="15">
        <v>39</v>
      </c>
      <c r="I426" s="15">
        <v>0</v>
      </c>
      <c r="J426" s="15">
        <v>405</v>
      </c>
      <c r="K426" s="15">
        <v>0</v>
      </c>
      <c r="L426" s="15">
        <v>0</v>
      </c>
      <c r="M426" s="15">
        <f t="shared" si="6"/>
        <v>444</v>
      </c>
    </row>
    <row r="427" spans="1:13" x14ac:dyDescent="0.2">
      <c r="A427" s="14" t="s">
        <v>12</v>
      </c>
      <c r="B427" s="14" t="s">
        <v>19</v>
      </c>
      <c r="C427" s="14" t="s">
        <v>30</v>
      </c>
      <c r="D427" s="14" t="s">
        <v>86</v>
      </c>
      <c r="E427" s="14" t="s">
        <v>105</v>
      </c>
      <c r="F427" s="14">
        <v>2010</v>
      </c>
      <c r="G427" s="15">
        <v>269.03409883496028</v>
      </c>
      <c r="H427" s="15">
        <v>1834</v>
      </c>
      <c r="I427" s="15">
        <v>0</v>
      </c>
      <c r="J427" s="15">
        <v>142</v>
      </c>
      <c r="K427" s="15">
        <v>0</v>
      </c>
      <c r="L427" s="15">
        <v>0</v>
      </c>
      <c r="M427" s="15">
        <f t="shared" si="6"/>
        <v>1976</v>
      </c>
    </row>
    <row r="428" spans="1:13" x14ac:dyDescent="0.2">
      <c r="A428" s="14" t="s">
        <v>12</v>
      </c>
      <c r="B428" s="14" t="s">
        <v>19</v>
      </c>
      <c r="C428" s="14" t="s">
        <v>30</v>
      </c>
      <c r="D428" s="14" t="s">
        <v>86</v>
      </c>
      <c r="E428" s="14" t="s">
        <v>105</v>
      </c>
      <c r="F428" s="14">
        <v>2006</v>
      </c>
      <c r="G428" s="15">
        <v>261.45176193163945</v>
      </c>
      <c r="H428" s="15">
        <v>526</v>
      </c>
      <c r="I428" s="15">
        <v>564</v>
      </c>
      <c r="J428" s="15">
        <v>0</v>
      </c>
      <c r="K428" s="15">
        <v>0</v>
      </c>
      <c r="L428" s="15">
        <v>0</v>
      </c>
      <c r="M428" s="15">
        <f t="shared" si="6"/>
        <v>1090</v>
      </c>
    </row>
    <row r="429" spans="1:13" x14ac:dyDescent="0.2">
      <c r="A429" s="14" t="s">
        <v>12</v>
      </c>
      <c r="B429" s="14" t="s">
        <v>19</v>
      </c>
      <c r="C429" s="14" t="s">
        <v>30</v>
      </c>
      <c r="D429" s="14" t="s">
        <v>86</v>
      </c>
      <c r="E429" s="14" t="s">
        <v>105</v>
      </c>
      <c r="F429" s="14">
        <v>2009</v>
      </c>
      <c r="G429" s="15">
        <v>439.27725700127161</v>
      </c>
      <c r="H429" s="15">
        <v>136</v>
      </c>
      <c r="I429" s="15">
        <v>0</v>
      </c>
      <c r="J429" s="15">
        <v>268</v>
      </c>
      <c r="K429" s="15">
        <v>0</v>
      </c>
      <c r="L429" s="15">
        <v>0</v>
      </c>
      <c r="M429" s="15">
        <f t="shared" si="6"/>
        <v>404</v>
      </c>
    </row>
    <row r="430" spans="1:13" x14ac:dyDescent="0.2">
      <c r="A430" s="14" t="s">
        <v>12</v>
      </c>
      <c r="B430" s="14" t="s">
        <v>19</v>
      </c>
      <c r="C430" s="14" t="s">
        <v>30</v>
      </c>
      <c r="D430" s="14" t="s">
        <v>86</v>
      </c>
      <c r="E430" s="14" t="s">
        <v>105</v>
      </c>
      <c r="F430" s="14">
        <v>2010</v>
      </c>
      <c r="G430" s="15">
        <v>283.84684249128003</v>
      </c>
      <c r="H430" s="15">
        <v>1007</v>
      </c>
      <c r="I430" s="15">
        <v>0</v>
      </c>
      <c r="J430" s="15">
        <v>240</v>
      </c>
      <c r="K430" s="15">
        <v>0</v>
      </c>
      <c r="L430" s="15">
        <v>0</v>
      </c>
      <c r="M430" s="15">
        <f t="shared" si="6"/>
        <v>1247</v>
      </c>
    </row>
    <row r="431" spans="1:13" x14ac:dyDescent="0.2">
      <c r="A431" s="14" t="s">
        <v>12</v>
      </c>
      <c r="B431" s="14" t="s">
        <v>19</v>
      </c>
      <c r="C431" s="14" t="s">
        <v>30</v>
      </c>
      <c r="D431" s="14" t="s">
        <v>86</v>
      </c>
      <c r="E431" s="14" t="s">
        <v>105</v>
      </c>
      <c r="F431" s="14">
        <v>2012</v>
      </c>
      <c r="G431" s="15">
        <v>316.70096593182819</v>
      </c>
      <c r="H431" s="15">
        <v>964</v>
      </c>
      <c r="I431" s="15">
        <v>0</v>
      </c>
      <c r="J431" s="15">
        <v>9</v>
      </c>
      <c r="K431" s="15">
        <v>0</v>
      </c>
      <c r="L431" s="15">
        <v>0</v>
      </c>
      <c r="M431" s="15">
        <f t="shared" si="6"/>
        <v>973</v>
      </c>
    </row>
    <row r="432" spans="1:13" x14ac:dyDescent="0.2">
      <c r="A432" s="14" t="s">
        <v>12</v>
      </c>
      <c r="B432" s="14" t="s">
        <v>19</v>
      </c>
      <c r="C432" s="14" t="s">
        <v>30</v>
      </c>
      <c r="D432" s="14" t="s">
        <v>86</v>
      </c>
      <c r="E432" s="14" t="s">
        <v>105</v>
      </c>
      <c r="F432" s="14">
        <v>2010</v>
      </c>
      <c r="G432" s="15">
        <v>264.75151110774544</v>
      </c>
      <c r="H432" s="15">
        <v>1640</v>
      </c>
      <c r="I432" s="15">
        <v>0</v>
      </c>
      <c r="J432" s="15">
        <v>52</v>
      </c>
      <c r="K432" s="15">
        <v>0</v>
      </c>
      <c r="L432" s="15">
        <v>0</v>
      </c>
      <c r="M432" s="15">
        <f t="shared" si="6"/>
        <v>1692</v>
      </c>
    </row>
    <row r="433" spans="1:13" x14ac:dyDescent="0.2">
      <c r="A433" s="14" t="s">
        <v>12</v>
      </c>
      <c r="B433" s="14" t="s">
        <v>19</v>
      </c>
      <c r="C433" s="14" t="s">
        <v>30</v>
      </c>
      <c r="D433" s="14" t="s">
        <v>86</v>
      </c>
      <c r="E433" s="14" t="s">
        <v>105</v>
      </c>
      <c r="F433" s="14">
        <v>2007</v>
      </c>
      <c r="G433" s="15">
        <v>301.48474341715814</v>
      </c>
      <c r="H433" s="15">
        <v>0</v>
      </c>
      <c r="I433" s="15">
        <v>46</v>
      </c>
      <c r="J433" s="15">
        <v>31</v>
      </c>
      <c r="K433" s="15">
        <v>0</v>
      </c>
      <c r="L433" s="15">
        <v>0</v>
      </c>
      <c r="M433" s="15">
        <f t="shared" si="6"/>
        <v>77</v>
      </c>
    </row>
    <row r="434" spans="1:13" x14ac:dyDescent="0.2">
      <c r="A434" s="14" t="s">
        <v>12</v>
      </c>
      <c r="B434" s="14" t="s">
        <v>19</v>
      </c>
      <c r="C434" s="14" t="s">
        <v>30</v>
      </c>
      <c r="D434" s="14" t="s">
        <v>86</v>
      </c>
      <c r="E434" s="14" t="s">
        <v>105</v>
      </c>
      <c r="F434" s="14">
        <v>2006</v>
      </c>
      <c r="G434" s="15">
        <v>259.66455372096391</v>
      </c>
      <c r="H434" s="15">
        <v>0</v>
      </c>
      <c r="I434" s="15">
        <v>19</v>
      </c>
      <c r="J434" s="15">
        <v>6</v>
      </c>
      <c r="K434" s="15">
        <v>0</v>
      </c>
      <c r="L434" s="15">
        <v>0</v>
      </c>
      <c r="M434" s="15">
        <f t="shared" si="6"/>
        <v>25</v>
      </c>
    </row>
    <row r="435" spans="1:13" x14ac:dyDescent="0.2">
      <c r="A435" s="14" t="s">
        <v>12</v>
      </c>
      <c r="B435" s="14" t="s">
        <v>19</v>
      </c>
      <c r="C435" s="14" t="s">
        <v>30</v>
      </c>
      <c r="D435" s="14" t="s">
        <v>86</v>
      </c>
      <c r="E435" s="14" t="s">
        <v>105</v>
      </c>
      <c r="F435" s="14">
        <v>2008</v>
      </c>
      <c r="G435" s="15">
        <v>331.904821160491</v>
      </c>
      <c r="H435" s="15">
        <v>234</v>
      </c>
      <c r="I435" s="15">
        <v>0</v>
      </c>
      <c r="J435" s="15">
        <v>275</v>
      </c>
      <c r="K435" s="15">
        <v>0</v>
      </c>
      <c r="L435" s="15">
        <v>0</v>
      </c>
      <c r="M435" s="15">
        <f t="shared" si="6"/>
        <v>509</v>
      </c>
    </row>
    <row r="436" spans="1:13" x14ac:dyDescent="0.2">
      <c r="A436" s="14" t="s">
        <v>12</v>
      </c>
      <c r="B436" s="14" t="s">
        <v>19</v>
      </c>
      <c r="C436" s="14" t="s">
        <v>30</v>
      </c>
      <c r="D436" s="14" t="s">
        <v>86</v>
      </c>
      <c r="E436" s="14" t="s">
        <v>105</v>
      </c>
      <c r="F436" s="14">
        <v>2011</v>
      </c>
      <c r="G436" s="15">
        <v>344.93567966420841</v>
      </c>
      <c r="H436" s="15">
        <v>951</v>
      </c>
      <c r="I436" s="15">
        <v>40</v>
      </c>
      <c r="J436" s="15">
        <v>110</v>
      </c>
      <c r="K436" s="15">
        <v>0</v>
      </c>
      <c r="L436" s="15">
        <v>0</v>
      </c>
      <c r="M436" s="15">
        <f t="shared" si="6"/>
        <v>1101</v>
      </c>
    </row>
    <row r="437" spans="1:13" x14ac:dyDescent="0.2">
      <c r="A437" s="14" t="s">
        <v>12</v>
      </c>
      <c r="B437" s="14" t="s">
        <v>19</v>
      </c>
      <c r="C437" s="14" t="s">
        <v>30</v>
      </c>
      <c r="D437" s="14" t="s">
        <v>86</v>
      </c>
      <c r="E437" s="14" t="s">
        <v>8</v>
      </c>
      <c r="F437" s="14">
        <v>2015</v>
      </c>
      <c r="G437" s="15">
        <v>370.67044506053543</v>
      </c>
      <c r="H437" s="15">
        <v>14</v>
      </c>
      <c r="I437" s="15">
        <v>0</v>
      </c>
      <c r="J437" s="15">
        <v>269</v>
      </c>
      <c r="K437" s="15">
        <v>0</v>
      </c>
      <c r="L437" s="15">
        <v>0</v>
      </c>
      <c r="M437" s="15">
        <f t="shared" si="6"/>
        <v>283</v>
      </c>
    </row>
    <row r="438" spans="1:13" x14ac:dyDescent="0.2">
      <c r="A438" s="14" t="s">
        <v>12</v>
      </c>
      <c r="B438" s="14" t="s">
        <v>19</v>
      </c>
      <c r="C438" s="14" t="s">
        <v>30</v>
      </c>
      <c r="D438" s="14" t="s">
        <v>86</v>
      </c>
      <c r="E438" s="14" t="s">
        <v>8</v>
      </c>
      <c r="F438" s="14">
        <v>2014</v>
      </c>
      <c r="G438" s="15">
        <v>362.06867064264065</v>
      </c>
      <c r="H438" s="15">
        <v>360</v>
      </c>
      <c r="I438" s="15">
        <v>0</v>
      </c>
      <c r="J438" s="15">
        <v>39</v>
      </c>
      <c r="K438" s="15">
        <v>3</v>
      </c>
      <c r="L438" s="15">
        <v>1.5</v>
      </c>
      <c r="M438" s="15">
        <f t="shared" si="6"/>
        <v>400.5</v>
      </c>
    </row>
    <row r="439" spans="1:13" x14ac:dyDescent="0.2">
      <c r="A439" s="14" t="s">
        <v>12</v>
      </c>
      <c r="B439" s="14" t="s">
        <v>19</v>
      </c>
      <c r="C439" s="14" t="s">
        <v>30</v>
      </c>
      <c r="D439" s="14" t="s">
        <v>86</v>
      </c>
      <c r="E439" s="14" t="s">
        <v>10</v>
      </c>
      <c r="F439" s="14">
        <v>2008</v>
      </c>
      <c r="G439" s="15">
        <v>440.71232683422085</v>
      </c>
      <c r="H439" s="15">
        <v>154</v>
      </c>
      <c r="I439" s="15">
        <v>0</v>
      </c>
      <c r="J439" s="15">
        <v>13</v>
      </c>
      <c r="K439" s="15">
        <v>0</v>
      </c>
      <c r="L439" s="15">
        <v>0</v>
      </c>
      <c r="M439" s="15">
        <f t="shared" si="6"/>
        <v>167</v>
      </c>
    </row>
    <row r="440" spans="1:13" x14ac:dyDescent="0.2">
      <c r="A440" s="14" t="s">
        <v>12</v>
      </c>
      <c r="B440" s="14" t="s">
        <v>19</v>
      </c>
      <c r="C440" s="14" t="s">
        <v>30</v>
      </c>
      <c r="D440" s="14" t="s">
        <v>86</v>
      </c>
      <c r="E440" s="14" t="s">
        <v>10</v>
      </c>
      <c r="F440" s="14">
        <v>2009</v>
      </c>
      <c r="G440" s="15">
        <v>439.27725700127161</v>
      </c>
      <c r="H440" s="15">
        <v>0</v>
      </c>
      <c r="I440" s="15">
        <v>0</v>
      </c>
      <c r="J440" s="15">
        <v>58</v>
      </c>
      <c r="K440" s="15">
        <v>0</v>
      </c>
      <c r="L440" s="15">
        <v>0</v>
      </c>
      <c r="M440" s="15">
        <f t="shared" si="6"/>
        <v>58</v>
      </c>
    </row>
    <row r="441" spans="1:13" x14ac:dyDescent="0.2">
      <c r="A441" s="14" t="s">
        <v>12</v>
      </c>
      <c r="B441" s="14" t="s">
        <v>19</v>
      </c>
      <c r="C441" s="14" t="s">
        <v>30</v>
      </c>
      <c r="D441" s="14" t="s">
        <v>86</v>
      </c>
      <c r="E441" s="14" t="s">
        <v>9</v>
      </c>
      <c r="F441" s="14">
        <v>2007</v>
      </c>
      <c r="G441" s="15">
        <v>313.67090989764665</v>
      </c>
      <c r="H441" s="15">
        <v>0</v>
      </c>
      <c r="I441" s="15">
        <v>31</v>
      </c>
      <c r="J441" s="15">
        <v>44</v>
      </c>
      <c r="K441" s="15">
        <v>0</v>
      </c>
      <c r="L441" s="15">
        <v>0</v>
      </c>
      <c r="M441" s="15">
        <f t="shared" si="6"/>
        <v>75</v>
      </c>
    </row>
    <row r="442" spans="1:13" x14ac:dyDescent="0.2">
      <c r="A442" s="14" t="s">
        <v>12</v>
      </c>
      <c r="B442" s="14" t="s">
        <v>19</v>
      </c>
      <c r="C442" s="14" t="s">
        <v>30</v>
      </c>
      <c r="D442" s="14" t="s">
        <v>86</v>
      </c>
      <c r="E442" s="14" t="s">
        <v>9</v>
      </c>
      <c r="F442" s="14">
        <v>2006</v>
      </c>
      <c r="G442" s="15">
        <v>261.45176193163945</v>
      </c>
      <c r="H442" s="15">
        <v>68</v>
      </c>
      <c r="I442" s="15">
        <v>0</v>
      </c>
      <c r="J442" s="15">
        <v>78</v>
      </c>
      <c r="K442" s="15">
        <v>0</v>
      </c>
      <c r="L442" s="15">
        <v>0</v>
      </c>
      <c r="M442" s="15">
        <f t="shared" si="6"/>
        <v>146</v>
      </c>
    </row>
    <row r="443" spans="1:13" x14ac:dyDescent="0.2">
      <c r="A443" s="14" t="s">
        <v>12</v>
      </c>
      <c r="B443" s="14" t="s">
        <v>19</v>
      </c>
      <c r="C443" s="14" t="s">
        <v>80</v>
      </c>
      <c r="D443" s="14" t="s">
        <v>111</v>
      </c>
      <c r="E443" s="14" t="s">
        <v>103</v>
      </c>
      <c r="F443" s="14">
        <v>2019</v>
      </c>
      <c r="G443" s="15">
        <v>285.17928107131746</v>
      </c>
      <c r="H443" s="15">
        <v>291</v>
      </c>
      <c r="I443" s="15">
        <v>0</v>
      </c>
      <c r="J443" s="15">
        <v>80</v>
      </c>
      <c r="K443" s="15">
        <v>0</v>
      </c>
      <c r="L443" s="15">
        <v>0</v>
      </c>
      <c r="M443" s="15">
        <f t="shared" si="6"/>
        <v>371</v>
      </c>
    </row>
    <row r="444" spans="1:13" x14ac:dyDescent="0.2">
      <c r="A444" s="14" t="s">
        <v>12</v>
      </c>
      <c r="B444" s="14" t="s">
        <v>19</v>
      </c>
      <c r="C444" s="14" t="s">
        <v>80</v>
      </c>
      <c r="D444" s="14" t="s">
        <v>111</v>
      </c>
      <c r="E444" s="14" t="s">
        <v>103</v>
      </c>
      <c r="F444" s="14">
        <v>2019</v>
      </c>
      <c r="G444" s="15">
        <v>480.5475802609655</v>
      </c>
      <c r="H444" s="15">
        <v>36</v>
      </c>
      <c r="I444" s="15">
        <v>0</v>
      </c>
      <c r="J444" s="15">
        <v>0</v>
      </c>
      <c r="K444" s="15">
        <v>0</v>
      </c>
      <c r="L444" s="15">
        <v>0</v>
      </c>
      <c r="M444" s="15">
        <f t="shared" si="6"/>
        <v>36</v>
      </c>
    </row>
    <row r="445" spans="1:13" x14ac:dyDescent="0.2">
      <c r="A445" s="14" t="s">
        <v>12</v>
      </c>
      <c r="B445" s="14" t="s">
        <v>19</v>
      </c>
      <c r="C445" s="14" t="s">
        <v>80</v>
      </c>
      <c r="D445" s="14" t="s">
        <v>111</v>
      </c>
      <c r="E445" s="14" t="s">
        <v>103</v>
      </c>
      <c r="F445" s="14">
        <v>2019</v>
      </c>
      <c r="G445" s="15">
        <v>285.17955322664864</v>
      </c>
      <c r="H445" s="15">
        <v>160</v>
      </c>
      <c r="I445" s="15">
        <v>0</v>
      </c>
      <c r="J445" s="15">
        <v>201</v>
      </c>
      <c r="K445" s="15">
        <v>0</v>
      </c>
      <c r="L445" s="15">
        <v>0</v>
      </c>
      <c r="M445" s="15">
        <f t="shared" si="6"/>
        <v>361</v>
      </c>
    </row>
    <row r="446" spans="1:13" x14ac:dyDescent="0.2">
      <c r="A446" s="14" t="s">
        <v>12</v>
      </c>
      <c r="B446" s="14" t="s">
        <v>19</v>
      </c>
      <c r="C446" s="14" t="s">
        <v>80</v>
      </c>
      <c r="D446" s="14" t="s">
        <v>111</v>
      </c>
      <c r="E446" s="14" t="s">
        <v>104</v>
      </c>
      <c r="F446" s="14">
        <v>2014</v>
      </c>
      <c r="G446" s="15">
        <v>294.57388534860127</v>
      </c>
      <c r="H446" s="15">
        <v>0</v>
      </c>
      <c r="I446" s="15">
        <v>26</v>
      </c>
      <c r="J446" s="15">
        <v>0</v>
      </c>
      <c r="K446" s="15">
        <v>0</v>
      </c>
      <c r="L446" s="15">
        <v>0</v>
      </c>
      <c r="M446" s="15">
        <f t="shared" si="6"/>
        <v>26</v>
      </c>
    </row>
    <row r="447" spans="1:13" x14ac:dyDescent="0.2">
      <c r="A447" s="14" t="s">
        <v>12</v>
      </c>
      <c r="B447" s="14" t="s">
        <v>19</v>
      </c>
      <c r="C447" s="14" t="s">
        <v>80</v>
      </c>
      <c r="D447" s="14" t="s">
        <v>111</v>
      </c>
      <c r="E447" s="14" t="s">
        <v>104</v>
      </c>
      <c r="F447" s="14">
        <v>2014</v>
      </c>
      <c r="G447" s="15">
        <v>294.55219242065579</v>
      </c>
      <c r="H447" s="15">
        <v>0</v>
      </c>
      <c r="I447" s="15">
        <v>600</v>
      </c>
      <c r="J447" s="15">
        <v>0</v>
      </c>
      <c r="K447" s="15">
        <v>0</v>
      </c>
      <c r="L447" s="15">
        <v>0</v>
      </c>
      <c r="M447" s="15">
        <f t="shared" si="6"/>
        <v>600</v>
      </c>
    </row>
    <row r="448" spans="1:13" x14ac:dyDescent="0.2">
      <c r="A448" s="14" t="s">
        <v>12</v>
      </c>
      <c r="B448" s="14" t="s">
        <v>19</v>
      </c>
      <c r="C448" s="14" t="s">
        <v>80</v>
      </c>
      <c r="D448" s="14" t="s">
        <v>111</v>
      </c>
      <c r="E448" s="14" t="s">
        <v>104</v>
      </c>
      <c r="F448" s="14">
        <v>2013</v>
      </c>
      <c r="G448" s="15">
        <v>228.26563423467272</v>
      </c>
      <c r="H448" s="15">
        <v>0</v>
      </c>
      <c r="I448" s="15">
        <v>633</v>
      </c>
      <c r="J448" s="15">
        <v>15</v>
      </c>
      <c r="K448" s="15">
        <v>0</v>
      </c>
      <c r="L448" s="15">
        <v>0</v>
      </c>
      <c r="M448" s="15">
        <f t="shared" si="6"/>
        <v>648</v>
      </c>
    </row>
    <row r="449" spans="1:13" x14ac:dyDescent="0.2">
      <c r="A449" s="14" t="s">
        <v>12</v>
      </c>
      <c r="B449" s="14" t="s">
        <v>19</v>
      </c>
      <c r="C449" s="14" t="s">
        <v>80</v>
      </c>
      <c r="D449" s="14" t="s">
        <v>87</v>
      </c>
      <c r="E449" s="14" t="s">
        <v>105</v>
      </c>
      <c r="F449" s="14">
        <v>2008</v>
      </c>
      <c r="G449" s="15">
        <v>521.64337273592866</v>
      </c>
      <c r="H449" s="15">
        <v>1082</v>
      </c>
      <c r="I449" s="15">
        <v>0</v>
      </c>
      <c r="J449" s="15">
        <v>0</v>
      </c>
      <c r="K449" s="15">
        <v>0</v>
      </c>
      <c r="L449" s="15">
        <v>0</v>
      </c>
      <c r="M449" s="15">
        <f t="shared" si="6"/>
        <v>1082</v>
      </c>
    </row>
    <row r="450" spans="1:13" x14ac:dyDescent="0.2">
      <c r="A450" s="14" t="s">
        <v>12</v>
      </c>
      <c r="B450" s="14" t="s">
        <v>19</v>
      </c>
      <c r="C450" s="14" t="s">
        <v>80</v>
      </c>
      <c r="D450" s="14" t="s">
        <v>111</v>
      </c>
      <c r="E450" s="14" t="s">
        <v>105</v>
      </c>
      <c r="F450" s="14">
        <v>2007</v>
      </c>
      <c r="G450" s="15">
        <v>261.15916166777373</v>
      </c>
      <c r="H450" s="15">
        <v>0</v>
      </c>
      <c r="I450" s="15">
        <v>856</v>
      </c>
      <c r="J450" s="15">
        <v>45</v>
      </c>
      <c r="K450" s="15">
        <v>0</v>
      </c>
      <c r="L450" s="15">
        <v>0</v>
      </c>
      <c r="M450" s="15">
        <f t="shared" ref="M450:M513" si="7">H450+I450+J450+L450</f>
        <v>901</v>
      </c>
    </row>
    <row r="451" spans="1:13" x14ac:dyDescent="0.2">
      <c r="A451" s="14" t="s">
        <v>12</v>
      </c>
      <c r="B451" s="14" t="s">
        <v>19</v>
      </c>
      <c r="C451" s="14" t="s">
        <v>80</v>
      </c>
      <c r="D451" s="14" t="s">
        <v>111</v>
      </c>
      <c r="E451" s="14" t="s">
        <v>105</v>
      </c>
      <c r="F451" s="14">
        <v>2008</v>
      </c>
      <c r="G451" s="15">
        <v>521.66886325337737</v>
      </c>
      <c r="H451" s="15">
        <v>422</v>
      </c>
      <c r="I451" s="15">
        <v>0</v>
      </c>
      <c r="J451" s="15">
        <v>0</v>
      </c>
      <c r="K451" s="15">
        <v>0</v>
      </c>
      <c r="L451" s="15">
        <v>0</v>
      </c>
      <c r="M451" s="15">
        <f t="shared" si="7"/>
        <v>422</v>
      </c>
    </row>
    <row r="452" spans="1:13" x14ac:dyDescent="0.2">
      <c r="A452" s="14" t="s">
        <v>12</v>
      </c>
      <c r="B452" s="14" t="s">
        <v>19</v>
      </c>
      <c r="C452" s="14" t="s">
        <v>80</v>
      </c>
      <c r="D452" s="14" t="s">
        <v>111</v>
      </c>
      <c r="E452" s="14" t="s">
        <v>8</v>
      </c>
      <c r="F452" s="14">
        <v>2014</v>
      </c>
      <c r="G452" s="15">
        <v>294.55219242065579</v>
      </c>
      <c r="H452" s="15">
        <v>0</v>
      </c>
      <c r="I452" s="15">
        <v>132</v>
      </c>
      <c r="J452" s="15">
        <v>0</v>
      </c>
      <c r="K452" s="15">
        <v>0</v>
      </c>
      <c r="L452" s="15">
        <v>0</v>
      </c>
      <c r="M452" s="15">
        <f t="shared" si="7"/>
        <v>132</v>
      </c>
    </row>
    <row r="453" spans="1:13" x14ac:dyDescent="0.2">
      <c r="A453" s="14" t="s">
        <v>12</v>
      </c>
      <c r="B453" s="14" t="s">
        <v>19</v>
      </c>
      <c r="C453" s="14" t="s">
        <v>80</v>
      </c>
      <c r="D453" s="14" t="s">
        <v>111</v>
      </c>
      <c r="E453" s="14" t="s">
        <v>8</v>
      </c>
      <c r="F453" s="14">
        <v>2014</v>
      </c>
      <c r="G453" s="15">
        <v>294.55219242065579</v>
      </c>
      <c r="H453" s="15">
        <v>0</v>
      </c>
      <c r="I453" s="15">
        <v>36</v>
      </c>
      <c r="J453" s="15">
        <v>5</v>
      </c>
      <c r="K453" s="15">
        <v>0</v>
      </c>
      <c r="L453" s="15">
        <v>0</v>
      </c>
      <c r="M453" s="15">
        <f t="shared" si="7"/>
        <v>41</v>
      </c>
    </row>
    <row r="454" spans="1:13" x14ac:dyDescent="0.2">
      <c r="A454" s="14" t="s">
        <v>12</v>
      </c>
      <c r="B454" s="14" t="s">
        <v>19</v>
      </c>
      <c r="C454" s="14" t="s">
        <v>80</v>
      </c>
      <c r="D454" s="14" t="s">
        <v>111</v>
      </c>
      <c r="E454" s="14" t="s">
        <v>10</v>
      </c>
      <c r="F454" s="14">
        <v>2008</v>
      </c>
      <c r="G454" s="15">
        <v>521.66886325337737</v>
      </c>
      <c r="H454" s="15">
        <v>0</v>
      </c>
      <c r="I454" s="15">
        <v>266</v>
      </c>
      <c r="J454" s="15">
        <v>0</v>
      </c>
      <c r="K454" s="15">
        <v>0</v>
      </c>
      <c r="L454" s="15">
        <v>0</v>
      </c>
      <c r="M454" s="15">
        <f t="shared" si="7"/>
        <v>266</v>
      </c>
    </row>
    <row r="455" spans="1:13" x14ac:dyDescent="0.2">
      <c r="A455" s="14" t="s">
        <v>12</v>
      </c>
      <c r="B455" s="14" t="s">
        <v>19</v>
      </c>
      <c r="C455" s="14" t="s">
        <v>80</v>
      </c>
      <c r="D455" s="14" t="s">
        <v>111</v>
      </c>
      <c r="E455" s="14" t="s">
        <v>10</v>
      </c>
      <c r="F455" s="14">
        <v>2010</v>
      </c>
      <c r="G455" s="15">
        <v>672.17588865572407</v>
      </c>
      <c r="H455" s="15">
        <v>196</v>
      </c>
      <c r="I455" s="15">
        <v>0</v>
      </c>
      <c r="J455" s="15">
        <v>0</v>
      </c>
      <c r="K455" s="15">
        <v>0</v>
      </c>
      <c r="L455" s="15">
        <v>0</v>
      </c>
      <c r="M455" s="15">
        <f t="shared" si="7"/>
        <v>196</v>
      </c>
    </row>
    <row r="456" spans="1:13" x14ac:dyDescent="0.2">
      <c r="A456" s="14" t="s">
        <v>12</v>
      </c>
      <c r="B456" s="14" t="s">
        <v>19</v>
      </c>
      <c r="C456" s="14" t="s">
        <v>80</v>
      </c>
      <c r="D456" s="14" t="s">
        <v>111</v>
      </c>
      <c r="E456" s="14" t="s">
        <v>9</v>
      </c>
      <c r="F456" s="14">
        <v>2008</v>
      </c>
      <c r="G456" s="15">
        <v>521.66886325337737</v>
      </c>
      <c r="H456" s="15">
        <v>0</v>
      </c>
      <c r="I456" s="15">
        <v>101</v>
      </c>
      <c r="J456" s="15">
        <v>0</v>
      </c>
      <c r="K456" s="15">
        <v>0</v>
      </c>
      <c r="L456" s="15">
        <v>0</v>
      </c>
      <c r="M456" s="15">
        <f t="shared" si="7"/>
        <v>101</v>
      </c>
    </row>
    <row r="457" spans="1:13" x14ac:dyDescent="0.2">
      <c r="A457" s="14" t="s">
        <v>12</v>
      </c>
      <c r="B457" s="14" t="s">
        <v>19</v>
      </c>
      <c r="C457" s="14" t="s">
        <v>80</v>
      </c>
      <c r="D457" s="14" t="s">
        <v>111</v>
      </c>
      <c r="E457" s="14" t="s">
        <v>9</v>
      </c>
      <c r="F457" s="14">
        <v>2007</v>
      </c>
      <c r="G457" s="15">
        <v>207.9749836995781</v>
      </c>
      <c r="H457" s="15">
        <v>0</v>
      </c>
      <c r="I457" s="15">
        <v>1178</v>
      </c>
      <c r="J457" s="15">
        <v>0</v>
      </c>
      <c r="K457" s="15">
        <v>0</v>
      </c>
      <c r="L457" s="15">
        <v>0</v>
      </c>
      <c r="M457" s="15">
        <f t="shared" si="7"/>
        <v>1178</v>
      </c>
    </row>
    <row r="458" spans="1:13" x14ac:dyDescent="0.2">
      <c r="A458" s="14" t="s">
        <v>12</v>
      </c>
      <c r="B458" s="14" t="s">
        <v>19</v>
      </c>
      <c r="C458" s="14" t="s">
        <v>31</v>
      </c>
      <c r="D458" s="14" t="s">
        <v>88</v>
      </c>
      <c r="E458" s="14" t="s">
        <v>103</v>
      </c>
      <c r="F458" s="14">
        <v>2019</v>
      </c>
      <c r="G458" s="15">
        <v>437.62534264180164</v>
      </c>
      <c r="H458" s="15">
        <v>116</v>
      </c>
      <c r="I458" s="15">
        <v>48</v>
      </c>
      <c r="J458" s="15">
        <v>0</v>
      </c>
      <c r="K458" s="15">
        <v>0</v>
      </c>
      <c r="L458" s="15">
        <v>0</v>
      </c>
      <c r="M458" s="15">
        <f t="shared" si="7"/>
        <v>164</v>
      </c>
    </row>
    <row r="459" spans="1:13" x14ac:dyDescent="0.2">
      <c r="A459" s="14" t="s">
        <v>12</v>
      </c>
      <c r="B459" s="14" t="s">
        <v>19</v>
      </c>
      <c r="C459" s="14" t="s">
        <v>31</v>
      </c>
      <c r="D459" s="14" t="s">
        <v>88</v>
      </c>
      <c r="E459" s="14" t="s">
        <v>103</v>
      </c>
      <c r="F459" s="14">
        <v>2019</v>
      </c>
      <c r="G459" s="15">
        <v>392.26732799893182</v>
      </c>
      <c r="H459" s="15">
        <v>994</v>
      </c>
      <c r="I459" s="15">
        <v>0</v>
      </c>
      <c r="J459" s="15">
        <v>27</v>
      </c>
      <c r="K459" s="15">
        <v>0</v>
      </c>
      <c r="L459" s="15">
        <v>0</v>
      </c>
      <c r="M459" s="15">
        <f t="shared" si="7"/>
        <v>1021</v>
      </c>
    </row>
    <row r="460" spans="1:13" x14ac:dyDescent="0.2">
      <c r="A460" s="14" t="s">
        <v>12</v>
      </c>
      <c r="B460" s="14" t="s">
        <v>19</v>
      </c>
      <c r="C460" s="14" t="s">
        <v>31</v>
      </c>
      <c r="D460" s="14" t="s">
        <v>88</v>
      </c>
      <c r="E460" s="14" t="s">
        <v>103</v>
      </c>
      <c r="F460" s="14">
        <v>2018</v>
      </c>
      <c r="G460" s="15">
        <v>456.16001259117792</v>
      </c>
      <c r="H460" s="15">
        <v>372</v>
      </c>
      <c r="I460" s="15">
        <v>120</v>
      </c>
      <c r="J460" s="15">
        <v>88</v>
      </c>
      <c r="K460" s="15">
        <v>0</v>
      </c>
      <c r="L460" s="15">
        <v>0</v>
      </c>
      <c r="M460" s="15">
        <f t="shared" si="7"/>
        <v>580</v>
      </c>
    </row>
    <row r="461" spans="1:13" x14ac:dyDescent="0.2">
      <c r="A461" s="14" t="s">
        <v>12</v>
      </c>
      <c r="B461" s="14" t="s">
        <v>19</v>
      </c>
      <c r="C461" s="14" t="s">
        <v>31</v>
      </c>
      <c r="D461" s="14" t="s">
        <v>88</v>
      </c>
      <c r="E461" s="14" t="s">
        <v>104</v>
      </c>
      <c r="F461" s="14">
        <v>2014</v>
      </c>
      <c r="G461" s="15">
        <v>355.93591668740856</v>
      </c>
      <c r="H461" s="15">
        <v>555</v>
      </c>
      <c r="I461" s="15">
        <v>0</v>
      </c>
      <c r="J461" s="15">
        <v>576</v>
      </c>
      <c r="K461" s="15">
        <v>0</v>
      </c>
      <c r="L461" s="15">
        <v>0</v>
      </c>
      <c r="M461" s="15">
        <f t="shared" si="7"/>
        <v>1131</v>
      </c>
    </row>
    <row r="462" spans="1:13" x14ac:dyDescent="0.2">
      <c r="A462" s="14" t="s">
        <v>12</v>
      </c>
      <c r="B462" s="14" t="s">
        <v>19</v>
      </c>
      <c r="C462" s="14" t="s">
        <v>31</v>
      </c>
      <c r="D462" s="14" t="s">
        <v>88</v>
      </c>
      <c r="E462" s="14" t="s">
        <v>104</v>
      </c>
      <c r="F462" s="14">
        <v>2013</v>
      </c>
      <c r="G462" s="15">
        <v>387.30379947481453</v>
      </c>
      <c r="H462" s="15">
        <v>1438</v>
      </c>
      <c r="I462" s="15">
        <v>33</v>
      </c>
      <c r="J462" s="15">
        <v>181</v>
      </c>
      <c r="K462" s="15">
        <v>0</v>
      </c>
      <c r="L462" s="15">
        <v>0</v>
      </c>
      <c r="M462" s="15">
        <f t="shared" si="7"/>
        <v>1652</v>
      </c>
    </row>
    <row r="463" spans="1:13" x14ac:dyDescent="0.2">
      <c r="A463" s="14" t="s">
        <v>12</v>
      </c>
      <c r="B463" s="14" t="s">
        <v>19</v>
      </c>
      <c r="C463" s="14" t="s">
        <v>31</v>
      </c>
      <c r="D463" s="14" t="s">
        <v>88</v>
      </c>
      <c r="E463" s="14" t="s">
        <v>104</v>
      </c>
      <c r="F463" s="14">
        <v>2015</v>
      </c>
      <c r="G463" s="15">
        <v>392.19920807392111</v>
      </c>
      <c r="H463" s="15">
        <v>0</v>
      </c>
      <c r="I463" s="15">
        <v>512</v>
      </c>
      <c r="J463" s="15">
        <v>0</v>
      </c>
      <c r="K463" s="15">
        <v>0</v>
      </c>
      <c r="L463" s="15">
        <v>0</v>
      </c>
      <c r="M463" s="15">
        <f t="shared" si="7"/>
        <v>512</v>
      </c>
    </row>
    <row r="464" spans="1:13" x14ac:dyDescent="0.2">
      <c r="A464" s="14" t="s">
        <v>12</v>
      </c>
      <c r="B464" s="14" t="s">
        <v>19</v>
      </c>
      <c r="C464" s="14" t="s">
        <v>31</v>
      </c>
      <c r="D464" s="14" t="s">
        <v>88</v>
      </c>
      <c r="E464" s="14" t="s">
        <v>105</v>
      </c>
      <c r="F464" s="14">
        <v>2004</v>
      </c>
      <c r="G464" s="15">
        <v>256.12908750928142</v>
      </c>
      <c r="H464" s="15">
        <v>126</v>
      </c>
      <c r="I464" s="15">
        <v>256</v>
      </c>
      <c r="J464" s="15">
        <v>0</v>
      </c>
      <c r="K464" s="15">
        <v>0</v>
      </c>
      <c r="L464" s="15">
        <v>0</v>
      </c>
      <c r="M464" s="15">
        <f t="shared" si="7"/>
        <v>382</v>
      </c>
    </row>
    <row r="465" spans="1:13" x14ac:dyDescent="0.2">
      <c r="A465" s="14" t="s">
        <v>12</v>
      </c>
      <c r="B465" s="14" t="s">
        <v>19</v>
      </c>
      <c r="C465" s="14" t="s">
        <v>31</v>
      </c>
      <c r="D465" s="14" t="s">
        <v>88</v>
      </c>
      <c r="E465" s="14" t="s">
        <v>105</v>
      </c>
      <c r="F465" s="14">
        <v>2008</v>
      </c>
      <c r="G465" s="15">
        <v>449.77761848793506</v>
      </c>
      <c r="H465" s="15">
        <v>493</v>
      </c>
      <c r="I465" s="15">
        <v>0</v>
      </c>
      <c r="J465" s="15">
        <v>125</v>
      </c>
      <c r="K465" s="15">
        <v>0</v>
      </c>
      <c r="L465" s="15">
        <v>0</v>
      </c>
      <c r="M465" s="15">
        <f t="shared" si="7"/>
        <v>618</v>
      </c>
    </row>
    <row r="466" spans="1:13" x14ac:dyDescent="0.2">
      <c r="A466" s="14" t="s">
        <v>12</v>
      </c>
      <c r="B466" s="14" t="s">
        <v>19</v>
      </c>
      <c r="C466" s="14" t="s">
        <v>31</v>
      </c>
      <c r="D466" s="14" t="s">
        <v>88</v>
      </c>
      <c r="E466" s="14" t="s">
        <v>105</v>
      </c>
      <c r="F466" s="14">
        <v>2008</v>
      </c>
      <c r="G466" s="15">
        <v>449.76235552581142</v>
      </c>
      <c r="H466" s="15">
        <v>0</v>
      </c>
      <c r="I466" s="15">
        <v>261</v>
      </c>
      <c r="J466" s="15">
        <v>0</v>
      </c>
      <c r="K466" s="15">
        <v>0</v>
      </c>
      <c r="L466" s="15">
        <v>0</v>
      </c>
      <c r="M466" s="15">
        <f t="shared" si="7"/>
        <v>261</v>
      </c>
    </row>
    <row r="467" spans="1:13" x14ac:dyDescent="0.2">
      <c r="A467" s="14" t="s">
        <v>12</v>
      </c>
      <c r="B467" s="14" t="s">
        <v>19</v>
      </c>
      <c r="C467" s="14" t="s">
        <v>31</v>
      </c>
      <c r="D467" s="14" t="s">
        <v>88</v>
      </c>
      <c r="E467" s="14" t="s">
        <v>8</v>
      </c>
      <c r="F467" s="14">
        <v>2014</v>
      </c>
      <c r="G467" s="15">
        <v>355.93591668740856</v>
      </c>
      <c r="H467" s="15">
        <v>168</v>
      </c>
      <c r="I467" s="15">
        <v>0</v>
      </c>
      <c r="J467" s="15">
        <v>112</v>
      </c>
      <c r="K467" s="15">
        <v>0</v>
      </c>
      <c r="L467" s="15">
        <v>0</v>
      </c>
      <c r="M467" s="15">
        <f t="shared" si="7"/>
        <v>280</v>
      </c>
    </row>
    <row r="468" spans="1:13" x14ac:dyDescent="0.2">
      <c r="A468" s="14" t="s">
        <v>12</v>
      </c>
      <c r="B468" s="14" t="s">
        <v>19</v>
      </c>
      <c r="C468" s="14" t="s">
        <v>31</v>
      </c>
      <c r="D468" s="14" t="s">
        <v>88</v>
      </c>
      <c r="E468" s="14" t="s">
        <v>8</v>
      </c>
      <c r="F468" s="14">
        <v>2015</v>
      </c>
      <c r="G468" s="15">
        <v>392.19920807392111</v>
      </c>
      <c r="H468" s="15">
        <v>108</v>
      </c>
      <c r="I468" s="15">
        <v>48</v>
      </c>
      <c r="J468" s="15">
        <v>0</v>
      </c>
      <c r="K468" s="15">
        <v>0</v>
      </c>
      <c r="L468" s="15">
        <v>0</v>
      </c>
      <c r="M468" s="15">
        <f t="shared" si="7"/>
        <v>156</v>
      </c>
    </row>
    <row r="469" spans="1:13" x14ac:dyDescent="0.2">
      <c r="A469" s="14" t="s">
        <v>12</v>
      </c>
      <c r="B469" s="14" t="s">
        <v>19</v>
      </c>
      <c r="C469" s="14" t="s">
        <v>31</v>
      </c>
      <c r="D469" s="14" t="s">
        <v>88</v>
      </c>
      <c r="E469" s="14" t="s">
        <v>10</v>
      </c>
      <c r="F469" s="14">
        <v>2008</v>
      </c>
      <c r="G469" s="15">
        <v>449.76235552581142</v>
      </c>
      <c r="H469" s="15">
        <v>3</v>
      </c>
      <c r="I469" s="15">
        <v>19</v>
      </c>
      <c r="J469" s="15">
        <v>0</v>
      </c>
      <c r="K469" s="15">
        <v>0</v>
      </c>
      <c r="L469" s="15">
        <v>0</v>
      </c>
      <c r="M469" s="15">
        <f t="shared" si="7"/>
        <v>22</v>
      </c>
    </row>
    <row r="470" spans="1:13" x14ac:dyDescent="0.2">
      <c r="A470" s="14" t="s">
        <v>12</v>
      </c>
      <c r="B470" s="14" t="s">
        <v>19</v>
      </c>
      <c r="C470" s="14" t="s">
        <v>31</v>
      </c>
      <c r="D470" s="14" t="s">
        <v>88</v>
      </c>
      <c r="E470" s="14" t="s">
        <v>10</v>
      </c>
      <c r="F470" s="14">
        <v>2004</v>
      </c>
      <c r="G470" s="15">
        <v>256.12908750928142</v>
      </c>
      <c r="H470" s="15">
        <v>40</v>
      </c>
      <c r="I470" s="15">
        <v>0</v>
      </c>
      <c r="J470" s="15">
        <v>7</v>
      </c>
      <c r="K470" s="15">
        <v>0</v>
      </c>
      <c r="L470" s="15">
        <v>0</v>
      </c>
      <c r="M470" s="15">
        <f t="shared" si="7"/>
        <v>47</v>
      </c>
    </row>
    <row r="471" spans="1:13" x14ac:dyDescent="0.2">
      <c r="A471" s="14" t="s">
        <v>12</v>
      </c>
      <c r="B471" s="14" t="s">
        <v>19</v>
      </c>
      <c r="C471" s="14" t="s">
        <v>31</v>
      </c>
      <c r="D471" s="14" t="s">
        <v>88</v>
      </c>
      <c r="E471" s="14" t="s">
        <v>9</v>
      </c>
      <c r="F471" s="14">
        <v>2004</v>
      </c>
      <c r="G471" s="15">
        <v>256.12908750928142</v>
      </c>
      <c r="H471" s="15">
        <v>270</v>
      </c>
      <c r="I471" s="15">
        <v>0</v>
      </c>
      <c r="J471" s="15">
        <v>421</v>
      </c>
      <c r="K471" s="15">
        <v>0</v>
      </c>
      <c r="L471" s="15">
        <v>0</v>
      </c>
      <c r="M471" s="15">
        <f t="shared" si="7"/>
        <v>691</v>
      </c>
    </row>
    <row r="472" spans="1:13" x14ac:dyDescent="0.2">
      <c r="A472" s="14" t="s">
        <v>12</v>
      </c>
      <c r="B472" s="14" t="s">
        <v>19</v>
      </c>
      <c r="C472" s="14" t="s">
        <v>31</v>
      </c>
      <c r="D472" s="14" t="s">
        <v>88</v>
      </c>
      <c r="E472" s="14" t="s">
        <v>9</v>
      </c>
      <c r="F472" s="14">
        <v>2008</v>
      </c>
      <c r="G472" s="15">
        <v>449.76235552581142</v>
      </c>
      <c r="H472" s="15">
        <v>0</v>
      </c>
      <c r="I472" s="15">
        <v>222</v>
      </c>
      <c r="J472" s="15">
        <v>0</v>
      </c>
      <c r="K472" s="15">
        <v>0</v>
      </c>
      <c r="L472" s="15">
        <v>0</v>
      </c>
      <c r="M472" s="15">
        <f t="shared" si="7"/>
        <v>222</v>
      </c>
    </row>
    <row r="473" spans="1:13" x14ac:dyDescent="0.2">
      <c r="A473" s="14" t="s">
        <v>12</v>
      </c>
      <c r="B473" s="14" t="s">
        <v>20</v>
      </c>
      <c r="C473" s="14" t="s">
        <v>28</v>
      </c>
      <c r="D473" s="14" t="s">
        <v>81</v>
      </c>
      <c r="E473" s="14" t="s">
        <v>103</v>
      </c>
      <c r="F473" s="14">
        <v>2019</v>
      </c>
      <c r="G473" s="15">
        <v>712.29646075209848</v>
      </c>
      <c r="H473" s="15">
        <v>644</v>
      </c>
      <c r="I473" s="15">
        <v>0</v>
      </c>
      <c r="J473" s="15">
        <v>56</v>
      </c>
      <c r="K473" s="15">
        <v>0</v>
      </c>
      <c r="L473" s="15">
        <v>0</v>
      </c>
      <c r="M473" s="15">
        <f t="shared" si="7"/>
        <v>700</v>
      </c>
    </row>
    <row r="474" spans="1:13" x14ac:dyDescent="0.2">
      <c r="A474" s="14" t="s">
        <v>12</v>
      </c>
      <c r="B474" s="14" t="s">
        <v>20</v>
      </c>
      <c r="C474" s="14" t="s">
        <v>28</v>
      </c>
      <c r="D474" s="14" t="s">
        <v>81</v>
      </c>
      <c r="E474" s="14" t="s">
        <v>103</v>
      </c>
      <c r="F474" s="14">
        <v>2019</v>
      </c>
      <c r="G474" s="15">
        <v>267.36040175210871</v>
      </c>
      <c r="H474" s="15">
        <v>98</v>
      </c>
      <c r="I474" s="15">
        <v>0</v>
      </c>
      <c r="J474" s="15">
        <v>16</v>
      </c>
      <c r="K474" s="15">
        <v>0</v>
      </c>
      <c r="L474" s="15">
        <v>0</v>
      </c>
      <c r="M474" s="15">
        <f t="shared" si="7"/>
        <v>114</v>
      </c>
    </row>
    <row r="475" spans="1:13" x14ac:dyDescent="0.2">
      <c r="A475" s="14" t="s">
        <v>12</v>
      </c>
      <c r="B475" s="14" t="s">
        <v>20</v>
      </c>
      <c r="C475" s="14" t="s">
        <v>28</v>
      </c>
      <c r="D475" s="14" t="s">
        <v>81</v>
      </c>
      <c r="E475" s="14" t="s">
        <v>103</v>
      </c>
      <c r="F475" s="14">
        <v>2018</v>
      </c>
      <c r="G475" s="15">
        <v>728.52320563829664</v>
      </c>
      <c r="H475" s="15">
        <v>603</v>
      </c>
      <c r="I475" s="15">
        <v>0</v>
      </c>
      <c r="J475" s="15">
        <v>6</v>
      </c>
      <c r="K475" s="15">
        <v>0</v>
      </c>
      <c r="L475" s="15">
        <v>0</v>
      </c>
      <c r="M475" s="15">
        <f t="shared" si="7"/>
        <v>609</v>
      </c>
    </row>
    <row r="476" spans="1:13" x14ac:dyDescent="0.2">
      <c r="A476" s="14" t="s">
        <v>12</v>
      </c>
      <c r="B476" s="14" t="s">
        <v>20</v>
      </c>
      <c r="C476" s="14" t="s">
        <v>28</v>
      </c>
      <c r="D476" s="14" t="s">
        <v>82</v>
      </c>
      <c r="E476" s="14" t="s">
        <v>104</v>
      </c>
      <c r="F476" s="14">
        <v>2014</v>
      </c>
      <c r="G476" s="15">
        <v>461</v>
      </c>
      <c r="H476" s="15">
        <v>0</v>
      </c>
      <c r="I476" s="15">
        <v>343</v>
      </c>
      <c r="J476" s="15">
        <v>0</v>
      </c>
      <c r="K476" s="15">
        <v>0</v>
      </c>
      <c r="L476" s="15">
        <v>0</v>
      </c>
      <c r="M476" s="15">
        <f t="shared" si="7"/>
        <v>343</v>
      </c>
    </row>
    <row r="477" spans="1:13" x14ac:dyDescent="0.2">
      <c r="A477" s="14" t="s">
        <v>12</v>
      </c>
      <c r="B477" s="14" t="s">
        <v>20</v>
      </c>
      <c r="C477" s="14" t="s">
        <v>28</v>
      </c>
      <c r="D477" s="14" t="s">
        <v>82</v>
      </c>
      <c r="E477" s="14" t="s">
        <v>104</v>
      </c>
      <c r="F477" s="14">
        <v>2014</v>
      </c>
      <c r="G477" s="15">
        <v>403.99999999999994</v>
      </c>
      <c r="H477" s="15">
        <v>309</v>
      </c>
      <c r="I477" s="15">
        <v>0</v>
      </c>
      <c r="J477" s="15">
        <v>0</v>
      </c>
      <c r="K477" s="15">
        <v>0</v>
      </c>
      <c r="L477" s="15">
        <v>0</v>
      </c>
      <c r="M477" s="15">
        <f t="shared" si="7"/>
        <v>309</v>
      </c>
    </row>
    <row r="478" spans="1:13" x14ac:dyDescent="0.2">
      <c r="A478" s="14" t="s">
        <v>12</v>
      </c>
      <c r="B478" s="14" t="s">
        <v>20</v>
      </c>
      <c r="C478" s="14" t="s">
        <v>28</v>
      </c>
      <c r="D478" s="14" t="s">
        <v>81</v>
      </c>
      <c r="E478" s="14" t="s">
        <v>105</v>
      </c>
      <c r="F478" s="14">
        <v>2011</v>
      </c>
      <c r="G478" s="15">
        <v>393.30158304105203</v>
      </c>
      <c r="H478" s="15">
        <v>0</v>
      </c>
      <c r="I478" s="15">
        <v>942</v>
      </c>
      <c r="J478" s="15">
        <v>0</v>
      </c>
      <c r="K478" s="15">
        <v>0</v>
      </c>
      <c r="L478" s="15">
        <v>0</v>
      </c>
      <c r="M478" s="15">
        <f t="shared" si="7"/>
        <v>942</v>
      </c>
    </row>
    <row r="479" spans="1:13" x14ac:dyDescent="0.2">
      <c r="A479" s="14" t="s">
        <v>12</v>
      </c>
      <c r="B479" s="14" t="s">
        <v>20</v>
      </c>
      <c r="C479" s="14" t="s">
        <v>28</v>
      </c>
      <c r="D479" s="14" t="s">
        <v>81</v>
      </c>
      <c r="E479" s="14" t="s">
        <v>105</v>
      </c>
      <c r="F479" s="14">
        <v>2011</v>
      </c>
      <c r="G479" s="15">
        <v>318.70829596863018</v>
      </c>
      <c r="H479" s="15">
        <v>436</v>
      </c>
      <c r="I479" s="15">
        <v>0</v>
      </c>
      <c r="J479" s="15">
        <v>0</v>
      </c>
      <c r="K479" s="15">
        <v>0</v>
      </c>
      <c r="L479" s="15">
        <v>0</v>
      </c>
      <c r="M479" s="15">
        <f t="shared" si="7"/>
        <v>436</v>
      </c>
    </row>
    <row r="480" spans="1:13" x14ac:dyDescent="0.2">
      <c r="A480" s="14" t="s">
        <v>12</v>
      </c>
      <c r="B480" s="14" t="s">
        <v>20</v>
      </c>
      <c r="C480" s="14" t="s">
        <v>28</v>
      </c>
      <c r="D480" s="14" t="s">
        <v>81</v>
      </c>
      <c r="E480" s="14" t="s">
        <v>105</v>
      </c>
      <c r="F480" s="14">
        <v>2004</v>
      </c>
      <c r="G480" s="15">
        <v>419.49565070246268</v>
      </c>
      <c r="H480" s="15">
        <v>538</v>
      </c>
      <c r="I480" s="15">
        <v>0</v>
      </c>
      <c r="J480" s="15">
        <v>0</v>
      </c>
      <c r="K480" s="15">
        <v>0</v>
      </c>
      <c r="L480" s="15">
        <v>0</v>
      </c>
      <c r="M480" s="15">
        <f t="shared" si="7"/>
        <v>538</v>
      </c>
    </row>
    <row r="481" spans="1:13" x14ac:dyDescent="0.2">
      <c r="A481" s="14" t="s">
        <v>12</v>
      </c>
      <c r="B481" s="14" t="s">
        <v>20</v>
      </c>
      <c r="C481" s="14" t="s">
        <v>28</v>
      </c>
      <c r="D481" s="14" t="s">
        <v>81</v>
      </c>
      <c r="E481" s="14" t="s">
        <v>105</v>
      </c>
      <c r="F481" s="14">
        <v>2011</v>
      </c>
      <c r="G481" s="15">
        <v>303.47774709401619</v>
      </c>
      <c r="H481" s="15">
        <v>325</v>
      </c>
      <c r="I481" s="15">
        <v>0</v>
      </c>
      <c r="J481" s="15">
        <v>0</v>
      </c>
      <c r="K481" s="15">
        <v>0</v>
      </c>
      <c r="L481" s="15">
        <v>0</v>
      </c>
      <c r="M481" s="15">
        <f t="shared" si="7"/>
        <v>325</v>
      </c>
    </row>
    <row r="482" spans="1:13" x14ac:dyDescent="0.2">
      <c r="A482" s="14" t="s">
        <v>12</v>
      </c>
      <c r="B482" s="14" t="s">
        <v>20</v>
      </c>
      <c r="C482" s="14" t="s">
        <v>28</v>
      </c>
      <c r="D482" s="14" t="s">
        <v>81</v>
      </c>
      <c r="E482" s="14" t="s">
        <v>105</v>
      </c>
      <c r="F482" s="14">
        <v>2009</v>
      </c>
      <c r="G482" s="15">
        <v>510.52381133403344</v>
      </c>
      <c r="H482" s="15">
        <v>0</v>
      </c>
      <c r="I482" s="15">
        <v>476</v>
      </c>
      <c r="J482" s="15">
        <v>0</v>
      </c>
      <c r="K482" s="15">
        <v>0</v>
      </c>
      <c r="L482" s="15">
        <v>0</v>
      </c>
      <c r="M482" s="15">
        <f t="shared" si="7"/>
        <v>476</v>
      </c>
    </row>
    <row r="483" spans="1:13" x14ac:dyDescent="0.2">
      <c r="A483" s="14" t="s">
        <v>12</v>
      </c>
      <c r="B483" s="14" t="s">
        <v>20</v>
      </c>
      <c r="C483" s="14" t="s">
        <v>28</v>
      </c>
      <c r="D483" s="14" t="s">
        <v>81</v>
      </c>
      <c r="E483" s="14" t="s">
        <v>105</v>
      </c>
      <c r="F483" s="14">
        <v>2002</v>
      </c>
      <c r="G483" s="15">
        <v>496.29232116443598</v>
      </c>
      <c r="H483" s="15">
        <v>1538</v>
      </c>
      <c r="I483" s="15">
        <v>32</v>
      </c>
      <c r="J483" s="15">
        <v>0</v>
      </c>
      <c r="K483" s="15">
        <v>0</v>
      </c>
      <c r="L483" s="15">
        <v>0</v>
      </c>
      <c r="M483" s="15">
        <f t="shared" si="7"/>
        <v>1570</v>
      </c>
    </row>
    <row r="484" spans="1:13" x14ac:dyDescent="0.2">
      <c r="A484" s="14" t="s">
        <v>12</v>
      </c>
      <c r="B484" s="14" t="s">
        <v>20</v>
      </c>
      <c r="C484" s="14" t="s">
        <v>28</v>
      </c>
      <c r="D484" s="14" t="s">
        <v>82</v>
      </c>
      <c r="E484" s="14" t="s">
        <v>105</v>
      </c>
      <c r="F484" s="14">
        <v>2009</v>
      </c>
      <c r="G484" s="15">
        <v>355.00142837263513</v>
      </c>
      <c r="H484" s="15">
        <v>692</v>
      </c>
      <c r="I484" s="15">
        <v>0</v>
      </c>
      <c r="J484" s="15">
        <v>75</v>
      </c>
      <c r="K484" s="15">
        <v>0</v>
      </c>
      <c r="L484" s="15">
        <v>0</v>
      </c>
      <c r="M484" s="15">
        <f t="shared" si="7"/>
        <v>767</v>
      </c>
    </row>
    <row r="485" spans="1:13" x14ac:dyDescent="0.2">
      <c r="A485" s="14" t="s">
        <v>12</v>
      </c>
      <c r="B485" s="14" t="s">
        <v>20</v>
      </c>
      <c r="C485" s="14" t="s">
        <v>28</v>
      </c>
      <c r="D485" s="14" t="s">
        <v>81</v>
      </c>
      <c r="E485" s="14" t="s">
        <v>8</v>
      </c>
      <c r="F485" s="14">
        <v>2015</v>
      </c>
      <c r="G485" s="15">
        <v>847.29883655611889</v>
      </c>
      <c r="H485" s="15">
        <v>0</v>
      </c>
      <c r="I485" s="15">
        <v>70</v>
      </c>
      <c r="J485" s="15">
        <v>0</v>
      </c>
      <c r="K485" s="15">
        <v>0</v>
      </c>
      <c r="L485" s="15">
        <v>0</v>
      </c>
      <c r="M485" s="15">
        <f t="shared" si="7"/>
        <v>70</v>
      </c>
    </row>
    <row r="486" spans="1:13" x14ac:dyDescent="0.2">
      <c r="A486" s="14" t="s">
        <v>12</v>
      </c>
      <c r="B486" s="14" t="s">
        <v>20</v>
      </c>
      <c r="C486" s="14" t="s">
        <v>28</v>
      </c>
      <c r="D486" s="14" t="s">
        <v>81</v>
      </c>
      <c r="E486" s="14" t="s">
        <v>8</v>
      </c>
      <c r="F486" s="14">
        <v>2015</v>
      </c>
      <c r="G486" s="15">
        <v>490</v>
      </c>
      <c r="H486" s="15">
        <v>0</v>
      </c>
      <c r="I486" s="15">
        <v>42</v>
      </c>
      <c r="J486" s="15">
        <v>0</v>
      </c>
      <c r="K486" s="15">
        <v>0</v>
      </c>
      <c r="L486" s="15">
        <v>0</v>
      </c>
      <c r="M486" s="15">
        <f t="shared" si="7"/>
        <v>42</v>
      </c>
    </row>
    <row r="487" spans="1:13" x14ac:dyDescent="0.2">
      <c r="A487" s="14" t="s">
        <v>12</v>
      </c>
      <c r="B487" s="14" t="s">
        <v>20</v>
      </c>
      <c r="C487" s="14" t="s">
        <v>28</v>
      </c>
      <c r="D487" s="14" t="s">
        <v>81</v>
      </c>
      <c r="E487" s="14" t="s">
        <v>10</v>
      </c>
      <c r="F487" s="14">
        <v>2012</v>
      </c>
      <c r="G487" s="15">
        <v>369.59706260493061</v>
      </c>
      <c r="H487" s="15">
        <v>0</v>
      </c>
      <c r="I487" s="15">
        <v>86</v>
      </c>
      <c r="J487" s="15">
        <v>0</v>
      </c>
      <c r="K487" s="15">
        <v>0</v>
      </c>
      <c r="L487" s="15">
        <v>0</v>
      </c>
      <c r="M487" s="15">
        <f t="shared" si="7"/>
        <v>86</v>
      </c>
    </row>
    <row r="488" spans="1:13" x14ac:dyDescent="0.2">
      <c r="A488" s="14" t="s">
        <v>12</v>
      </c>
      <c r="B488" s="14" t="s">
        <v>20</v>
      </c>
      <c r="C488" s="14" t="s">
        <v>28</v>
      </c>
      <c r="D488" s="14" t="s">
        <v>81</v>
      </c>
      <c r="E488" s="14" t="s">
        <v>10</v>
      </c>
      <c r="F488" s="14">
        <v>2011</v>
      </c>
      <c r="G488" s="15">
        <v>393.30158304105203</v>
      </c>
      <c r="H488" s="15">
        <v>0</v>
      </c>
      <c r="I488" s="15">
        <v>125</v>
      </c>
      <c r="J488" s="15">
        <v>16</v>
      </c>
      <c r="K488" s="15">
        <v>0</v>
      </c>
      <c r="L488" s="15">
        <v>0</v>
      </c>
      <c r="M488" s="15">
        <f t="shared" si="7"/>
        <v>141</v>
      </c>
    </row>
    <row r="489" spans="1:13" x14ac:dyDescent="0.2">
      <c r="A489" s="14" t="s">
        <v>12</v>
      </c>
      <c r="B489" s="14" t="s">
        <v>20</v>
      </c>
      <c r="C489" s="14" t="s">
        <v>28</v>
      </c>
      <c r="D489" s="14" t="s">
        <v>81</v>
      </c>
      <c r="E489" s="14" t="s">
        <v>9</v>
      </c>
      <c r="F489" s="14">
        <v>2011</v>
      </c>
      <c r="G489" s="15">
        <v>393.30158304105203</v>
      </c>
      <c r="H489" s="15">
        <v>0</v>
      </c>
      <c r="I489" s="15">
        <v>427</v>
      </c>
      <c r="J489" s="15">
        <v>0</v>
      </c>
      <c r="K489" s="15">
        <v>0</v>
      </c>
      <c r="L489" s="15">
        <v>0</v>
      </c>
      <c r="M489" s="15">
        <f t="shared" si="7"/>
        <v>427</v>
      </c>
    </row>
    <row r="490" spans="1:13" x14ac:dyDescent="0.2">
      <c r="A490" s="14" t="s">
        <v>12</v>
      </c>
      <c r="B490" s="14" t="s">
        <v>20</v>
      </c>
      <c r="C490" s="14" t="s">
        <v>28</v>
      </c>
      <c r="D490" s="14" t="s">
        <v>81</v>
      </c>
      <c r="E490" s="14" t="s">
        <v>9</v>
      </c>
      <c r="F490" s="14">
        <v>2009</v>
      </c>
      <c r="G490" s="15">
        <v>510.52381133403344</v>
      </c>
      <c r="H490" s="15">
        <v>459</v>
      </c>
      <c r="I490" s="15">
        <v>0</v>
      </c>
      <c r="J490" s="15">
        <v>0</v>
      </c>
      <c r="K490" s="15">
        <v>0</v>
      </c>
      <c r="L490" s="15">
        <v>0</v>
      </c>
      <c r="M490" s="15">
        <f t="shared" si="7"/>
        <v>459</v>
      </c>
    </row>
    <row r="491" spans="1:13" x14ac:dyDescent="0.2">
      <c r="A491" s="14" t="s">
        <v>12</v>
      </c>
      <c r="B491" s="14" t="s">
        <v>20</v>
      </c>
      <c r="C491" s="14" t="s">
        <v>29</v>
      </c>
      <c r="D491" s="14" t="s">
        <v>85</v>
      </c>
      <c r="E491" s="14" t="s">
        <v>103</v>
      </c>
      <c r="F491" s="14">
        <v>2019</v>
      </c>
      <c r="G491" s="15">
        <v>461.64434857892627</v>
      </c>
      <c r="H491" s="15">
        <v>68</v>
      </c>
      <c r="I491" s="15">
        <v>0</v>
      </c>
      <c r="J491" s="15">
        <v>0</v>
      </c>
      <c r="K491" s="15">
        <v>0</v>
      </c>
      <c r="L491" s="15">
        <v>0</v>
      </c>
      <c r="M491" s="15">
        <f t="shared" si="7"/>
        <v>68</v>
      </c>
    </row>
    <row r="492" spans="1:13" x14ac:dyDescent="0.2">
      <c r="A492" s="14" t="s">
        <v>12</v>
      </c>
      <c r="B492" s="14" t="s">
        <v>20</v>
      </c>
      <c r="C492" s="14" t="s">
        <v>29</v>
      </c>
      <c r="D492" s="14" t="s">
        <v>85</v>
      </c>
      <c r="E492" s="14" t="s">
        <v>103</v>
      </c>
      <c r="F492" s="14">
        <v>2018</v>
      </c>
      <c r="G492" s="15">
        <v>805.59261517405491</v>
      </c>
      <c r="H492" s="15">
        <v>155</v>
      </c>
      <c r="I492" s="15">
        <v>743</v>
      </c>
      <c r="J492" s="15">
        <v>0</v>
      </c>
      <c r="K492" s="15">
        <v>0</v>
      </c>
      <c r="L492" s="15">
        <v>0</v>
      </c>
      <c r="M492" s="15">
        <f t="shared" si="7"/>
        <v>898</v>
      </c>
    </row>
    <row r="493" spans="1:13" x14ac:dyDescent="0.2">
      <c r="A493" s="14" t="s">
        <v>12</v>
      </c>
      <c r="B493" s="14" t="s">
        <v>20</v>
      </c>
      <c r="C493" s="14" t="s">
        <v>29</v>
      </c>
      <c r="D493" s="14" t="s">
        <v>85</v>
      </c>
      <c r="E493" s="14" t="s">
        <v>103</v>
      </c>
      <c r="F493" s="14">
        <v>2019</v>
      </c>
      <c r="G493" s="15">
        <v>569.59634664707733</v>
      </c>
      <c r="H493" s="15">
        <v>223</v>
      </c>
      <c r="I493" s="15">
        <v>0</v>
      </c>
      <c r="J493" s="15">
        <v>0</v>
      </c>
      <c r="K493" s="15">
        <v>0</v>
      </c>
      <c r="L493" s="15">
        <v>0</v>
      </c>
      <c r="M493" s="15">
        <f t="shared" si="7"/>
        <v>223</v>
      </c>
    </row>
    <row r="494" spans="1:13" x14ac:dyDescent="0.2">
      <c r="A494" s="14" t="s">
        <v>12</v>
      </c>
      <c r="B494" s="14" t="s">
        <v>20</v>
      </c>
      <c r="C494" s="14" t="s">
        <v>29</v>
      </c>
      <c r="D494" s="14" t="s">
        <v>85</v>
      </c>
      <c r="E494" s="14" t="s">
        <v>103</v>
      </c>
      <c r="F494" s="14">
        <v>2020</v>
      </c>
      <c r="G494" s="15">
        <v>731.79481338253004</v>
      </c>
      <c r="H494" s="15">
        <v>0</v>
      </c>
      <c r="I494" s="15">
        <v>75</v>
      </c>
      <c r="J494" s="15">
        <v>0</v>
      </c>
      <c r="K494" s="15">
        <v>0</v>
      </c>
      <c r="L494" s="15">
        <v>0</v>
      </c>
      <c r="M494" s="15">
        <f t="shared" si="7"/>
        <v>75</v>
      </c>
    </row>
    <row r="495" spans="1:13" x14ac:dyDescent="0.2">
      <c r="A495" s="14" t="s">
        <v>12</v>
      </c>
      <c r="B495" s="14" t="s">
        <v>20</v>
      </c>
      <c r="C495" s="14" t="s">
        <v>29</v>
      </c>
      <c r="D495" s="14" t="s">
        <v>85</v>
      </c>
      <c r="E495" s="14" t="s">
        <v>103</v>
      </c>
      <c r="F495" s="14">
        <v>2018</v>
      </c>
      <c r="G495" s="15">
        <v>298.98038770090324</v>
      </c>
      <c r="H495" s="15">
        <v>0</v>
      </c>
      <c r="I495" s="15">
        <v>545</v>
      </c>
      <c r="J495" s="15">
        <v>0</v>
      </c>
      <c r="K495" s="15">
        <v>0</v>
      </c>
      <c r="L495" s="15">
        <v>0</v>
      </c>
      <c r="M495" s="15">
        <f t="shared" si="7"/>
        <v>545</v>
      </c>
    </row>
    <row r="496" spans="1:13" x14ac:dyDescent="0.2">
      <c r="A496" s="14" t="s">
        <v>12</v>
      </c>
      <c r="B496" s="14" t="s">
        <v>20</v>
      </c>
      <c r="C496" s="14" t="s">
        <v>29</v>
      </c>
      <c r="D496" s="14" t="s">
        <v>85</v>
      </c>
      <c r="E496" s="14" t="s">
        <v>104</v>
      </c>
      <c r="F496" s="14">
        <v>2013</v>
      </c>
      <c r="G496" s="15">
        <v>411.96766596953347</v>
      </c>
      <c r="H496" s="15">
        <v>170</v>
      </c>
      <c r="I496" s="15">
        <v>170</v>
      </c>
      <c r="J496" s="15">
        <v>0</v>
      </c>
      <c r="K496" s="15">
        <v>0</v>
      </c>
      <c r="L496" s="15">
        <v>0</v>
      </c>
      <c r="M496" s="15">
        <f t="shared" si="7"/>
        <v>340</v>
      </c>
    </row>
    <row r="497" spans="1:13" x14ac:dyDescent="0.2">
      <c r="A497" s="14" t="s">
        <v>12</v>
      </c>
      <c r="B497" s="14" t="s">
        <v>20</v>
      </c>
      <c r="C497" s="14" t="s">
        <v>29</v>
      </c>
      <c r="D497" s="14" t="s">
        <v>85</v>
      </c>
      <c r="E497" s="14" t="s">
        <v>104</v>
      </c>
      <c r="F497" s="14">
        <v>2013</v>
      </c>
      <c r="G497" s="15">
        <v>385.62473964600923</v>
      </c>
      <c r="H497" s="15">
        <v>0</v>
      </c>
      <c r="I497" s="15">
        <v>506</v>
      </c>
      <c r="J497" s="15">
        <v>0</v>
      </c>
      <c r="K497" s="15">
        <v>0</v>
      </c>
      <c r="L497" s="15">
        <v>0</v>
      </c>
      <c r="M497" s="15">
        <f t="shared" si="7"/>
        <v>506</v>
      </c>
    </row>
    <row r="498" spans="1:13" x14ac:dyDescent="0.2">
      <c r="A498" s="14" t="s">
        <v>12</v>
      </c>
      <c r="B498" s="14" t="s">
        <v>20</v>
      </c>
      <c r="C498" s="14" t="s">
        <v>29</v>
      </c>
      <c r="D498" s="14" t="s">
        <v>85</v>
      </c>
      <c r="E498" s="14" t="s">
        <v>105</v>
      </c>
      <c r="F498" s="14">
        <v>2011</v>
      </c>
      <c r="G498" s="15">
        <v>406.90877424438764</v>
      </c>
      <c r="H498" s="15">
        <v>544</v>
      </c>
      <c r="I498" s="15">
        <v>0</v>
      </c>
      <c r="J498" s="15">
        <v>0</v>
      </c>
      <c r="K498" s="15">
        <v>0</v>
      </c>
      <c r="L498" s="15">
        <v>0</v>
      </c>
      <c r="M498" s="15">
        <f t="shared" si="7"/>
        <v>544</v>
      </c>
    </row>
    <row r="499" spans="1:13" x14ac:dyDescent="0.2">
      <c r="A499" s="14" t="s">
        <v>12</v>
      </c>
      <c r="B499" s="14" t="s">
        <v>20</v>
      </c>
      <c r="C499" s="14" t="s">
        <v>29</v>
      </c>
      <c r="D499" s="14" t="s">
        <v>85</v>
      </c>
      <c r="E499" s="14" t="s">
        <v>105</v>
      </c>
      <c r="F499" s="14">
        <v>2006</v>
      </c>
      <c r="G499" s="15">
        <v>385.42298990610135</v>
      </c>
      <c r="H499" s="15">
        <v>0</v>
      </c>
      <c r="I499" s="15">
        <v>1214</v>
      </c>
      <c r="J499" s="15">
        <v>0</v>
      </c>
      <c r="K499" s="15">
        <v>0</v>
      </c>
      <c r="L499" s="15">
        <v>0</v>
      </c>
      <c r="M499" s="15">
        <f t="shared" si="7"/>
        <v>1214</v>
      </c>
    </row>
    <row r="500" spans="1:13" x14ac:dyDescent="0.2">
      <c r="A500" s="14" t="s">
        <v>12</v>
      </c>
      <c r="B500" s="14" t="s">
        <v>20</v>
      </c>
      <c r="C500" s="14" t="s">
        <v>29</v>
      </c>
      <c r="D500" s="14" t="s">
        <v>85</v>
      </c>
      <c r="E500" s="14" t="s">
        <v>105</v>
      </c>
      <c r="F500" s="14">
        <v>2007</v>
      </c>
      <c r="G500" s="15">
        <v>397.490191410455</v>
      </c>
      <c r="H500" s="15">
        <v>0</v>
      </c>
      <c r="I500" s="15">
        <v>94</v>
      </c>
      <c r="J500" s="15">
        <v>0</v>
      </c>
      <c r="K500" s="15">
        <v>0</v>
      </c>
      <c r="L500" s="15">
        <v>0</v>
      </c>
      <c r="M500" s="15">
        <f t="shared" si="7"/>
        <v>94</v>
      </c>
    </row>
    <row r="501" spans="1:13" x14ac:dyDescent="0.2">
      <c r="A501" s="14" t="s">
        <v>12</v>
      </c>
      <c r="B501" s="14" t="s">
        <v>20</v>
      </c>
      <c r="C501" s="14" t="s">
        <v>29</v>
      </c>
      <c r="D501" s="14" t="s">
        <v>85</v>
      </c>
      <c r="E501" s="14" t="s">
        <v>105</v>
      </c>
      <c r="F501" s="14">
        <v>2010</v>
      </c>
      <c r="G501" s="15">
        <v>644.13430426853029</v>
      </c>
      <c r="H501" s="15">
        <v>0</v>
      </c>
      <c r="I501" s="15">
        <v>84</v>
      </c>
      <c r="J501" s="15">
        <v>0</v>
      </c>
      <c r="K501" s="15">
        <v>0</v>
      </c>
      <c r="L501" s="15">
        <v>0</v>
      </c>
      <c r="M501" s="15">
        <f t="shared" si="7"/>
        <v>84</v>
      </c>
    </row>
    <row r="502" spans="1:13" x14ac:dyDescent="0.2">
      <c r="A502" s="14" t="s">
        <v>12</v>
      </c>
      <c r="B502" s="14" t="s">
        <v>20</v>
      </c>
      <c r="C502" s="14" t="s">
        <v>29</v>
      </c>
      <c r="D502" s="14" t="s">
        <v>85</v>
      </c>
      <c r="E502" s="14" t="s">
        <v>8</v>
      </c>
      <c r="F502" s="14">
        <v>2017</v>
      </c>
      <c r="G502" s="15">
        <v>408.08867142223465</v>
      </c>
      <c r="H502" s="15">
        <v>0</v>
      </c>
      <c r="I502" s="15">
        <v>59</v>
      </c>
      <c r="J502" s="15">
        <v>0</v>
      </c>
      <c r="K502" s="15">
        <v>0</v>
      </c>
      <c r="L502" s="15">
        <v>0</v>
      </c>
      <c r="M502" s="15">
        <f t="shared" si="7"/>
        <v>59</v>
      </c>
    </row>
    <row r="503" spans="1:13" x14ac:dyDescent="0.2">
      <c r="A503" s="14" t="s">
        <v>12</v>
      </c>
      <c r="B503" s="14" t="s">
        <v>20</v>
      </c>
      <c r="C503" s="14" t="s">
        <v>29</v>
      </c>
      <c r="D503" s="14" t="s">
        <v>85</v>
      </c>
      <c r="E503" s="14" t="s">
        <v>8</v>
      </c>
      <c r="F503" s="14">
        <v>2016</v>
      </c>
      <c r="G503" s="15">
        <v>406.7027515952438</v>
      </c>
      <c r="H503" s="15">
        <v>0</v>
      </c>
      <c r="I503" s="15">
        <v>129</v>
      </c>
      <c r="J503" s="15">
        <v>0</v>
      </c>
      <c r="K503" s="15">
        <v>0</v>
      </c>
      <c r="L503" s="15">
        <v>0</v>
      </c>
      <c r="M503" s="15">
        <f t="shared" si="7"/>
        <v>129</v>
      </c>
    </row>
    <row r="504" spans="1:13" x14ac:dyDescent="0.2">
      <c r="A504" s="14" t="s">
        <v>12</v>
      </c>
      <c r="B504" s="14" t="s">
        <v>20</v>
      </c>
      <c r="C504" s="14" t="s">
        <v>29</v>
      </c>
      <c r="D504" s="14" t="s">
        <v>85</v>
      </c>
      <c r="E504" s="14" t="s">
        <v>10</v>
      </c>
      <c r="F504" s="14">
        <v>2012</v>
      </c>
      <c r="G504" s="15">
        <v>382.5352898430445</v>
      </c>
      <c r="H504" s="15">
        <v>0</v>
      </c>
      <c r="I504" s="15">
        <v>108</v>
      </c>
      <c r="J504" s="15">
        <v>0</v>
      </c>
      <c r="K504" s="15">
        <v>0</v>
      </c>
      <c r="L504" s="15">
        <v>0</v>
      </c>
      <c r="M504" s="15">
        <f t="shared" si="7"/>
        <v>108</v>
      </c>
    </row>
    <row r="505" spans="1:13" x14ac:dyDescent="0.2">
      <c r="A505" s="14" t="s">
        <v>12</v>
      </c>
      <c r="B505" s="14" t="s">
        <v>20</v>
      </c>
      <c r="C505" s="14" t="s">
        <v>29</v>
      </c>
      <c r="D505" s="14" t="s">
        <v>85</v>
      </c>
      <c r="E505" s="14" t="s">
        <v>10</v>
      </c>
      <c r="F505" s="14">
        <v>2006</v>
      </c>
      <c r="G505" s="15">
        <v>385.42298990610135</v>
      </c>
      <c r="H505" s="15">
        <v>0</v>
      </c>
      <c r="I505" s="15">
        <v>98</v>
      </c>
      <c r="J505" s="15">
        <v>6</v>
      </c>
      <c r="K505" s="15">
        <v>0</v>
      </c>
      <c r="L505" s="15">
        <v>0</v>
      </c>
      <c r="M505" s="15">
        <f t="shared" si="7"/>
        <v>104</v>
      </c>
    </row>
    <row r="506" spans="1:13" x14ac:dyDescent="0.2">
      <c r="A506" s="14" t="s">
        <v>12</v>
      </c>
      <c r="B506" s="14" t="s">
        <v>20</v>
      </c>
      <c r="C506" s="14" t="s">
        <v>29</v>
      </c>
      <c r="D506" s="14" t="s">
        <v>85</v>
      </c>
      <c r="E506" s="14" t="s">
        <v>9</v>
      </c>
      <c r="F506" s="14">
        <v>2011</v>
      </c>
      <c r="G506" s="15">
        <v>406.90877424438764</v>
      </c>
      <c r="H506" s="15">
        <v>0</v>
      </c>
      <c r="I506" s="15">
        <v>496</v>
      </c>
      <c r="J506" s="15">
        <v>0</v>
      </c>
      <c r="K506" s="15">
        <v>0</v>
      </c>
      <c r="L506" s="15">
        <v>0</v>
      </c>
      <c r="M506" s="15">
        <f t="shared" si="7"/>
        <v>496</v>
      </c>
    </row>
    <row r="507" spans="1:13" x14ac:dyDescent="0.2">
      <c r="A507" s="14" t="s">
        <v>12</v>
      </c>
      <c r="B507" s="14" t="s">
        <v>20</v>
      </c>
      <c r="C507" s="14" t="s">
        <v>29</v>
      </c>
      <c r="D507" s="14" t="s">
        <v>85</v>
      </c>
      <c r="E507" s="14" t="s">
        <v>9</v>
      </c>
      <c r="F507" s="14">
        <v>2006</v>
      </c>
      <c r="G507" s="15">
        <v>385.42298990610135</v>
      </c>
      <c r="H507" s="15">
        <v>137</v>
      </c>
      <c r="I507" s="15">
        <v>0</v>
      </c>
      <c r="J507" s="15">
        <v>0</v>
      </c>
      <c r="K507" s="15">
        <v>0</v>
      </c>
      <c r="L507" s="15">
        <v>0</v>
      </c>
      <c r="M507" s="15">
        <f t="shared" si="7"/>
        <v>137</v>
      </c>
    </row>
    <row r="508" spans="1:13" x14ac:dyDescent="0.2">
      <c r="A508" s="14" t="s">
        <v>12</v>
      </c>
      <c r="B508" s="14" t="s">
        <v>20</v>
      </c>
      <c r="C508" s="14" t="s">
        <v>30</v>
      </c>
      <c r="D508" s="14" t="s">
        <v>86</v>
      </c>
      <c r="E508" s="14" t="s">
        <v>103</v>
      </c>
      <c r="F508" s="14">
        <v>2019</v>
      </c>
      <c r="G508" s="15">
        <v>686.81178842789984</v>
      </c>
      <c r="H508" s="15">
        <v>0</v>
      </c>
      <c r="I508" s="15">
        <v>133</v>
      </c>
      <c r="J508" s="15">
        <v>3</v>
      </c>
      <c r="K508" s="15">
        <v>0</v>
      </c>
      <c r="L508" s="15">
        <v>0</v>
      </c>
      <c r="M508" s="15">
        <f t="shared" si="7"/>
        <v>136</v>
      </c>
    </row>
    <row r="509" spans="1:13" x14ac:dyDescent="0.2">
      <c r="A509" s="14" t="s">
        <v>12</v>
      </c>
      <c r="B509" s="14" t="s">
        <v>20</v>
      </c>
      <c r="C509" s="14" t="s">
        <v>30</v>
      </c>
      <c r="D509" s="14" t="s">
        <v>86</v>
      </c>
      <c r="E509" s="14" t="s">
        <v>103</v>
      </c>
      <c r="F509" s="14">
        <v>2019</v>
      </c>
      <c r="G509" s="15">
        <v>507.74181787661638</v>
      </c>
      <c r="H509" s="15">
        <v>186</v>
      </c>
      <c r="I509" s="15">
        <v>45</v>
      </c>
      <c r="J509" s="15">
        <v>265</v>
      </c>
      <c r="K509" s="15">
        <v>0</v>
      </c>
      <c r="L509" s="15">
        <v>0</v>
      </c>
      <c r="M509" s="15">
        <f t="shared" si="7"/>
        <v>496</v>
      </c>
    </row>
    <row r="510" spans="1:13" x14ac:dyDescent="0.2">
      <c r="A510" s="14" t="s">
        <v>12</v>
      </c>
      <c r="B510" s="14" t="s">
        <v>20</v>
      </c>
      <c r="C510" s="14" t="s">
        <v>30</v>
      </c>
      <c r="D510" s="14" t="s">
        <v>86</v>
      </c>
      <c r="E510" s="14" t="s">
        <v>103</v>
      </c>
      <c r="F510" s="14">
        <v>2019</v>
      </c>
      <c r="G510" s="15">
        <v>665.70020451211656</v>
      </c>
      <c r="H510" s="15">
        <v>109</v>
      </c>
      <c r="I510" s="15">
        <v>0</v>
      </c>
      <c r="J510" s="15">
        <v>68</v>
      </c>
      <c r="K510" s="15">
        <v>0</v>
      </c>
      <c r="L510" s="15">
        <v>0</v>
      </c>
      <c r="M510" s="15">
        <f t="shared" si="7"/>
        <v>177</v>
      </c>
    </row>
    <row r="511" spans="1:13" x14ac:dyDescent="0.2">
      <c r="A511" s="14" t="s">
        <v>12</v>
      </c>
      <c r="B511" s="14" t="s">
        <v>20</v>
      </c>
      <c r="C511" s="14" t="s">
        <v>30</v>
      </c>
      <c r="D511" s="14" t="s">
        <v>86</v>
      </c>
      <c r="E511" s="14" t="s">
        <v>103</v>
      </c>
      <c r="F511" s="14">
        <v>2018</v>
      </c>
      <c r="G511" s="15">
        <v>465.41127718164847</v>
      </c>
      <c r="H511" s="15">
        <v>43</v>
      </c>
      <c r="I511" s="15">
        <v>172</v>
      </c>
      <c r="J511" s="15">
        <v>57</v>
      </c>
      <c r="K511" s="15">
        <v>27</v>
      </c>
      <c r="L511" s="15">
        <v>13.5</v>
      </c>
      <c r="M511" s="15">
        <f t="shared" si="7"/>
        <v>285.5</v>
      </c>
    </row>
    <row r="512" spans="1:13" x14ac:dyDescent="0.2">
      <c r="A512" s="14" t="s">
        <v>12</v>
      </c>
      <c r="B512" s="14" t="s">
        <v>20</v>
      </c>
      <c r="C512" s="14" t="s">
        <v>30</v>
      </c>
      <c r="D512" s="14" t="s">
        <v>86</v>
      </c>
      <c r="E512" s="14" t="s">
        <v>104</v>
      </c>
      <c r="F512" s="14">
        <v>2016</v>
      </c>
      <c r="G512" s="15">
        <v>592.38381296932198</v>
      </c>
      <c r="H512" s="15">
        <v>0</v>
      </c>
      <c r="I512" s="15">
        <v>417</v>
      </c>
      <c r="J512" s="15">
        <v>0</v>
      </c>
      <c r="K512" s="15">
        <v>0</v>
      </c>
      <c r="L512" s="15">
        <v>0</v>
      </c>
      <c r="M512" s="15">
        <f t="shared" si="7"/>
        <v>417</v>
      </c>
    </row>
    <row r="513" spans="1:13" x14ac:dyDescent="0.2">
      <c r="A513" s="14" t="s">
        <v>12</v>
      </c>
      <c r="B513" s="14" t="s">
        <v>20</v>
      </c>
      <c r="C513" s="14" t="s">
        <v>30</v>
      </c>
      <c r="D513" s="14" t="s">
        <v>86</v>
      </c>
      <c r="E513" s="14" t="s">
        <v>104</v>
      </c>
      <c r="F513" s="14">
        <v>2014</v>
      </c>
      <c r="G513" s="15">
        <v>397.63184963731533</v>
      </c>
      <c r="H513" s="15">
        <v>0</v>
      </c>
      <c r="I513" s="15">
        <v>415</v>
      </c>
      <c r="J513" s="15">
        <v>200</v>
      </c>
      <c r="K513" s="15">
        <v>0</v>
      </c>
      <c r="L513" s="15">
        <v>0</v>
      </c>
      <c r="M513" s="15">
        <f t="shared" si="7"/>
        <v>615</v>
      </c>
    </row>
    <row r="514" spans="1:13" x14ac:dyDescent="0.2">
      <c r="A514" s="14" t="s">
        <v>12</v>
      </c>
      <c r="B514" s="14" t="s">
        <v>20</v>
      </c>
      <c r="C514" s="14" t="s">
        <v>30</v>
      </c>
      <c r="D514" s="14" t="s">
        <v>86</v>
      </c>
      <c r="E514" s="14" t="s">
        <v>104</v>
      </c>
      <c r="F514" s="14">
        <v>2015</v>
      </c>
      <c r="G514" s="15">
        <v>461.5219983610703</v>
      </c>
      <c r="H514" s="15">
        <v>0</v>
      </c>
      <c r="I514" s="15">
        <v>559</v>
      </c>
      <c r="J514" s="15">
        <v>27</v>
      </c>
      <c r="K514" s="15">
        <v>3</v>
      </c>
      <c r="L514" s="15">
        <v>1.5</v>
      </c>
      <c r="M514" s="15">
        <f t="shared" ref="M514:M577" si="8">H514+I514+J514+L514</f>
        <v>587.5</v>
      </c>
    </row>
    <row r="515" spans="1:13" x14ac:dyDescent="0.2">
      <c r="A515" s="14" t="s">
        <v>12</v>
      </c>
      <c r="B515" s="14" t="s">
        <v>20</v>
      </c>
      <c r="C515" s="14" t="s">
        <v>30</v>
      </c>
      <c r="D515" s="14" t="s">
        <v>86</v>
      </c>
      <c r="E515" s="14" t="s">
        <v>104</v>
      </c>
      <c r="F515" s="14">
        <v>2014</v>
      </c>
      <c r="G515" s="15">
        <v>458.31334995212296</v>
      </c>
      <c r="H515" s="15">
        <v>0</v>
      </c>
      <c r="I515" s="15">
        <v>909</v>
      </c>
      <c r="J515" s="15">
        <v>63</v>
      </c>
      <c r="K515" s="15">
        <v>0</v>
      </c>
      <c r="L515" s="15">
        <v>0</v>
      </c>
      <c r="M515" s="15">
        <f t="shared" si="8"/>
        <v>972</v>
      </c>
    </row>
    <row r="516" spans="1:13" x14ac:dyDescent="0.2">
      <c r="A516" s="14" t="s">
        <v>12</v>
      </c>
      <c r="B516" s="14" t="s">
        <v>20</v>
      </c>
      <c r="C516" s="14" t="s">
        <v>30</v>
      </c>
      <c r="D516" s="14" t="s">
        <v>86</v>
      </c>
      <c r="E516" s="14" t="s">
        <v>105</v>
      </c>
      <c r="F516" s="14">
        <v>2009</v>
      </c>
      <c r="G516" s="15">
        <v>328.60283504622345</v>
      </c>
      <c r="H516" s="15">
        <v>0</v>
      </c>
      <c r="I516" s="15">
        <v>1448</v>
      </c>
      <c r="J516" s="15">
        <v>120</v>
      </c>
      <c r="K516" s="15">
        <v>0</v>
      </c>
      <c r="L516" s="15">
        <v>0</v>
      </c>
      <c r="M516" s="15">
        <f t="shared" si="8"/>
        <v>1568</v>
      </c>
    </row>
    <row r="517" spans="1:13" x14ac:dyDescent="0.2">
      <c r="A517" s="14" t="s">
        <v>12</v>
      </c>
      <c r="B517" s="14" t="s">
        <v>20</v>
      </c>
      <c r="C517" s="14" t="s">
        <v>30</v>
      </c>
      <c r="D517" s="14" t="s">
        <v>86</v>
      </c>
      <c r="E517" s="14" t="s">
        <v>105</v>
      </c>
      <c r="F517" s="14">
        <v>2009</v>
      </c>
      <c r="G517" s="15">
        <v>268.828526184922</v>
      </c>
      <c r="H517" s="15">
        <v>0</v>
      </c>
      <c r="I517" s="15">
        <v>401</v>
      </c>
      <c r="J517" s="15">
        <v>89</v>
      </c>
      <c r="K517" s="15">
        <v>3</v>
      </c>
      <c r="L517" s="15">
        <v>1.5</v>
      </c>
      <c r="M517" s="15">
        <f t="shared" si="8"/>
        <v>491.5</v>
      </c>
    </row>
    <row r="518" spans="1:13" x14ac:dyDescent="0.2">
      <c r="A518" s="14" t="s">
        <v>12</v>
      </c>
      <c r="B518" s="14" t="s">
        <v>20</v>
      </c>
      <c r="C518" s="14" t="s">
        <v>30</v>
      </c>
      <c r="D518" s="14" t="s">
        <v>86</v>
      </c>
      <c r="E518" s="14" t="s">
        <v>105</v>
      </c>
      <c r="F518" s="14">
        <v>2010</v>
      </c>
      <c r="G518" s="15">
        <v>569.58398496842653</v>
      </c>
      <c r="H518" s="15">
        <v>0</v>
      </c>
      <c r="I518" s="15">
        <v>0</v>
      </c>
      <c r="J518" s="15">
        <v>548</v>
      </c>
      <c r="K518" s="15">
        <v>64</v>
      </c>
      <c r="L518" s="15">
        <v>32</v>
      </c>
      <c r="M518" s="15">
        <f t="shared" si="8"/>
        <v>580</v>
      </c>
    </row>
    <row r="519" spans="1:13" x14ac:dyDescent="0.2">
      <c r="A519" s="14" t="s">
        <v>12</v>
      </c>
      <c r="B519" s="14" t="s">
        <v>20</v>
      </c>
      <c r="C519" s="14" t="s">
        <v>30</v>
      </c>
      <c r="D519" s="14" t="s">
        <v>86</v>
      </c>
      <c r="E519" s="14" t="s">
        <v>105</v>
      </c>
      <c r="F519" s="14">
        <v>2012</v>
      </c>
      <c r="G519" s="15">
        <v>619.4615684041944</v>
      </c>
      <c r="H519" s="15">
        <v>331</v>
      </c>
      <c r="I519" s="15">
        <v>0</v>
      </c>
      <c r="J519" s="15">
        <v>327</v>
      </c>
      <c r="K519" s="15">
        <v>0</v>
      </c>
      <c r="L519" s="15">
        <v>0</v>
      </c>
      <c r="M519" s="15">
        <f t="shared" si="8"/>
        <v>658</v>
      </c>
    </row>
    <row r="520" spans="1:13" x14ac:dyDescent="0.2">
      <c r="A520" s="14" t="s">
        <v>12</v>
      </c>
      <c r="B520" s="14" t="s">
        <v>20</v>
      </c>
      <c r="C520" s="14" t="s">
        <v>30</v>
      </c>
      <c r="D520" s="14" t="s">
        <v>86</v>
      </c>
      <c r="E520" s="14" t="s">
        <v>105</v>
      </c>
      <c r="F520" s="14">
        <v>2009</v>
      </c>
      <c r="G520" s="15">
        <v>370.74493558300821</v>
      </c>
      <c r="H520" s="15">
        <v>0</v>
      </c>
      <c r="I520" s="15">
        <v>255</v>
      </c>
      <c r="J520" s="15">
        <v>40</v>
      </c>
      <c r="K520" s="15">
        <v>0</v>
      </c>
      <c r="L520" s="15">
        <v>0</v>
      </c>
      <c r="M520" s="15">
        <f t="shared" si="8"/>
        <v>295</v>
      </c>
    </row>
    <row r="521" spans="1:13" x14ac:dyDescent="0.2">
      <c r="A521" s="14" t="s">
        <v>12</v>
      </c>
      <c r="B521" s="14" t="s">
        <v>20</v>
      </c>
      <c r="C521" s="14" t="s">
        <v>30</v>
      </c>
      <c r="D521" s="14" t="s">
        <v>86</v>
      </c>
      <c r="E521" s="14" t="s">
        <v>105</v>
      </c>
      <c r="F521" s="14">
        <v>2003</v>
      </c>
      <c r="G521" s="15">
        <v>477.02811413424854</v>
      </c>
      <c r="H521" s="15">
        <v>0</v>
      </c>
      <c r="I521" s="15">
        <v>1131</v>
      </c>
      <c r="J521" s="15">
        <v>397</v>
      </c>
      <c r="K521" s="15">
        <v>0</v>
      </c>
      <c r="L521" s="15">
        <v>0</v>
      </c>
      <c r="M521" s="15">
        <f t="shared" si="8"/>
        <v>1528</v>
      </c>
    </row>
    <row r="522" spans="1:13" x14ac:dyDescent="0.2">
      <c r="A522" s="14" t="s">
        <v>12</v>
      </c>
      <c r="B522" s="14" t="s">
        <v>20</v>
      </c>
      <c r="C522" s="14" t="s">
        <v>30</v>
      </c>
      <c r="D522" s="14" t="s">
        <v>86</v>
      </c>
      <c r="E522" s="14" t="s">
        <v>8</v>
      </c>
      <c r="F522" s="14">
        <v>2016</v>
      </c>
      <c r="G522" s="15">
        <v>592.38381296932198</v>
      </c>
      <c r="H522" s="15">
        <v>0</v>
      </c>
      <c r="I522" s="15">
        <v>44</v>
      </c>
      <c r="J522" s="15">
        <v>21</v>
      </c>
      <c r="K522" s="15">
        <v>0</v>
      </c>
      <c r="L522" s="15">
        <v>0</v>
      </c>
      <c r="M522" s="15">
        <f t="shared" si="8"/>
        <v>65</v>
      </c>
    </row>
    <row r="523" spans="1:13" x14ac:dyDescent="0.2">
      <c r="A523" s="14" t="s">
        <v>12</v>
      </c>
      <c r="B523" s="14" t="s">
        <v>20</v>
      </c>
      <c r="C523" s="14" t="s">
        <v>30</v>
      </c>
      <c r="D523" s="14" t="s">
        <v>86</v>
      </c>
      <c r="E523" s="14" t="s">
        <v>8</v>
      </c>
      <c r="F523" s="14">
        <v>2013</v>
      </c>
      <c r="G523" s="15">
        <v>644.39356510032633</v>
      </c>
      <c r="H523" s="15">
        <v>0</v>
      </c>
      <c r="I523" s="15">
        <v>39</v>
      </c>
      <c r="J523" s="15">
        <v>35</v>
      </c>
      <c r="K523" s="15">
        <v>0</v>
      </c>
      <c r="L523" s="15">
        <v>0</v>
      </c>
      <c r="M523" s="15">
        <f t="shared" si="8"/>
        <v>74</v>
      </c>
    </row>
    <row r="524" spans="1:13" x14ac:dyDescent="0.2">
      <c r="A524" s="14" t="s">
        <v>12</v>
      </c>
      <c r="B524" s="14" t="s">
        <v>20</v>
      </c>
      <c r="C524" s="14" t="s">
        <v>30</v>
      </c>
      <c r="D524" s="14" t="s">
        <v>86</v>
      </c>
      <c r="E524" s="14" t="s">
        <v>10</v>
      </c>
      <c r="F524" s="14">
        <v>2009</v>
      </c>
      <c r="G524" s="15">
        <v>328.60283504622345</v>
      </c>
      <c r="H524" s="15">
        <v>54</v>
      </c>
      <c r="I524" s="15">
        <v>0</v>
      </c>
      <c r="J524" s="15">
        <v>41</v>
      </c>
      <c r="K524" s="15">
        <v>80</v>
      </c>
      <c r="L524" s="15">
        <v>40</v>
      </c>
      <c r="M524" s="15">
        <f t="shared" si="8"/>
        <v>135</v>
      </c>
    </row>
    <row r="525" spans="1:13" x14ac:dyDescent="0.2">
      <c r="A525" s="14" t="s">
        <v>12</v>
      </c>
      <c r="B525" s="14" t="s">
        <v>20</v>
      </c>
      <c r="C525" s="14" t="s">
        <v>30</v>
      </c>
      <c r="D525" s="14" t="s">
        <v>86</v>
      </c>
      <c r="E525" s="14" t="s">
        <v>10</v>
      </c>
      <c r="F525" s="14">
        <v>2009</v>
      </c>
      <c r="G525" s="15">
        <v>271.10362941455128</v>
      </c>
      <c r="H525" s="15">
        <v>106</v>
      </c>
      <c r="I525" s="15">
        <v>0</v>
      </c>
      <c r="J525" s="15">
        <v>12</v>
      </c>
      <c r="K525" s="15">
        <v>0</v>
      </c>
      <c r="L525" s="15">
        <v>0</v>
      </c>
      <c r="M525" s="15">
        <f t="shared" si="8"/>
        <v>118</v>
      </c>
    </row>
    <row r="526" spans="1:13" x14ac:dyDescent="0.2">
      <c r="A526" s="14" t="s">
        <v>12</v>
      </c>
      <c r="B526" s="14" t="s">
        <v>20</v>
      </c>
      <c r="C526" s="14" t="s">
        <v>30</v>
      </c>
      <c r="D526" s="14" t="s">
        <v>86</v>
      </c>
      <c r="E526" s="14" t="s">
        <v>9</v>
      </c>
      <c r="F526" s="14">
        <v>2009</v>
      </c>
      <c r="G526" s="15">
        <v>328.60283504622345</v>
      </c>
      <c r="H526" s="15">
        <v>311</v>
      </c>
      <c r="I526" s="15">
        <v>131</v>
      </c>
      <c r="J526" s="15">
        <v>130</v>
      </c>
      <c r="K526" s="15">
        <v>37</v>
      </c>
      <c r="L526" s="15">
        <v>18.5</v>
      </c>
      <c r="M526" s="15">
        <f t="shared" si="8"/>
        <v>590.5</v>
      </c>
    </row>
    <row r="527" spans="1:13" x14ac:dyDescent="0.2">
      <c r="A527" s="14" t="s">
        <v>12</v>
      </c>
      <c r="B527" s="14" t="s">
        <v>20</v>
      </c>
      <c r="C527" s="14" t="s">
        <v>30</v>
      </c>
      <c r="D527" s="14" t="s">
        <v>86</v>
      </c>
      <c r="E527" s="14" t="s">
        <v>9</v>
      </c>
      <c r="F527" s="14">
        <v>2003</v>
      </c>
      <c r="G527" s="15">
        <v>477.02811413424854</v>
      </c>
      <c r="H527" s="15">
        <v>0</v>
      </c>
      <c r="I527" s="15">
        <v>169</v>
      </c>
      <c r="J527" s="15">
        <v>142</v>
      </c>
      <c r="K527" s="15">
        <v>0</v>
      </c>
      <c r="L527" s="15">
        <v>0</v>
      </c>
      <c r="M527" s="15">
        <f t="shared" si="8"/>
        <v>311</v>
      </c>
    </row>
    <row r="528" spans="1:13" x14ac:dyDescent="0.2">
      <c r="A528" s="14" t="s">
        <v>12</v>
      </c>
      <c r="B528" s="14" t="s">
        <v>20</v>
      </c>
      <c r="C528" s="14" t="s">
        <v>80</v>
      </c>
      <c r="D528" s="14" t="s">
        <v>111</v>
      </c>
      <c r="E528" s="14" t="s">
        <v>103</v>
      </c>
      <c r="F528" s="14">
        <v>2018</v>
      </c>
      <c r="G528" s="15">
        <v>458.81558786700958</v>
      </c>
      <c r="H528" s="15">
        <v>0</v>
      </c>
      <c r="I528" s="15">
        <v>94</v>
      </c>
      <c r="J528" s="15">
        <v>0</v>
      </c>
      <c r="K528" s="15">
        <v>0</v>
      </c>
      <c r="L528" s="15">
        <v>0</v>
      </c>
      <c r="M528" s="15">
        <f t="shared" si="8"/>
        <v>94</v>
      </c>
    </row>
    <row r="529" spans="1:13" x14ac:dyDescent="0.2">
      <c r="A529" s="14" t="s">
        <v>12</v>
      </c>
      <c r="B529" s="14" t="s">
        <v>20</v>
      </c>
      <c r="C529" s="14" t="s">
        <v>80</v>
      </c>
      <c r="D529" s="14" t="s">
        <v>111</v>
      </c>
      <c r="E529" s="14" t="s">
        <v>103</v>
      </c>
      <c r="F529" s="14">
        <v>2020</v>
      </c>
      <c r="G529" s="15">
        <v>620.69205426554686</v>
      </c>
      <c r="H529" s="15">
        <v>70</v>
      </c>
      <c r="I529" s="15">
        <v>261</v>
      </c>
      <c r="J529" s="15">
        <v>0</v>
      </c>
      <c r="K529" s="15">
        <v>0</v>
      </c>
      <c r="L529" s="15">
        <v>0</v>
      </c>
      <c r="M529" s="15">
        <f t="shared" si="8"/>
        <v>331</v>
      </c>
    </row>
    <row r="530" spans="1:13" x14ac:dyDescent="0.2">
      <c r="A530" s="14" t="s">
        <v>12</v>
      </c>
      <c r="B530" s="14" t="s">
        <v>20</v>
      </c>
      <c r="C530" s="14" t="s">
        <v>80</v>
      </c>
      <c r="D530" s="14" t="s">
        <v>111</v>
      </c>
      <c r="E530" s="14" t="s">
        <v>103</v>
      </c>
      <c r="F530" s="14">
        <v>2020</v>
      </c>
      <c r="G530" s="15">
        <v>643.83194084514059</v>
      </c>
      <c r="H530" s="15">
        <v>9</v>
      </c>
      <c r="I530" s="15">
        <v>15</v>
      </c>
      <c r="J530" s="15">
        <v>0</v>
      </c>
      <c r="K530" s="15">
        <v>0</v>
      </c>
      <c r="L530" s="15">
        <v>0</v>
      </c>
      <c r="M530" s="15">
        <f t="shared" si="8"/>
        <v>24</v>
      </c>
    </row>
    <row r="531" spans="1:13" x14ac:dyDescent="0.2">
      <c r="A531" s="14" t="s">
        <v>12</v>
      </c>
      <c r="B531" s="14" t="s">
        <v>20</v>
      </c>
      <c r="C531" s="14" t="s">
        <v>80</v>
      </c>
      <c r="D531" s="14" t="s">
        <v>111</v>
      </c>
      <c r="E531" s="14" t="s">
        <v>104</v>
      </c>
      <c r="F531" s="14">
        <v>2014</v>
      </c>
      <c r="G531" s="15">
        <v>232.45760718282625</v>
      </c>
      <c r="H531" s="15">
        <v>0</v>
      </c>
      <c r="I531" s="15">
        <v>410</v>
      </c>
      <c r="J531" s="15">
        <v>279</v>
      </c>
      <c r="K531" s="15">
        <v>0</v>
      </c>
      <c r="L531" s="15">
        <v>0</v>
      </c>
      <c r="M531" s="15">
        <f t="shared" si="8"/>
        <v>689</v>
      </c>
    </row>
    <row r="532" spans="1:13" x14ac:dyDescent="0.2">
      <c r="A532" s="14" t="s">
        <v>12</v>
      </c>
      <c r="B532" s="14" t="s">
        <v>20</v>
      </c>
      <c r="C532" s="14" t="s">
        <v>80</v>
      </c>
      <c r="D532" s="14" t="s">
        <v>111</v>
      </c>
      <c r="E532" s="14" t="s">
        <v>104</v>
      </c>
      <c r="F532" s="14">
        <v>2014</v>
      </c>
      <c r="G532" s="15">
        <v>350</v>
      </c>
      <c r="H532" s="15">
        <v>0</v>
      </c>
      <c r="I532" s="15">
        <v>1013</v>
      </c>
      <c r="J532" s="15">
        <v>0</v>
      </c>
      <c r="K532" s="15">
        <v>0</v>
      </c>
      <c r="L532" s="15">
        <v>0</v>
      </c>
      <c r="M532" s="15">
        <f t="shared" si="8"/>
        <v>1013</v>
      </c>
    </row>
    <row r="533" spans="1:13" x14ac:dyDescent="0.2">
      <c r="A533" s="14" t="s">
        <v>12</v>
      </c>
      <c r="B533" s="14" t="s">
        <v>20</v>
      </c>
      <c r="C533" s="14" t="s">
        <v>80</v>
      </c>
      <c r="D533" s="14" t="s">
        <v>111</v>
      </c>
      <c r="E533" s="14" t="s">
        <v>104</v>
      </c>
      <c r="F533" s="14">
        <v>2014</v>
      </c>
      <c r="G533" s="15">
        <v>237.37936779968865</v>
      </c>
      <c r="H533" s="15">
        <v>0</v>
      </c>
      <c r="I533" s="15">
        <v>590</v>
      </c>
      <c r="J533" s="15">
        <v>0</v>
      </c>
      <c r="K533" s="15">
        <v>0</v>
      </c>
      <c r="L533" s="15">
        <v>0</v>
      </c>
      <c r="M533" s="15">
        <f t="shared" si="8"/>
        <v>590</v>
      </c>
    </row>
    <row r="534" spans="1:13" x14ac:dyDescent="0.2">
      <c r="A534" s="14" t="s">
        <v>12</v>
      </c>
      <c r="B534" s="14" t="s">
        <v>20</v>
      </c>
      <c r="C534" s="14" t="s">
        <v>80</v>
      </c>
      <c r="D534" s="14" t="s">
        <v>111</v>
      </c>
      <c r="E534" s="14" t="s">
        <v>104</v>
      </c>
      <c r="F534" s="14">
        <v>2014</v>
      </c>
      <c r="G534" s="15">
        <v>239.82213968521191</v>
      </c>
      <c r="H534" s="15">
        <v>0</v>
      </c>
      <c r="I534" s="15">
        <v>618</v>
      </c>
      <c r="J534" s="15">
        <v>198</v>
      </c>
      <c r="K534" s="15">
        <v>0</v>
      </c>
      <c r="L534" s="15">
        <v>0</v>
      </c>
      <c r="M534" s="15">
        <f t="shared" si="8"/>
        <v>816</v>
      </c>
    </row>
    <row r="535" spans="1:13" x14ac:dyDescent="0.2">
      <c r="A535" s="14" t="s">
        <v>12</v>
      </c>
      <c r="B535" s="14" t="s">
        <v>20</v>
      </c>
      <c r="C535" s="14" t="s">
        <v>80</v>
      </c>
      <c r="D535" s="14" t="s">
        <v>87</v>
      </c>
      <c r="E535" s="14" t="s">
        <v>104</v>
      </c>
      <c r="F535" s="14">
        <v>2015</v>
      </c>
      <c r="G535" s="15">
        <v>386.1234673319355</v>
      </c>
      <c r="H535" s="15">
        <v>0</v>
      </c>
      <c r="I535" s="15">
        <v>540</v>
      </c>
      <c r="J535" s="15">
        <v>161</v>
      </c>
      <c r="K535" s="15">
        <v>15</v>
      </c>
      <c r="L535" s="15">
        <v>7.5</v>
      </c>
      <c r="M535" s="15">
        <f t="shared" si="8"/>
        <v>708.5</v>
      </c>
    </row>
    <row r="536" spans="1:13" x14ac:dyDescent="0.2">
      <c r="A536" s="14" t="s">
        <v>12</v>
      </c>
      <c r="B536" s="14" t="s">
        <v>20</v>
      </c>
      <c r="C536" s="14" t="s">
        <v>80</v>
      </c>
      <c r="D536" s="14" t="s">
        <v>111</v>
      </c>
      <c r="E536" s="14" t="s">
        <v>104</v>
      </c>
      <c r="F536" s="14">
        <v>2013</v>
      </c>
      <c r="G536" s="15">
        <v>286.04525102180804</v>
      </c>
      <c r="H536" s="15">
        <v>410</v>
      </c>
      <c r="I536" s="15">
        <v>0</v>
      </c>
      <c r="J536" s="15">
        <v>38</v>
      </c>
      <c r="K536" s="15">
        <v>0</v>
      </c>
      <c r="L536" s="15">
        <v>0</v>
      </c>
      <c r="M536" s="15">
        <f t="shared" si="8"/>
        <v>448</v>
      </c>
    </row>
    <row r="537" spans="1:13" x14ac:dyDescent="0.2">
      <c r="A537" s="14" t="s">
        <v>12</v>
      </c>
      <c r="B537" s="14" t="s">
        <v>20</v>
      </c>
      <c r="C537" s="14" t="s">
        <v>80</v>
      </c>
      <c r="D537" s="14" t="s">
        <v>111</v>
      </c>
      <c r="E537" s="14" t="s">
        <v>105</v>
      </c>
      <c r="F537" s="14">
        <v>2008</v>
      </c>
      <c r="G537" s="15">
        <v>401.20933191412161</v>
      </c>
      <c r="H537" s="15">
        <v>0</v>
      </c>
      <c r="I537" s="15">
        <v>990</v>
      </c>
      <c r="J537" s="15">
        <v>8</v>
      </c>
      <c r="K537" s="15">
        <v>0</v>
      </c>
      <c r="L537" s="15">
        <v>0</v>
      </c>
      <c r="M537" s="15">
        <f t="shared" si="8"/>
        <v>998</v>
      </c>
    </row>
    <row r="538" spans="1:13" x14ac:dyDescent="0.2">
      <c r="A538" s="14" t="s">
        <v>12</v>
      </c>
      <c r="B538" s="14" t="s">
        <v>20</v>
      </c>
      <c r="C538" s="14" t="s">
        <v>80</v>
      </c>
      <c r="D538" s="14" t="s">
        <v>111</v>
      </c>
      <c r="E538" s="14" t="s">
        <v>105</v>
      </c>
      <c r="F538" s="14">
        <v>2009</v>
      </c>
      <c r="G538" s="15">
        <v>296.68767018377071</v>
      </c>
      <c r="H538" s="15">
        <v>0</v>
      </c>
      <c r="I538" s="15">
        <v>527</v>
      </c>
      <c r="J538" s="15">
        <v>0</v>
      </c>
      <c r="K538" s="15">
        <v>0</v>
      </c>
      <c r="L538" s="15">
        <v>0</v>
      </c>
      <c r="M538" s="15">
        <f t="shared" si="8"/>
        <v>527</v>
      </c>
    </row>
    <row r="539" spans="1:13" x14ac:dyDescent="0.2">
      <c r="A539" s="14" t="s">
        <v>12</v>
      </c>
      <c r="B539" s="14" t="s">
        <v>20</v>
      </c>
      <c r="C539" s="14" t="s">
        <v>80</v>
      </c>
      <c r="D539" s="14" t="s">
        <v>111</v>
      </c>
      <c r="E539" s="14" t="s">
        <v>105</v>
      </c>
      <c r="F539" s="14">
        <v>2006</v>
      </c>
      <c r="G539" s="15">
        <v>393.53534351527918</v>
      </c>
      <c r="H539" s="15">
        <v>0</v>
      </c>
      <c r="I539" s="15">
        <v>1210</v>
      </c>
      <c r="J539" s="15">
        <v>95</v>
      </c>
      <c r="K539" s="15">
        <v>0</v>
      </c>
      <c r="L539" s="15">
        <v>0</v>
      </c>
      <c r="M539" s="15">
        <f t="shared" si="8"/>
        <v>1305</v>
      </c>
    </row>
    <row r="540" spans="1:13" x14ac:dyDescent="0.2">
      <c r="A540" s="14" t="s">
        <v>12</v>
      </c>
      <c r="B540" s="14" t="s">
        <v>20</v>
      </c>
      <c r="C540" s="14" t="s">
        <v>80</v>
      </c>
      <c r="D540" s="14" t="s">
        <v>111</v>
      </c>
      <c r="E540" s="14" t="s">
        <v>105</v>
      </c>
      <c r="F540" s="14">
        <v>2011</v>
      </c>
      <c r="G540" s="15">
        <v>574.89351175070988</v>
      </c>
      <c r="H540" s="15">
        <v>0</v>
      </c>
      <c r="I540" s="15">
        <v>110</v>
      </c>
      <c r="J540" s="15">
        <v>194</v>
      </c>
      <c r="K540" s="15">
        <v>0</v>
      </c>
      <c r="L540" s="15">
        <v>0</v>
      </c>
      <c r="M540" s="15">
        <f t="shared" si="8"/>
        <v>304</v>
      </c>
    </row>
    <row r="541" spans="1:13" x14ac:dyDescent="0.2">
      <c r="A541" s="14" t="s">
        <v>12</v>
      </c>
      <c r="B541" s="14" t="s">
        <v>20</v>
      </c>
      <c r="C541" s="14" t="s">
        <v>80</v>
      </c>
      <c r="D541" s="14" t="s">
        <v>111</v>
      </c>
      <c r="E541" s="14" t="s">
        <v>105</v>
      </c>
      <c r="F541" s="14">
        <v>2010</v>
      </c>
      <c r="G541" s="15">
        <v>429.94807566350738</v>
      </c>
      <c r="H541" s="15">
        <v>0</v>
      </c>
      <c r="I541" s="15">
        <v>522</v>
      </c>
      <c r="J541" s="15">
        <v>0</v>
      </c>
      <c r="K541" s="15">
        <v>0</v>
      </c>
      <c r="L541" s="15">
        <v>0</v>
      </c>
      <c r="M541" s="15">
        <f t="shared" si="8"/>
        <v>522</v>
      </c>
    </row>
    <row r="542" spans="1:13" x14ac:dyDescent="0.2">
      <c r="A542" s="14" t="s">
        <v>12</v>
      </c>
      <c r="B542" s="14" t="s">
        <v>20</v>
      </c>
      <c r="C542" s="14" t="s">
        <v>80</v>
      </c>
      <c r="D542" s="14" t="s">
        <v>111</v>
      </c>
      <c r="E542" s="14" t="s">
        <v>105</v>
      </c>
      <c r="F542" s="14">
        <v>2009</v>
      </c>
      <c r="G542" s="15">
        <v>294.82799304926584</v>
      </c>
      <c r="H542" s="15">
        <v>1098</v>
      </c>
      <c r="I542" s="15">
        <v>0</v>
      </c>
      <c r="J542" s="15">
        <v>0</v>
      </c>
      <c r="K542" s="15">
        <v>0</v>
      </c>
      <c r="L542" s="15">
        <v>0</v>
      </c>
      <c r="M542" s="15">
        <f t="shared" si="8"/>
        <v>1098</v>
      </c>
    </row>
    <row r="543" spans="1:13" x14ac:dyDescent="0.2">
      <c r="A543" s="14" t="s">
        <v>12</v>
      </c>
      <c r="B543" s="14" t="s">
        <v>20</v>
      </c>
      <c r="C543" s="14" t="s">
        <v>80</v>
      </c>
      <c r="D543" s="14" t="s">
        <v>111</v>
      </c>
      <c r="E543" s="14" t="s">
        <v>105</v>
      </c>
      <c r="F543" s="14">
        <v>2011</v>
      </c>
      <c r="G543" s="15">
        <v>281.41900196849929</v>
      </c>
      <c r="H543" s="15">
        <v>0</v>
      </c>
      <c r="I543" s="15">
        <v>1225</v>
      </c>
      <c r="J543" s="15">
        <v>0</v>
      </c>
      <c r="K543" s="15">
        <v>0</v>
      </c>
      <c r="L543" s="15">
        <v>0</v>
      </c>
      <c r="M543" s="15">
        <f t="shared" si="8"/>
        <v>1225</v>
      </c>
    </row>
    <row r="544" spans="1:13" x14ac:dyDescent="0.2">
      <c r="A544" s="14" t="s">
        <v>12</v>
      </c>
      <c r="B544" s="14" t="s">
        <v>20</v>
      </c>
      <c r="C544" s="14" t="s">
        <v>80</v>
      </c>
      <c r="D544" s="14" t="s">
        <v>111</v>
      </c>
      <c r="E544" s="14" t="s">
        <v>105</v>
      </c>
      <c r="F544" s="14">
        <v>2006</v>
      </c>
      <c r="G544" s="15">
        <v>403.19050487258983</v>
      </c>
      <c r="H544" s="15">
        <v>0</v>
      </c>
      <c r="I544" s="15">
        <v>878</v>
      </c>
      <c r="J544" s="15">
        <v>0</v>
      </c>
      <c r="K544" s="15">
        <v>0</v>
      </c>
      <c r="L544" s="15">
        <v>0</v>
      </c>
      <c r="M544" s="15">
        <f t="shared" si="8"/>
        <v>878</v>
      </c>
    </row>
    <row r="545" spans="1:13" x14ac:dyDescent="0.2">
      <c r="A545" s="14" t="s">
        <v>12</v>
      </c>
      <c r="B545" s="14" t="s">
        <v>20</v>
      </c>
      <c r="C545" s="14" t="s">
        <v>80</v>
      </c>
      <c r="D545" s="14" t="s">
        <v>111</v>
      </c>
      <c r="E545" s="14" t="s">
        <v>105</v>
      </c>
      <c r="F545" s="14">
        <v>2010</v>
      </c>
      <c r="G545" s="15">
        <v>470.48134485371929</v>
      </c>
      <c r="H545" s="15">
        <v>0</v>
      </c>
      <c r="I545" s="15">
        <v>100</v>
      </c>
      <c r="J545" s="15">
        <v>0</v>
      </c>
      <c r="K545" s="15">
        <v>0</v>
      </c>
      <c r="L545" s="15">
        <v>0</v>
      </c>
      <c r="M545" s="15">
        <f t="shared" si="8"/>
        <v>100</v>
      </c>
    </row>
    <row r="546" spans="1:13" x14ac:dyDescent="0.2">
      <c r="A546" s="14" t="s">
        <v>12</v>
      </c>
      <c r="B546" s="14" t="s">
        <v>20</v>
      </c>
      <c r="C546" s="14" t="s">
        <v>80</v>
      </c>
      <c r="D546" s="14" t="s">
        <v>111</v>
      </c>
      <c r="E546" s="14" t="s">
        <v>8</v>
      </c>
      <c r="F546" s="14">
        <v>2014</v>
      </c>
      <c r="G546" s="15">
        <v>312.21845477492849</v>
      </c>
      <c r="H546" s="15">
        <v>0</v>
      </c>
      <c r="I546" s="15">
        <v>88</v>
      </c>
      <c r="J546" s="15">
        <v>2</v>
      </c>
      <c r="K546" s="15">
        <v>0</v>
      </c>
      <c r="L546" s="15">
        <v>0</v>
      </c>
      <c r="M546" s="15">
        <f t="shared" si="8"/>
        <v>90</v>
      </c>
    </row>
    <row r="547" spans="1:13" x14ac:dyDescent="0.2">
      <c r="A547" s="14" t="s">
        <v>12</v>
      </c>
      <c r="B547" s="14" t="s">
        <v>20</v>
      </c>
      <c r="C547" s="14" t="s">
        <v>80</v>
      </c>
      <c r="D547" s="14" t="s">
        <v>111</v>
      </c>
      <c r="E547" s="14" t="s">
        <v>8</v>
      </c>
      <c r="F547" s="14">
        <v>2013</v>
      </c>
      <c r="G547" s="15">
        <v>286.04525102180804</v>
      </c>
      <c r="H547" s="15">
        <v>130</v>
      </c>
      <c r="I547" s="15">
        <v>0</v>
      </c>
      <c r="J547" s="15">
        <v>7</v>
      </c>
      <c r="K547" s="15">
        <v>0</v>
      </c>
      <c r="L547" s="15">
        <v>0</v>
      </c>
      <c r="M547" s="15">
        <f t="shared" si="8"/>
        <v>137</v>
      </c>
    </row>
    <row r="548" spans="1:13" x14ac:dyDescent="0.2">
      <c r="A548" s="14" t="s">
        <v>12</v>
      </c>
      <c r="B548" s="14" t="s">
        <v>20</v>
      </c>
      <c r="C548" s="14" t="s">
        <v>80</v>
      </c>
      <c r="D548" s="14" t="s">
        <v>111</v>
      </c>
      <c r="E548" s="14" t="s">
        <v>10</v>
      </c>
      <c r="F548" s="14">
        <v>2009</v>
      </c>
      <c r="G548" s="15">
        <v>294.82799304926584</v>
      </c>
      <c r="H548" s="15">
        <v>26</v>
      </c>
      <c r="I548" s="15">
        <v>0</v>
      </c>
      <c r="J548" s="15">
        <v>0</v>
      </c>
      <c r="K548" s="15">
        <v>0</v>
      </c>
      <c r="L548" s="15">
        <v>0</v>
      </c>
      <c r="M548" s="15">
        <f t="shared" si="8"/>
        <v>26</v>
      </c>
    </row>
    <row r="549" spans="1:13" x14ac:dyDescent="0.2">
      <c r="A549" s="14" t="s">
        <v>12</v>
      </c>
      <c r="B549" s="14" t="s">
        <v>20</v>
      </c>
      <c r="C549" s="14" t="s">
        <v>80</v>
      </c>
      <c r="D549" s="14" t="s">
        <v>111</v>
      </c>
      <c r="E549" s="14" t="s">
        <v>10</v>
      </c>
      <c r="F549" s="14">
        <v>2008</v>
      </c>
      <c r="G549" s="15">
        <v>401.20933191412161</v>
      </c>
      <c r="H549" s="15">
        <v>74</v>
      </c>
      <c r="I549" s="15">
        <v>0</v>
      </c>
      <c r="J549" s="15">
        <v>0</v>
      </c>
      <c r="K549" s="15">
        <v>0</v>
      </c>
      <c r="L549" s="15">
        <v>0</v>
      </c>
      <c r="M549" s="15">
        <f t="shared" si="8"/>
        <v>74</v>
      </c>
    </row>
    <row r="550" spans="1:13" x14ac:dyDescent="0.2">
      <c r="A550" s="14" t="s">
        <v>12</v>
      </c>
      <c r="B550" s="14" t="s">
        <v>20</v>
      </c>
      <c r="C550" s="14" t="s">
        <v>80</v>
      </c>
      <c r="D550" s="14" t="s">
        <v>111</v>
      </c>
      <c r="E550" s="14" t="s">
        <v>9</v>
      </c>
      <c r="F550" s="14">
        <v>2011</v>
      </c>
      <c r="G550" s="15">
        <v>574.89351175070988</v>
      </c>
      <c r="H550" s="15">
        <v>0</v>
      </c>
      <c r="I550" s="15">
        <v>77</v>
      </c>
      <c r="J550" s="15">
        <v>0</v>
      </c>
      <c r="K550" s="15">
        <v>0</v>
      </c>
      <c r="L550" s="15">
        <v>0</v>
      </c>
      <c r="M550" s="15">
        <f t="shared" si="8"/>
        <v>77</v>
      </c>
    </row>
    <row r="551" spans="1:13" x14ac:dyDescent="0.2">
      <c r="A551" s="14" t="s">
        <v>12</v>
      </c>
      <c r="B551" s="14" t="s">
        <v>20</v>
      </c>
      <c r="C551" s="14" t="s">
        <v>80</v>
      </c>
      <c r="D551" s="14" t="s">
        <v>111</v>
      </c>
      <c r="E551" s="14" t="s">
        <v>9</v>
      </c>
      <c r="F551" s="14">
        <v>2009</v>
      </c>
      <c r="G551" s="15">
        <v>294.82799304926584</v>
      </c>
      <c r="H551" s="15">
        <v>0</v>
      </c>
      <c r="I551" s="15">
        <v>391</v>
      </c>
      <c r="J551" s="15">
        <v>4</v>
      </c>
      <c r="K551" s="15">
        <v>0</v>
      </c>
      <c r="L551" s="15">
        <v>0</v>
      </c>
      <c r="M551" s="15">
        <f t="shared" si="8"/>
        <v>395</v>
      </c>
    </row>
    <row r="552" spans="1:13" x14ac:dyDescent="0.2">
      <c r="A552" s="14" t="s">
        <v>12</v>
      </c>
      <c r="B552" s="14" t="s">
        <v>20</v>
      </c>
      <c r="C552" s="14" t="s">
        <v>31</v>
      </c>
      <c r="D552" s="14" t="s">
        <v>88</v>
      </c>
      <c r="E552" s="14" t="s">
        <v>103</v>
      </c>
      <c r="F552" s="14">
        <v>2019</v>
      </c>
      <c r="G552" s="15">
        <v>671.13006952711169</v>
      </c>
      <c r="H552" s="15">
        <v>0</v>
      </c>
      <c r="I552" s="15">
        <v>94</v>
      </c>
      <c r="J552" s="15">
        <v>0</v>
      </c>
      <c r="K552" s="15">
        <v>0</v>
      </c>
      <c r="L552" s="15">
        <v>0</v>
      </c>
      <c r="M552" s="15">
        <f t="shared" si="8"/>
        <v>94</v>
      </c>
    </row>
    <row r="553" spans="1:13" x14ac:dyDescent="0.2">
      <c r="A553" s="14" t="s">
        <v>12</v>
      </c>
      <c r="B553" s="14" t="s">
        <v>20</v>
      </c>
      <c r="C553" s="14" t="s">
        <v>31</v>
      </c>
      <c r="D553" s="14" t="s">
        <v>88</v>
      </c>
      <c r="E553" s="14" t="s">
        <v>103</v>
      </c>
      <c r="F553" s="14">
        <v>2019</v>
      </c>
      <c r="G553" s="15">
        <v>728.68545042324831</v>
      </c>
      <c r="H553" s="15">
        <v>0</v>
      </c>
      <c r="I553" s="15">
        <v>61</v>
      </c>
      <c r="J553" s="15">
        <v>0</v>
      </c>
      <c r="K553" s="15">
        <v>0</v>
      </c>
      <c r="L553" s="15">
        <v>0</v>
      </c>
      <c r="M553" s="15">
        <f t="shared" si="8"/>
        <v>61</v>
      </c>
    </row>
    <row r="554" spans="1:13" x14ac:dyDescent="0.2">
      <c r="A554" s="14" t="s">
        <v>12</v>
      </c>
      <c r="B554" s="14" t="s">
        <v>20</v>
      </c>
      <c r="C554" s="14" t="s">
        <v>31</v>
      </c>
      <c r="D554" s="14" t="s">
        <v>88</v>
      </c>
      <c r="E554" s="14" t="s">
        <v>103</v>
      </c>
      <c r="F554" s="14">
        <v>2018</v>
      </c>
      <c r="G554" s="15">
        <v>242.33741113162972</v>
      </c>
      <c r="H554" s="15">
        <v>0</v>
      </c>
      <c r="I554" s="15">
        <v>324</v>
      </c>
      <c r="J554" s="15">
        <v>0</v>
      </c>
      <c r="K554" s="15">
        <v>0</v>
      </c>
      <c r="L554" s="15">
        <v>0</v>
      </c>
      <c r="M554" s="15">
        <f t="shared" si="8"/>
        <v>324</v>
      </c>
    </row>
    <row r="555" spans="1:13" x14ac:dyDescent="0.2">
      <c r="A555" s="14" t="s">
        <v>12</v>
      </c>
      <c r="B555" s="14" t="s">
        <v>20</v>
      </c>
      <c r="C555" s="14" t="s">
        <v>31</v>
      </c>
      <c r="D555" s="14" t="s">
        <v>88</v>
      </c>
      <c r="E555" s="14" t="s">
        <v>104</v>
      </c>
      <c r="F555" s="14">
        <v>2016</v>
      </c>
      <c r="G555" s="15">
        <v>518.76546473975384</v>
      </c>
      <c r="H555" s="15">
        <v>335</v>
      </c>
      <c r="I555" s="15">
        <v>0</v>
      </c>
      <c r="J555" s="15">
        <v>361</v>
      </c>
      <c r="K555" s="15">
        <v>0</v>
      </c>
      <c r="L555" s="15">
        <v>0</v>
      </c>
      <c r="M555" s="15">
        <f t="shared" si="8"/>
        <v>696</v>
      </c>
    </row>
    <row r="556" spans="1:13" x14ac:dyDescent="0.2">
      <c r="A556" s="14" t="s">
        <v>12</v>
      </c>
      <c r="B556" s="14" t="s">
        <v>20</v>
      </c>
      <c r="C556" s="14" t="s">
        <v>31</v>
      </c>
      <c r="D556" s="14" t="s">
        <v>88</v>
      </c>
      <c r="E556" s="14" t="s">
        <v>104</v>
      </c>
      <c r="F556" s="14">
        <v>2015</v>
      </c>
      <c r="G556" s="15">
        <v>744.84726793476477</v>
      </c>
      <c r="H556" s="15">
        <v>0</v>
      </c>
      <c r="I556" s="15">
        <v>67</v>
      </c>
      <c r="J556" s="15">
        <v>0</v>
      </c>
      <c r="K556" s="15">
        <v>0</v>
      </c>
      <c r="L556" s="15">
        <v>0</v>
      </c>
      <c r="M556" s="15">
        <f t="shared" si="8"/>
        <v>67</v>
      </c>
    </row>
    <row r="557" spans="1:13" x14ac:dyDescent="0.2">
      <c r="A557" s="14" t="s">
        <v>12</v>
      </c>
      <c r="B557" s="14" t="s">
        <v>20</v>
      </c>
      <c r="C557" s="14" t="s">
        <v>31</v>
      </c>
      <c r="D557" s="14" t="s">
        <v>88</v>
      </c>
      <c r="E557" s="14" t="s">
        <v>104</v>
      </c>
      <c r="F557" s="14">
        <v>2015</v>
      </c>
      <c r="G557" s="15">
        <v>770.52394513936883</v>
      </c>
      <c r="H557" s="15">
        <v>0</v>
      </c>
      <c r="I557" s="15">
        <v>50</v>
      </c>
      <c r="J557" s="15">
        <v>30</v>
      </c>
      <c r="K557" s="15">
        <v>0</v>
      </c>
      <c r="L557" s="15">
        <v>0</v>
      </c>
      <c r="M557" s="15">
        <f t="shared" si="8"/>
        <v>80</v>
      </c>
    </row>
    <row r="558" spans="1:13" x14ac:dyDescent="0.2">
      <c r="A558" s="14" t="s">
        <v>12</v>
      </c>
      <c r="B558" s="14" t="s">
        <v>20</v>
      </c>
      <c r="C558" s="14" t="s">
        <v>31</v>
      </c>
      <c r="D558" s="14" t="s">
        <v>88</v>
      </c>
      <c r="E558" s="14" t="s">
        <v>104</v>
      </c>
      <c r="F558" s="14">
        <v>2016</v>
      </c>
      <c r="G558" s="15">
        <v>520.26151117293182</v>
      </c>
      <c r="H558" s="15">
        <v>0</v>
      </c>
      <c r="I558" s="15">
        <v>324</v>
      </c>
      <c r="J558" s="15">
        <v>249</v>
      </c>
      <c r="K558" s="15">
        <v>0</v>
      </c>
      <c r="L558" s="15">
        <v>0</v>
      </c>
      <c r="M558" s="15">
        <f t="shared" si="8"/>
        <v>573</v>
      </c>
    </row>
    <row r="559" spans="1:13" x14ac:dyDescent="0.2">
      <c r="A559" s="14" t="s">
        <v>12</v>
      </c>
      <c r="B559" s="14" t="s">
        <v>20</v>
      </c>
      <c r="C559" s="14" t="s">
        <v>31</v>
      </c>
      <c r="D559" s="14" t="s">
        <v>88</v>
      </c>
      <c r="E559" s="14" t="s">
        <v>105</v>
      </c>
      <c r="F559" s="14">
        <v>2007</v>
      </c>
      <c r="G559" s="15">
        <v>410.10255158676574</v>
      </c>
      <c r="H559" s="15">
        <v>0</v>
      </c>
      <c r="I559" s="15">
        <v>1303</v>
      </c>
      <c r="J559" s="15">
        <v>0</v>
      </c>
      <c r="K559" s="15">
        <v>0</v>
      </c>
      <c r="L559" s="15">
        <v>0</v>
      </c>
      <c r="M559" s="15">
        <f t="shared" si="8"/>
        <v>1303</v>
      </c>
    </row>
    <row r="560" spans="1:13" x14ac:dyDescent="0.2">
      <c r="A560" s="14" t="s">
        <v>12</v>
      </c>
      <c r="B560" s="14" t="s">
        <v>20</v>
      </c>
      <c r="C560" s="14" t="s">
        <v>31</v>
      </c>
      <c r="D560" s="14" t="s">
        <v>88</v>
      </c>
      <c r="E560" s="14" t="s">
        <v>105</v>
      </c>
      <c r="F560" s="14">
        <v>2007</v>
      </c>
      <c r="G560" s="15">
        <v>408.19843058532672</v>
      </c>
      <c r="H560" s="15">
        <v>0</v>
      </c>
      <c r="I560" s="15">
        <v>381</v>
      </c>
      <c r="J560" s="15">
        <v>0</v>
      </c>
      <c r="K560" s="15">
        <v>0</v>
      </c>
      <c r="L560" s="15">
        <v>0</v>
      </c>
      <c r="M560" s="15">
        <f t="shared" si="8"/>
        <v>381</v>
      </c>
    </row>
    <row r="561" spans="1:13" x14ac:dyDescent="0.2">
      <c r="A561" s="14" t="s">
        <v>12</v>
      </c>
      <c r="B561" s="14" t="s">
        <v>20</v>
      </c>
      <c r="C561" s="14" t="s">
        <v>31</v>
      </c>
      <c r="D561" s="14" t="s">
        <v>88</v>
      </c>
      <c r="E561" s="14" t="s">
        <v>105</v>
      </c>
      <c r="F561" s="14">
        <v>2011</v>
      </c>
      <c r="G561" s="15">
        <v>521.78817382704085</v>
      </c>
      <c r="H561" s="15">
        <v>0</v>
      </c>
      <c r="I561" s="15">
        <v>918</v>
      </c>
      <c r="J561" s="15">
        <v>0</v>
      </c>
      <c r="K561" s="15">
        <v>0</v>
      </c>
      <c r="L561" s="15">
        <v>0</v>
      </c>
      <c r="M561" s="15">
        <f t="shared" si="8"/>
        <v>918</v>
      </c>
    </row>
    <row r="562" spans="1:13" x14ac:dyDescent="0.2">
      <c r="A562" s="14" t="s">
        <v>12</v>
      </c>
      <c r="B562" s="14" t="s">
        <v>20</v>
      </c>
      <c r="C562" s="14" t="s">
        <v>31</v>
      </c>
      <c r="D562" s="14" t="s">
        <v>88</v>
      </c>
      <c r="E562" s="14" t="s">
        <v>8</v>
      </c>
      <c r="F562" s="14">
        <v>2015</v>
      </c>
      <c r="G562" s="15">
        <v>736.69081452006344</v>
      </c>
      <c r="H562" s="15">
        <v>0</v>
      </c>
      <c r="I562" s="15">
        <v>42</v>
      </c>
      <c r="J562" s="15">
        <v>0</v>
      </c>
      <c r="K562" s="15">
        <v>0</v>
      </c>
      <c r="L562" s="15">
        <v>0</v>
      </c>
      <c r="M562" s="15">
        <f t="shared" si="8"/>
        <v>42</v>
      </c>
    </row>
    <row r="563" spans="1:13" x14ac:dyDescent="0.2">
      <c r="A563" s="14" t="s">
        <v>12</v>
      </c>
      <c r="B563" s="14" t="s">
        <v>20</v>
      </c>
      <c r="C563" s="14" t="s">
        <v>31</v>
      </c>
      <c r="D563" s="14" t="s">
        <v>88</v>
      </c>
      <c r="E563" s="14" t="s">
        <v>8</v>
      </c>
      <c r="F563" s="14">
        <v>2015</v>
      </c>
      <c r="G563" s="15">
        <v>844.33347798876457</v>
      </c>
      <c r="H563" s="15">
        <v>0</v>
      </c>
      <c r="I563" s="15">
        <v>59</v>
      </c>
      <c r="J563" s="15">
        <v>0</v>
      </c>
      <c r="K563" s="15">
        <v>0</v>
      </c>
      <c r="L563" s="15">
        <v>0</v>
      </c>
      <c r="M563" s="15">
        <f t="shared" si="8"/>
        <v>59</v>
      </c>
    </row>
    <row r="564" spans="1:13" x14ac:dyDescent="0.2">
      <c r="A564" s="14" t="s">
        <v>12</v>
      </c>
      <c r="B564" s="14" t="s">
        <v>20</v>
      </c>
      <c r="C564" s="14" t="s">
        <v>31</v>
      </c>
      <c r="D564" s="14" t="s">
        <v>88</v>
      </c>
      <c r="E564" s="14" t="s">
        <v>10</v>
      </c>
      <c r="F564" s="14">
        <v>2007</v>
      </c>
      <c r="G564" s="15">
        <v>410.10255158676574</v>
      </c>
      <c r="H564" s="15">
        <v>35</v>
      </c>
      <c r="I564" s="15">
        <v>0</v>
      </c>
      <c r="J564" s="15">
        <v>0</v>
      </c>
      <c r="K564" s="15">
        <v>0</v>
      </c>
      <c r="L564" s="15">
        <v>0</v>
      </c>
      <c r="M564" s="15">
        <f t="shared" si="8"/>
        <v>35</v>
      </c>
    </row>
    <row r="565" spans="1:13" x14ac:dyDescent="0.2">
      <c r="A565" s="14" t="s">
        <v>12</v>
      </c>
      <c r="B565" s="14" t="s">
        <v>20</v>
      </c>
      <c r="C565" s="14" t="s">
        <v>31</v>
      </c>
      <c r="D565" s="14" t="s">
        <v>88</v>
      </c>
      <c r="E565" s="14" t="s">
        <v>10</v>
      </c>
      <c r="F565" s="14">
        <v>2007</v>
      </c>
      <c r="G565" s="15">
        <v>410.10255158676574</v>
      </c>
      <c r="H565" s="15">
        <v>58</v>
      </c>
      <c r="I565" s="15">
        <v>0</v>
      </c>
      <c r="J565" s="15">
        <v>0</v>
      </c>
      <c r="K565" s="15">
        <v>0</v>
      </c>
      <c r="L565" s="15">
        <v>0</v>
      </c>
      <c r="M565" s="15">
        <f t="shared" si="8"/>
        <v>58</v>
      </c>
    </row>
    <row r="566" spans="1:13" x14ac:dyDescent="0.2">
      <c r="A566" s="14" t="s">
        <v>12</v>
      </c>
      <c r="B566" s="14" t="s">
        <v>20</v>
      </c>
      <c r="C566" s="14" t="s">
        <v>31</v>
      </c>
      <c r="D566" s="14" t="s">
        <v>88</v>
      </c>
      <c r="E566" s="14" t="s">
        <v>9</v>
      </c>
      <c r="F566" s="14">
        <v>2007</v>
      </c>
      <c r="G566" s="15">
        <v>410.10255158676574</v>
      </c>
      <c r="H566" s="15">
        <v>0</v>
      </c>
      <c r="I566" s="15">
        <v>426</v>
      </c>
      <c r="J566" s="15">
        <v>0</v>
      </c>
      <c r="K566" s="15">
        <v>0</v>
      </c>
      <c r="L566" s="15">
        <v>0</v>
      </c>
      <c r="M566" s="15">
        <f t="shared" si="8"/>
        <v>426</v>
      </c>
    </row>
    <row r="567" spans="1:13" x14ac:dyDescent="0.2">
      <c r="A567" s="14" t="s">
        <v>12</v>
      </c>
      <c r="B567" s="14" t="s">
        <v>20</v>
      </c>
      <c r="C567" s="14" t="s">
        <v>31</v>
      </c>
      <c r="D567" s="14" t="s">
        <v>88</v>
      </c>
      <c r="E567" s="14" t="s">
        <v>9</v>
      </c>
      <c r="F567" s="14">
        <v>2006</v>
      </c>
      <c r="G567" s="15">
        <v>645.36230861682486</v>
      </c>
      <c r="H567" s="15">
        <v>0</v>
      </c>
      <c r="I567" s="15">
        <v>335</v>
      </c>
      <c r="J567" s="15">
        <v>0</v>
      </c>
      <c r="K567" s="15">
        <v>0</v>
      </c>
      <c r="L567" s="15">
        <v>0</v>
      </c>
      <c r="M567" s="15">
        <f t="shared" si="8"/>
        <v>335</v>
      </c>
    </row>
    <row r="568" spans="1:13" x14ac:dyDescent="0.2">
      <c r="A568" s="14" t="s">
        <v>13</v>
      </c>
      <c r="B568" s="14" t="s">
        <v>21</v>
      </c>
      <c r="C568" s="14" t="s">
        <v>28</v>
      </c>
      <c r="D568" s="14" t="s">
        <v>81</v>
      </c>
      <c r="E568" s="14" t="s">
        <v>103</v>
      </c>
      <c r="F568" s="14">
        <v>2018</v>
      </c>
      <c r="G568" s="15">
        <v>587.6280388690144</v>
      </c>
      <c r="H568" s="15">
        <v>0</v>
      </c>
      <c r="I568" s="15">
        <v>223</v>
      </c>
      <c r="J568" s="15">
        <v>0</v>
      </c>
      <c r="K568" s="15">
        <v>0</v>
      </c>
      <c r="L568" s="15">
        <v>0</v>
      </c>
      <c r="M568" s="15">
        <f t="shared" si="8"/>
        <v>223</v>
      </c>
    </row>
    <row r="569" spans="1:13" x14ac:dyDescent="0.2">
      <c r="A569" s="14" t="s">
        <v>13</v>
      </c>
      <c r="B569" s="14" t="s">
        <v>21</v>
      </c>
      <c r="C569" s="14" t="s">
        <v>28</v>
      </c>
      <c r="D569" s="14" t="s">
        <v>81</v>
      </c>
      <c r="E569" s="14" t="s">
        <v>103</v>
      </c>
      <c r="F569" s="14">
        <v>2020</v>
      </c>
      <c r="G569" s="15">
        <v>556.40946420438308</v>
      </c>
      <c r="H569" s="15">
        <v>160</v>
      </c>
      <c r="I569" s="15">
        <v>0</v>
      </c>
      <c r="J569" s="15">
        <v>76</v>
      </c>
      <c r="K569" s="15">
        <v>0</v>
      </c>
      <c r="L569" s="15">
        <v>0</v>
      </c>
      <c r="M569" s="15">
        <f t="shared" si="8"/>
        <v>236</v>
      </c>
    </row>
    <row r="570" spans="1:13" x14ac:dyDescent="0.2">
      <c r="A570" s="14" t="s">
        <v>13</v>
      </c>
      <c r="B570" s="14" t="s">
        <v>21</v>
      </c>
      <c r="C570" s="14" t="s">
        <v>28</v>
      </c>
      <c r="D570" s="14" t="s">
        <v>81</v>
      </c>
      <c r="E570" s="14" t="s">
        <v>103</v>
      </c>
      <c r="F570" s="14">
        <v>2020</v>
      </c>
      <c r="G570" s="15">
        <v>409.36852314616431</v>
      </c>
      <c r="H570" s="15">
        <v>235</v>
      </c>
      <c r="I570" s="15">
        <v>0</v>
      </c>
      <c r="J570" s="15">
        <v>0</v>
      </c>
      <c r="K570" s="15">
        <v>0</v>
      </c>
      <c r="L570" s="15">
        <v>0</v>
      </c>
      <c r="M570" s="15">
        <f t="shared" si="8"/>
        <v>235</v>
      </c>
    </row>
    <row r="571" spans="1:13" x14ac:dyDescent="0.2">
      <c r="A571" s="14" t="s">
        <v>13</v>
      </c>
      <c r="B571" s="14" t="s">
        <v>21</v>
      </c>
      <c r="C571" s="14" t="s">
        <v>28</v>
      </c>
      <c r="D571" s="14" t="s">
        <v>81</v>
      </c>
      <c r="E571" s="14" t="s">
        <v>104</v>
      </c>
      <c r="F571" s="14">
        <v>2017</v>
      </c>
      <c r="G571" s="15">
        <v>714.29576957803238</v>
      </c>
      <c r="H571" s="15">
        <v>498</v>
      </c>
      <c r="I571" s="15">
        <v>0</v>
      </c>
      <c r="J571" s="15">
        <v>0</v>
      </c>
      <c r="K571" s="15">
        <v>0</v>
      </c>
      <c r="L571" s="15">
        <v>0</v>
      </c>
      <c r="M571" s="15">
        <f t="shared" si="8"/>
        <v>498</v>
      </c>
    </row>
    <row r="572" spans="1:13" x14ac:dyDescent="0.2">
      <c r="A572" s="14" t="s">
        <v>13</v>
      </c>
      <c r="B572" s="14" t="s">
        <v>21</v>
      </c>
      <c r="C572" s="14" t="s">
        <v>28</v>
      </c>
      <c r="D572" s="14" t="s">
        <v>81</v>
      </c>
      <c r="E572" s="14" t="s">
        <v>104</v>
      </c>
      <c r="F572" s="14">
        <v>2017</v>
      </c>
      <c r="G572" s="15">
        <v>791.50434832116684</v>
      </c>
      <c r="H572" s="15">
        <v>966</v>
      </c>
      <c r="I572" s="15">
        <v>0</v>
      </c>
      <c r="J572" s="15">
        <v>15</v>
      </c>
      <c r="K572" s="15">
        <v>0</v>
      </c>
      <c r="L572" s="15">
        <v>0</v>
      </c>
      <c r="M572" s="15">
        <f t="shared" si="8"/>
        <v>981</v>
      </c>
    </row>
    <row r="573" spans="1:13" x14ac:dyDescent="0.2">
      <c r="A573" s="14" t="s">
        <v>13</v>
      </c>
      <c r="B573" s="14" t="s">
        <v>21</v>
      </c>
      <c r="C573" s="14" t="s">
        <v>28</v>
      </c>
      <c r="D573" s="14" t="s">
        <v>81</v>
      </c>
      <c r="E573" s="14" t="s">
        <v>104</v>
      </c>
      <c r="F573" s="14">
        <v>2013</v>
      </c>
      <c r="G573" s="15">
        <v>211.75700784952622</v>
      </c>
      <c r="H573" s="15">
        <v>0</v>
      </c>
      <c r="I573" s="15">
        <v>700</v>
      </c>
      <c r="J573" s="15">
        <v>159</v>
      </c>
      <c r="K573" s="15">
        <v>0</v>
      </c>
      <c r="L573" s="15">
        <v>0</v>
      </c>
      <c r="M573" s="15">
        <f t="shared" si="8"/>
        <v>859</v>
      </c>
    </row>
    <row r="574" spans="1:13" x14ac:dyDescent="0.2">
      <c r="A574" s="14" t="s">
        <v>13</v>
      </c>
      <c r="B574" s="14" t="s">
        <v>21</v>
      </c>
      <c r="C574" s="14" t="s">
        <v>28</v>
      </c>
      <c r="D574" s="14" t="s">
        <v>81</v>
      </c>
      <c r="E574" s="14" t="s">
        <v>105</v>
      </c>
      <c r="F574" s="14">
        <v>2009</v>
      </c>
      <c r="G574" s="15">
        <v>488.83700173452002</v>
      </c>
      <c r="H574" s="15">
        <v>2532</v>
      </c>
      <c r="I574" s="15">
        <v>0</v>
      </c>
      <c r="J574" s="15">
        <v>0</v>
      </c>
      <c r="K574" s="15">
        <v>0</v>
      </c>
      <c r="L574" s="15">
        <v>0</v>
      </c>
      <c r="M574" s="15">
        <f t="shared" si="8"/>
        <v>2532</v>
      </c>
    </row>
    <row r="575" spans="1:13" x14ac:dyDescent="0.2">
      <c r="A575" s="14" t="s">
        <v>13</v>
      </c>
      <c r="B575" s="14" t="s">
        <v>21</v>
      </c>
      <c r="C575" s="14" t="s">
        <v>28</v>
      </c>
      <c r="D575" s="14" t="s">
        <v>81</v>
      </c>
      <c r="E575" s="14" t="s">
        <v>105</v>
      </c>
      <c r="F575" s="14">
        <v>2008</v>
      </c>
      <c r="G575" s="15">
        <v>304.83128197539065</v>
      </c>
      <c r="H575" s="15">
        <v>0</v>
      </c>
      <c r="I575" s="15">
        <v>691</v>
      </c>
      <c r="J575" s="15">
        <v>0</v>
      </c>
      <c r="K575" s="15">
        <v>0</v>
      </c>
      <c r="L575" s="15">
        <v>0</v>
      </c>
      <c r="M575" s="15">
        <f t="shared" si="8"/>
        <v>691</v>
      </c>
    </row>
    <row r="576" spans="1:13" x14ac:dyDescent="0.2">
      <c r="A576" s="14" t="s">
        <v>13</v>
      </c>
      <c r="B576" s="14" t="s">
        <v>21</v>
      </c>
      <c r="C576" s="14" t="s">
        <v>28</v>
      </c>
      <c r="D576" s="14" t="s">
        <v>81</v>
      </c>
      <c r="E576" s="14" t="s">
        <v>105</v>
      </c>
      <c r="F576" s="14">
        <v>2005</v>
      </c>
      <c r="G576" s="15">
        <v>420.16623545625197</v>
      </c>
      <c r="H576" s="15">
        <v>756</v>
      </c>
      <c r="I576" s="15">
        <v>0</v>
      </c>
      <c r="J576" s="15">
        <v>0</v>
      </c>
      <c r="K576" s="15">
        <v>0</v>
      </c>
      <c r="L576" s="15">
        <v>0</v>
      </c>
      <c r="M576" s="15">
        <f t="shared" si="8"/>
        <v>756</v>
      </c>
    </row>
    <row r="577" spans="1:13" x14ac:dyDescent="0.2">
      <c r="A577" s="14" t="s">
        <v>13</v>
      </c>
      <c r="B577" s="14" t="s">
        <v>21</v>
      </c>
      <c r="C577" s="14" t="s">
        <v>28</v>
      </c>
      <c r="D577" s="14" t="s">
        <v>81</v>
      </c>
      <c r="E577" s="14" t="s">
        <v>105</v>
      </c>
      <c r="F577" s="14">
        <v>2006</v>
      </c>
      <c r="G577" s="15">
        <v>469.55334255506159</v>
      </c>
      <c r="H577" s="15">
        <v>0</v>
      </c>
      <c r="I577" s="15">
        <v>200</v>
      </c>
      <c r="J577" s="15">
        <v>10</v>
      </c>
      <c r="K577" s="15">
        <v>0</v>
      </c>
      <c r="L577" s="15">
        <v>0</v>
      </c>
      <c r="M577" s="15">
        <f t="shared" si="8"/>
        <v>210</v>
      </c>
    </row>
    <row r="578" spans="1:13" x14ac:dyDescent="0.2">
      <c r="A578" s="14" t="s">
        <v>13</v>
      </c>
      <c r="B578" s="14" t="s">
        <v>21</v>
      </c>
      <c r="C578" s="14" t="s">
        <v>28</v>
      </c>
      <c r="D578" s="14" t="s">
        <v>81</v>
      </c>
      <c r="E578" s="14" t="s">
        <v>105</v>
      </c>
      <c r="F578" s="14">
        <v>2011</v>
      </c>
      <c r="G578" s="15">
        <v>226.63305632847644</v>
      </c>
      <c r="H578" s="15">
        <v>0</v>
      </c>
      <c r="I578" s="15">
        <v>745</v>
      </c>
      <c r="J578" s="15">
        <v>0</v>
      </c>
      <c r="K578" s="15">
        <v>0</v>
      </c>
      <c r="L578" s="15">
        <v>0</v>
      </c>
      <c r="M578" s="15">
        <f t="shared" ref="M578:M641" si="9">H578+I578+J578+L578</f>
        <v>745</v>
      </c>
    </row>
    <row r="579" spans="1:13" x14ac:dyDescent="0.2">
      <c r="A579" s="14" t="s">
        <v>13</v>
      </c>
      <c r="B579" s="14" t="s">
        <v>21</v>
      </c>
      <c r="C579" s="14" t="s">
        <v>28</v>
      </c>
      <c r="D579" s="14" t="s">
        <v>81</v>
      </c>
      <c r="E579" s="14" t="s">
        <v>105</v>
      </c>
      <c r="F579" s="14">
        <v>2009</v>
      </c>
      <c r="G579" s="15">
        <v>436.70180768653177</v>
      </c>
      <c r="H579" s="15">
        <v>0</v>
      </c>
      <c r="I579" s="15">
        <v>928</v>
      </c>
      <c r="J579" s="15">
        <v>0</v>
      </c>
      <c r="K579" s="15">
        <v>0</v>
      </c>
      <c r="L579" s="15">
        <v>0</v>
      </c>
      <c r="M579" s="15">
        <f t="shared" si="9"/>
        <v>928</v>
      </c>
    </row>
    <row r="580" spans="1:13" x14ac:dyDescent="0.2">
      <c r="A580" s="14" t="s">
        <v>13</v>
      </c>
      <c r="B580" s="14" t="s">
        <v>21</v>
      </c>
      <c r="C580" s="14" t="s">
        <v>28</v>
      </c>
      <c r="D580" s="14" t="s">
        <v>81</v>
      </c>
      <c r="E580" s="14" t="s">
        <v>105</v>
      </c>
      <c r="F580" s="14">
        <v>2006</v>
      </c>
      <c r="G580" s="15">
        <v>248.25397684562438</v>
      </c>
      <c r="H580" s="15">
        <v>0</v>
      </c>
      <c r="I580" s="15">
        <v>376</v>
      </c>
      <c r="J580" s="15">
        <v>0</v>
      </c>
      <c r="K580" s="15">
        <v>0</v>
      </c>
      <c r="L580" s="15">
        <v>0</v>
      </c>
      <c r="M580" s="15">
        <f t="shared" si="9"/>
        <v>376</v>
      </c>
    </row>
    <row r="581" spans="1:13" x14ac:dyDescent="0.2">
      <c r="A581" s="14" t="s">
        <v>13</v>
      </c>
      <c r="B581" s="14" t="s">
        <v>21</v>
      </c>
      <c r="C581" s="14" t="s">
        <v>28</v>
      </c>
      <c r="D581" s="14" t="s">
        <v>81</v>
      </c>
      <c r="E581" s="14" t="s">
        <v>105</v>
      </c>
      <c r="F581" s="14">
        <v>2009</v>
      </c>
      <c r="G581" s="15">
        <v>478.19413556276885</v>
      </c>
      <c r="H581" s="15">
        <v>1725</v>
      </c>
      <c r="I581" s="15">
        <v>0</v>
      </c>
      <c r="J581" s="15">
        <v>0</v>
      </c>
      <c r="K581" s="15">
        <v>0</v>
      </c>
      <c r="L581" s="15">
        <v>0</v>
      </c>
      <c r="M581" s="15">
        <f t="shared" si="9"/>
        <v>1725</v>
      </c>
    </row>
    <row r="582" spans="1:13" x14ac:dyDescent="0.2">
      <c r="A582" s="14" t="s">
        <v>13</v>
      </c>
      <c r="B582" s="14" t="s">
        <v>21</v>
      </c>
      <c r="C582" s="14" t="s">
        <v>28</v>
      </c>
      <c r="D582" s="14" t="s">
        <v>81</v>
      </c>
      <c r="E582" s="14" t="s">
        <v>8</v>
      </c>
      <c r="F582" s="14">
        <v>2013</v>
      </c>
      <c r="G582" s="15">
        <v>211.75700784952622</v>
      </c>
      <c r="H582" s="15">
        <v>0</v>
      </c>
      <c r="I582" s="15">
        <v>892</v>
      </c>
      <c r="J582" s="15">
        <v>0</v>
      </c>
      <c r="K582" s="15">
        <v>0</v>
      </c>
      <c r="L582" s="15">
        <v>0</v>
      </c>
      <c r="M582" s="15">
        <f t="shared" si="9"/>
        <v>892</v>
      </c>
    </row>
    <row r="583" spans="1:13" x14ac:dyDescent="0.2">
      <c r="A583" s="14" t="s">
        <v>13</v>
      </c>
      <c r="B583" s="14" t="s">
        <v>21</v>
      </c>
      <c r="C583" s="14" t="s">
        <v>28</v>
      </c>
      <c r="D583" s="14" t="s">
        <v>81</v>
      </c>
      <c r="E583" s="14" t="s">
        <v>8</v>
      </c>
      <c r="F583" s="14">
        <v>2014</v>
      </c>
      <c r="G583" s="15">
        <v>558.49654126790108</v>
      </c>
      <c r="H583" s="15">
        <v>336</v>
      </c>
      <c r="I583" s="15">
        <v>0</v>
      </c>
      <c r="J583" s="15">
        <v>0</v>
      </c>
      <c r="K583" s="15">
        <v>0</v>
      </c>
      <c r="L583" s="15">
        <v>0</v>
      </c>
      <c r="M583" s="15">
        <f t="shared" si="9"/>
        <v>336</v>
      </c>
    </row>
    <row r="584" spans="1:13" x14ac:dyDescent="0.2">
      <c r="A584" s="14" t="s">
        <v>13</v>
      </c>
      <c r="B584" s="14" t="s">
        <v>21</v>
      </c>
      <c r="C584" s="14" t="s">
        <v>28</v>
      </c>
      <c r="D584" s="14" t="s">
        <v>81</v>
      </c>
      <c r="E584" s="14" t="s">
        <v>10</v>
      </c>
      <c r="F584" s="14">
        <v>2011</v>
      </c>
      <c r="G584" s="15">
        <v>226.63305632847644</v>
      </c>
      <c r="H584" s="15">
        <v>0</v>
      </c>
      <c r="I584" s="15">
        <v>58</v>
      </c>
      <c r="J584" s="15">
        <v>0</v>
      </c>
      <c r="K584" s="15">
        <v>0</v>
      </c>
      <c r="L584" s="15">
        <v>0</v>
      </c>
      <c r="M584" s="15">
        <f t="shared" si="9"/>
        <v>58</v>
      </c>
    </row>
    <row r="585" spans="1:13" x14ac:dyDescent="0.2">
      <c r="A585" s="14" t="s">
        <v>13</v>
      </c>
      <c r="B585" s="14" t="s">
        <v>21</v>
      </c>
      <c r="C585" s="14" t="s">
        <v>28</v>
      </c>
      <c r="D585" s="14" t="s">
        <v>81</v>
      </c>
      <c r="E585" s="14" t="s">
        <v>10</v>
      </c>
      <c r="F585" s="14">
        <v>2006</v>
      </c>
      <c r="G585" s="15">
        <v>248.25397684562438</v>
      </c>
      <c r="H585" s="15">
        <v>196</v>
      </c>
      <c r="I585" s="15">
        <v>0</v>
      </c>
      <c r="J585" s="15">
        <v>0</v>
      </c>
      <c r="K585" s="15">
        <v>0</v>
      </c>
      <c r="L585" s="15">
        <v>0</v>
      </c>
      <c r="M585" s="15">
        <f t="shared" si="9"/>
        <v>196</v>
      </c>
    </row>
    <row r="586" spans="1:13" x14ac:dyDescent="0.2">
      <c r="A586" s="14" t="s">
        <v>13</v>
      </c>
      <c r="B586" s="14" t="s">
        <v>21</v>
      </c>
      <c r="C586" s="14" t="s">
        <v>28</v>
      </c>
      <c r="D586" s="14" t="s">
        <v>81</v>
      </c>
      <c r="E586" s="14" t="s">
        <v>9</v>
      </c>
      <c r="F586" s="14">
        <v>2008</v>
      </c>
      <c r="G586" s="15">
        <v>304.83128197539065</v>
      </c>
      <c r="H586" s="15">
        <v>0</v>
      </c>
      <c r="I586" s="15">
        <v>73</v>
      </c>
      <c r="J586" s="15">
        <v>0</v>
      </c>
      <c r="K586" s="15">
        <v>0</v>
      </c>
      <c r="L586" s="15">
        <v>0</v>
      </c>
      <c r="M586" s="15">
        <f t="shared" si="9"/>
        <v>73</v>
      </c>
    </row>
    <row r="587" spans="1:13" x14ac:dyDescent="0.2">
      <c r="A587" s="14" t="s">
        <v>13</v>
      </c>
      <c r="B587" s="14" t="s">
        <v>21</v>
      </c>
      <c r="C587" s="14" t="s">
        <v>28</v>
      </c>
      <c r="D587" s="14" t="s">
        <v>81</v>
      </c>
      <c r="E587" s="14" t="s">
        <v>9</v>
      </c>
      <c r="F587" s="14">
        <v>2011</v>
      </c>
      <c r="G587" s="15">
        <v>226.63305632847644</v>
      </c>
      <c r="H587" s="15">
        <v>331</v>
      </c>
      <c r="I587" s="15">
        <v>0</v>
      </c>
      <c r="J587" s="15">
        <v>0</v>
      </c>
      <c r="K587" s="15">
        <v>0</v>
      </c>
      <c r="L587" s="15">
        <v>0</v>
      </c>
      <c r="M587" s="15">
        <f t="shared" si="9"/>
        <v>331</v>
      </c>
    </row>
    <row r="588" spans="1:13" x14ac:dyDescent="0.2">
      <c r="A588" s="14" t="s">
        <v>13</v>
      </c>
      <c r="B588" s="14" t="s">
        <v>21</v>
      </c>
      <c r="C588" s="14" t="s">
        <v>29</v>
      </c>
      <c r="D588" s="14" t="s">
        <v>85</v>
      </c>
      <c r="E588" s="14" t="s">
        <v>103</v>
      </c>
      <c r="F588" s="14">
        <v>2018</v>
      </c>
      <c r="G588" s="15">
        <v>776.01964787498696</v>
      </c>
      <c r="H588" s="15">
        <v>464</v>
      </c>
      <c r="I588" s="15">
        <v>0</v>
      </c>
      <c r="J588" s="15">
        <v>0</v>
      </c>
      <c r="K588" s="15">
        <v>0</v>
      </c>
      <c r="L588" s="15">
        <v>0</v>
      </c>
      <c r="M588" s="15">
        <f t="shared" si="9"/>
        <v>464</v>
      </c>
    </row>
    <row r="589" spans="1:13" x14ac:dyDescent="0.2">
      <c r="A589" s="14" t="s">
        <v>13</v>
      </c>
      <c r="B589" s="14" t="s">
        <v>21</v>
      </c>
      <c r="C589" s="14" t="s">
        <v>29</v>
      </c>
      <c r="D589" s="14" t="s">
        <v>85</v>
      </c>
      <c r="E589" s="14" t="s">
        <v>103</v>
      </c>
      <c r="F589" s="14">
        <v>2020</v>
      </c>
      <c r="G589" s="15">
        <v>737.03224546458478</v>
      </c>
      <c r="H589" s="15">
        <v>107</v>
      </c>
      <c r="I589" s="15">
        <v>0</v>
      </c>
      <c r="J589" s="15">
        <v>0</v>
      </c>
      <c r="K589" s="15">
        <v>0</v>
      </c>
      <c r="L589" s="15">
        <v>0</v>
      </c>
      <c r="M589" s="15">
        <f t="shared" si="9"/>
        <v>107</v>
      </c>
    </row>
    <row r="590" spans="1:13" x14ac:dyDescent="0.2">
      <c r="A590" s="14" t="s">
        <v>13</v>
      </c>
      <c r="B590" s="14" t="s">
        <v>21</v>
      </c>
      <c r="C590" s="14" t="s">
        <v>29</v>
      </c>
      <c r="D590" s="14" t="s">
        <v>85</v>
      </c>
      <c r="E590" s="14" t="s">
        <v>103</v>
      </c>
      <c r="F590" s="14">
        <v>2020</v>
      </c>
      <c r="G590" s="15">
        <v>787.11234835075015</v>
      </c>
      <c r="H590" s="15">
        <v>71</v>
      </c>
      <c r="I590" s="15">
        <v>0</v>
      </c>
      <c r="J590" s="15">
        <v>0</v>
      </c>
      <c r="K590" s="15">
        <v>9</v>
      </c>
      <c r="L590" s="15">
        <v>4.5</v>
      </c>
      <c r="M590" s="15">
        <f t="shared" si="9"/>
        <v>75.5</v>
      </c>
    </row>
    <row r="591" spans="1:13" x14ac:dyDescent="0.2">
      <c r="A591" s="14" t="s">
        <v>13</v>
      </c>
      <c r="B591" s="14" t="s">
        <v>21</v>
      </c>
      <c r="C591" s="14" t="s">
        <v>29</v>
      </c>
      <c r="D591" s="14" t="s">
        <v>85</v>
      </c>
      <c r="E591" s="14" t="s">
        <v>103</v>
      </c>
      <c r="F591" s="14">
        <v>2019</v>
      </c>
      <c r="G591" s="15">
        <v>595.72611016651103</v>
      </c>
      <c r="H591" s="15">
        <v>207</v>
      </c>
      <c r="I591" s="15">
        <v>0</v>
      </c>
      <c r="J591" s="15">
        <v>0</v>
      </c>
      <c r="K591" s="15">
        <v>0</v>
      </c>
      <c r="L591" s="15">
        <v>0</v>
      </c>
      <c r="M591" s="15">
        <f t="shared" si="9"/>
        <v>207</v>
      </c>
    </row>
    <row r="592" spans="1:13" x14ac:dyDescent="0.2">
      <c r="A592" s="14" t="s">
        <v>13</v>
      </c>
      <c r="B592" s="14" t="s">
        <v>21</v>
      </c>
      <c r="C592" s="14" t="s">
        <v>29</v>
      </c>
      <c r="D592" s="14" t="s">
        <v>84</v>
      </c>
      <c r="E592" s="14" t="s">
        <v>104</v>
      </c>
      <c r="F592" s="14">
        <v>2013</v>
      </c>
      <c r="G592" s="15">
        <v>491.9316150446902</v>
      </c>
      <c r="H592" s="15">
        <v>0</v>
      </c>
      <c r="I592" s="15">
        <v>1721</v>
      </c>
      <c r="J592" s="15">
        <v>0</v>
      </c>
      <c r="K592" s="15">
        <v>0</v>
      </c>
      <c r="L592" s="15">
        <v>0</v>
      </c>
      <c r="M592" s="15">
        <f t="shared" si="9"/>
        <v>1721</v>
      </c>
    </row>
    <row r="593" spans="1:13" x14ac:dyDescent="0.2">
      <c r="A593" s="14" t="s">
        <v>13</v>
      </c>
      <c r="B593" s="14" t="s">
        <v>21</v>
      </c>
      <c r="C593" s="14" t="s">
        <v>29</v>
      </c>
      <c r="D593" s="14" t="s">
        <v>84</v>
      </c>
      <c r="E593" s="14" t="s">
        <v>104</v>
      </c>
      <c r="F593" s="14">
        <v>2017</v>
      </c>
      <c r="G593" s="15">
        <v>1140.3298764826695</v>
      </c>
      <c r="H593" s="15">
        <v>378</v>
      </c>
      <c r="I593" s="15">
        <v>2</v>
      </c>
      <c r="J593" s="15">
        <v>0</v>
      </c>
      <c r="K593" s="15">
        <v>0</v>
      </c>
      <c r="L593" s="15">
        <v>0</v>
      </c>
      <c r="M593" s="15">
        <f t="shared" si="9"/>
        <v>380</v>
      </c>
    </row>
    <row r="594" spans="1:13" x14ac:dyDescent="0.2">
      <c r="A594" s="14" t="s">
        <v>13</v>
      </c>
      <c r="B594" s="14" t="s">
        <v>21</v>
      </c>
      <c r="C594" s="14" t="s">
        <v>29</v>
      </c>
      <c r="D594" s="14" t="s">
        <v>85</v>
      </c>
      <c r="E594" s="14" t="s">
        <v>104</v>
      </c>
      <c r="F594" s="14">
        <v>2014</v>
      </c>
      <c r="G594" s="15">
        <v>503.86136172158041</v>
      </c>
      <c r="H594" s="15">
        <v>170</v>
      </c>
      <c r="I594" s="15">
        <v>80</v>
      </c>
      <c r="J594" s="15">
        <v>0</v>
      </c>
      <c r="K594" s="15">
        <v>0</v>
      </c>
      <c r="L594" s="15">
        <v>0</v>
      </c>
      <c r="M594" s="15">
        <f t="shared" si="9"/>
        <v>250</v>
      </c>
    </row>
    <row r="595" spans="1:13" x14ac:dyDescent="0.2">
      <c r="A595" s="14" t="s">
        <v>13</v>
      </c>
      <c r="B595" s="14" t="s">
        <v>21</v>
      </c>
      <c r="C595" s="14" t="s">
        <v>29</v>
      </c>
      <c r="D595" s="14" t="s">
        <v>85</v>
      </c>
      <c r="E595" s="14" t="s">
        <v>105</v>
      </c>
      <c r="F595" s="14">
        <v>2010</v>
      </c>
      <c r="G595" s="15">
        <v>318.35057967790272</v>
      </c>
      <c r="H595" s="15">
        <v>0</v>
      </c>
      <c r="I595" s="15">
        <v>764</v>
      </c>
      <c r="J595" s="15">
        <v>0</v>
      </c>
      <c r="K595" s="15">
        <v>0</v>
      </c>
      <c r="L595" s="15">
        <v>0</v>
      </c>
      <c r="M595" s="15">
        <f t="shared" si="9"/>
        <v>764</v>
      </c>
    </row>
    <row r="596" spans="1:13" x14ac:dyDescent="0.2">
      <c r="A596" s="14" t="s">
        <v>13</v>
      </c>
      <c r="B596" s="14" t="s">
        <v>21</v>
      </c>
      <c r="C596" s="14" t="s">
        <v>29</v>
      </c>
      <c r="D596" s="14" t="s">
        <v>85</v>
      </c>
      <c r="E596" s="14" t="s">
        <v>105</v>
      </c>
      <c r="F596" s="14">
        <v>2007</v>
      </c>
      <c r="G596" s="15">
        <v>329.62938191733411</v>
      </c>
      <c r="H596" s="15">
        <v>0</v>
      </c>
      <c r="I596" s="15">
        <v>1443</v>
      </c>
      <c r="J596" s="15">
        <v>0</v>
      </c>
      <c r="K596" s="15">
        <v>0</v>
      </c>
      <c r="L596" s="15">
        <v>0</v>
      </c>
      <c r="M596" s="15">
        <f t="shared" si="9"/>
        <v>1443</v>
      </c>
    </row>
    <row r="597" spans="1:13" x14ac:dyDescent="0.2">
      <c r="A597" s="14" t="s">
        <v>13</v>
      </c>
      <c r="B597" s="14" t="s">
        <v>21</v>
      </c>
      <c r="C597" s="14" t="s">
        <v>29</v>
      </c>
      <c r="D597" s="14" t="s">
        <v>85</v>
      </c>
      <c r="E597" s="14" t="s">
        <v>105</v>
      </c>
      <c r="F597" s="14">
        <v>2007</v>
      </c>
      <c r="G597" s="15">
        <v>380.47898265718152</v>
      </c>
      <c r="H597" s="15">
        <v>763</v>
      </c>
      <c r="I597" s="15">
        <v>0</v>
      </c>
      <c r="J597" s="15">
        <v>0</v>
      </c>
      <c r="K597" s="15">
        <v>0</v>
      </c>
      <c r="L597" s="15">
        <v>0</v>
      </c>
      <c r="M597" s="15">
        <f t="shared" si="9"/>
        <v>763</v>
      </c>
    </row>
    <row r="598" spans="1:13" x14ac:dyDescent="0.2">
      <c r="A598" s="14" t="s">
        <v>13</v>
      </c>
      <c r="B598" s="14" t="s">
        <v>21</v>
      </c>
      <c r="C598" s="14" t="s">
        <v>29</v>
      </c>
      <c r="D598" s="14" t="s">
        <v>85</v>
      </c>
      <c r="E598" s="14" t="s">
        <v>105</v>
      </c>
      <c r="F598" s="14">
        <v>2003</v>
      </c>
      <c r="G598" s="15">
        <v>282.38760905323215</v>
      </c>
      <c r="H598" s="15">
        <v>0</v>
      </c>
      <c r="I598" s="15">
        <v>468</v>
      </c>
      <c r="J598" s="15">
        <v>0</v>
      </c>
      <c r="K598" s="15">
        <v>0</v>
      </c>
      <c r="L598" s="15">
        <v>0</v>
      </c>
      <c r="M598" s="15">
        <f t="shared" si="9"/>
        <v>468</v>
      </c>
    </row>
    <row r="599" spans="1:13" x14ac:dyDescent="0.2">
      <c r="A599" s="14" t="s">
        <v>13</v>
      </c>
      <c r="B599" s="14" t="s">
        <v>21</v>
      </c>
      <c r="C599" s="14" t="s">
        <v>29</v>
      </c>
      <c r="D599" s="14" t="s">
        <v>84</v>
      </c>
      <c r="E599" s="14" t="s">
        <v>8</v>
      </c>
      <c r="F599" s="14">
        <v>2013</v>
      </c>
      <c r="G599" s="15">
        <v>447.50181295032621</v>
      </c>
      <c r="H599" s="15">
        <v>409</v>
      </c>
      <c r="I599" s="15">
        <v>0</v>
      </c>
      <c r="J599" s="15">
        <v>0</v>
      </c>
      <c r="K599" s="15">
        <v>0</v>
      </c>
      <c r="L599" s="15">
        <v>0</v>
      </c>
      <c r="M599" s="15">
        <f t="shared" si="9"/>
        <v>409</v>
      </c>
    </row>
    <row r="600" spans="1:13" x14ac:dyDescent="0.2">
      <c r="A600" s="14" t="s">
        <v>13</v>
      </c>
      <c r="B600" s="14" t="s">
        <v>21</v>
      </c>
      <c r="C600" s="14" t="s">
        <v>29</v>
      </c>
      <c r="D600" s="14" t="s">
        <v>84</v>
      </c>
      <c r="E600" s="14" t="s">
        <v>8</v>
      </c>
      <c r="F600" s="14">
        <v>2013</v>
      </c>
      <c r="G600" s="15">
        <v>491.9316150446902</v>
      </c>
      <c r="H600" s="15">
        <v>0</v>
      </c>
      <c r="I600" s="15">
        <v>1105</v>
      </c>
      <c r="J600" s="15">
        <v>0</v>
      </c>
      <c r="K600" s="15">
        <v>0</v>
      </c>
      <c r="L600" s="15">
        <v>0</v>
      </c>
      <c r="M600" s="15">
        <f t="shared" si="9"/>
        <v>1105</v>
      </c>
    </row>
    <row r="601" spans="1:13" x14ac:dyDescent="0.2">
      <c r="A601" s="14" t="s">
        <v>13</v>
      </c>
      <c r="B601" s="14" t="s">
        <v>21</v>
      </c>
      <c r="C601" s="14" t="s">
        <v>29</v>
      </c>
      <c r="D601" s="14" t="s">
        <v>85</v>
      </c>
      <c r="E601" s="14" t="s">
        <v>10</v>
      </c>
      <c r="F601" s="14">
        <v>2007</v>
      </c>
      <c r="G601" s="15">
        <v>329.62938191733411</v>
      </c>
      <c r="H601" s="15">
        <v>0</v>
      </c>
      <c r="I601" s="15">
        <v>531</v>
      </c>
      <c r="J601" s="15">
        <v>0</v>
      </c>
      <c r="K601" s="15">
        <v>0</v>
      </c>
      <c r="L601" s="15">
        <v>0</v>
      </c>
      <c r="M601" s="15">
        <f t="shared" si="9"/>
        <v>531</v>
      </c>
    </row>
    <row r="602" spans="1:13" x14ac:dyDescent="0.2">
      <c r="A602" s="14" t="s">
        <v>13</v>
      </c>
      <c r="B602" s="14" t="s">
        <v>21</v>
      </c>
      <c r="C602" s="14" t="s">
        <v>29</v>
      </c>
      <c r="D602" s="14" t="s">
        <v>85</v>
      </c>
      <c r="E602" s="14" t="s">
        <v>10</v>
      </c>
      <c r="F602" s="14">
        <v>2007</v>
      </c>
      <c r="G602" s="15">
        <v>380.47898265718152</v>
      </c>
      <c r="H602" s="15">
        <v>0</v>
      </c>
      <c r="I602" s="15">
        <v>43</v>
      </c>
      <c r="J602" s="15">
        <v>0</v>
      </c>
      <c r="K602" s="15">
        <v>0</v>
      </c>
      <c r="L602" s="15">
        <v>0</v>
      </c>
      <c r="M602" s="15">
        <f t="shared" si="9"/>
        <v>43</v>
      </c>
    </row>
    <row r="603" spans="1:13" x14ac:dyDescent="0.2">
      <c r="A603" s="14" t="s">
        <v>13</v>
      </c>
      <c r="B603" s="14" t="s">
        <v>21</v>
      </c>
      <c r="C603" s="14" t="s">
        <v>29</v>
      </c>
      <c r="D603" s="14" t="s">
        <v>85</v>
      </c>
      <c r="E603" s="14" t="s">
        <v>9</v>
      </c>
      <c r="F603" s="14">
        <v>2007</v>
      </c>
      <c r="G603" s="15">
        <v>380.47898265718152</v>
      </c>
      <c r="H603" s="15">
        <v>129</v>
      </c>
      <c r="I603" s="15">
        <v>0</v>
      </c>
      <c r="J603" s="15">
        <v>0</v>
      </c>
      <c r="K603" s="15">
        <v>0</v>
      </c>
      <c r="L603" s="15">
        <v>0</v>
      </c>
      <c r="M603" s="15">
        <f t="shared" si="9"/>
        <v>129</v>
      </c>
    </row>
    <row r="604" spans="1:13" x14ac:dyDescent="0.2">
      <c r="A604" s="14" t="s">
        <v>13</v>
      </c>
      <c r="B604" s="14" t="s">
        <v>21</v>
      </c>
      <c r="C604" s="14" t="s">
        <v>29</v>
      </c>
      <c r="D604" s="14" t="s">
        <v>85</v>
      </c>
      <c r="E604" s="14" t="s">
        <v>9</v>
      </c>
      <c r="F604" s="14">
        <v>2003</v>
      </c>
      <c r="G604" s="15">
        <v>282.38760905323215</v>
      </c>
      <c r="H604" s="15">
        <v>0</v>
      </c>
      <c r="I604" s="15">
        <v>311</v>
      </c>
      <c r="J604" s="15">
        <v>0</v>
      </c>
      <c r="K604" s="15">
        <v>0</v>
      </c>
      <c r="L604" s="15">
        <v>0</v>
      </c>
      <c r="M604" s="15">
        <f t="shared" si="9"/>
        <v>311</v>
      </c>
    </row>
    <row r="605" spans="1:13" x14ac:dyDescent="0.2">
      <c r="A605" s="14" t="s">
        <v>13</v>
      </c>
      <c r="B605" s="14" t="s">
        <v>21</v>
      </c>
      <c r="C605" s="14" t="s">
        <v>30</v>
      </c>
      <c r="D605" s="14" t="s">
        <v>86</v>
      </c>
      <c r="E605" s="14" t="s">
        <v>103</v>
      </c>
      <c r="F605" s="14">
        <v>2018</v>
      </c>
      <c r="G605" s="15">
        <v>628.18524779403765</v>
      </c>
      <c r="H605" s="15">
        <v>0</v>
      </c>
      <c r="I605" s="15">
        <v>441</v>
      </c>
      <c r="J605" s="15">
        <v>159</v>
      </c>
      <c r="K605" s="15">
        <v>43</v>
      </c>
      <c r="L605" s="15">
        <v>21.5</v>
      </c>
      <c r="M605" s="15">
        <f t="shared" si="9"/>
        <v>621.5</v>
      </c>
    </row>
    <row r="606" spans="1:13" x14ac:dyDescent="0.2">
      <c r="A606" s="14" t="s">
        <v>13</v>
      </c>
      <c r="B606" s="14" t="s">
        <v>21</v>
      </c>
      <c r="C606" s="14" t="s">
        <v>30</v>
      </c>
      <c r="D606" s="14" t="s">
        <v>86</v>
      </c>
      <c r="E606" s="14" t="s">
        <v>103</v>
      </c>
      <c r="F606" s="14">
        <v>2018</v>
      </c>
      <c r="G606" s="15">
        <v>534.8457503123775</v>
      </c>
      <c r="H606" s="15">
        <v>277</v>
      </c>
      <c r="I606" s="15">
        <v>0</v>
      </c>
      <c r="J606" s="15">
        <v>248</v>
      </c>
      <c r="K606" s="15">
        <v>6</v>
      </c>
      <c r="L606" s="15">
        <v>3</v>
      </c>
      <c r="M606" s="15">
        <f t="shared" si="9"/>
        <v>528</v>
      </c>
    </row>
    <row r="607" spans="1:13" x14ac:dyDescent="0.2">
      <c r="A607" s="14" t="s">
        <v>13</v>
      </c>
      <c r="B607" s="14" t="s">
        <v>21</v>
      </c>
      <c r="C607" s="14" t="s">
        <v>30</v>
      </c>
      <c r="D607" s="14" t="s">
        <v>86</v>
      </c>
      <c r="E607" s="14" t="s">
        <v>103</v>
      </c>
      <c r="F607" s="14">
        <v>2020</v>
      </c>
      <c r="G607" s="15">
        <v>367.74118475878134</v>
      </c>
      <c r="H607" s="15">
        <v>0</v>
      </c>
      <c r="I607" s="15">
        <v>159</v>
      </c>
      <c r="J607" s="15">
        <v>51</v>
      </c>
      <c r="K607" s="15">
        <v>71</v>
      </c>
      <c r="L607" s="15">
        <v>35.5</v>
      </c>
      <c r="M607" s="15">
        <f t="shared" si="9"/>
        <v>245.5</v>
      </c>
    </row>
    <row r="608" spans="1:13" x14ac:dyDescent="0.2">
      <c r="A608" s="14" t="s">
        <v>13</v>
      </c>
      <c r="B608" s="14" t="s">
        <v>21</v>
      </c>
      <c r="C608" s="14" t="s">
        <v>30</v>
      </c>
      <c r="D608" s="14" t="s">
        <v>86</v>
      </c>
      <c r="E608" s="14" t="s">
        <v>103</v>
      </c>
      <c r="F608" s="14">
        <v>2018</v>
      </c>
      <c r="G608" s="15">
        <v>657.34385431003261</v>
      </c>
      <c r="H608" s="15">
        <v>93</v>
      </c>
      <c r="I608" s="15">
        <v>97</v>
      </c>
      <c r="J608" s="15">
        <v>51</v>
      </c>
      <c r="K608" s="15">
        <v>105</v>
      </c>
      <c r="L608" s="15">
        <v>52.5</v>
      </c>
      <c r="M608" s="15">
        <f t="shared" si="9"/>
        <v>293.5</v>
      </c>
    </row>
    <row r="609" spans="1:13" x14ac:dyDescent="0.2">
      <c r="A609" s="14" t="s">
        <v>13</v>
      </c>
      <c r="B609" s="14" t="s">
        <v>21</v>
      </c>
      <c r="C609" s="14" t="s">
        <v>30</v>
      </c>
      <c r="D609" s="14" t="s">
        <v>86</v>
      </c>
      <c r="E609" s="14" t="s">
        <v>103</v>
      </c>
      <c r="F609" s="14">
        <v>2018</v>
      </c>
      <c r="G609" s="15">
        <v>807.35333509603493</v>
      </c>
      <c r="H609" s="15">
        <v>192</v>
      </c>
      <c r="I609" s="15">
        <v>285</v>
      </c>
      <c r="J609" s="15">
        <v>21</v>
      </c>
      <c r="K609" s="15">
        <v>225</v>
      </c>
      <c r="L609" s="15">
        <v>112.5</v>
      </c>
      <c r="M609" s="15">
        <f t="shared" si="9"/>
        <v>610.5</v>
      </c>
    </row>
    <row r="610" spans="1:13" x14ac:dyDescent="0.2">
      <c r="A610" s="14" t="s">
        <v>13</v>
      </c>
      <c r="B610" s="14" t="s">
        <v>21</v>
      </c>
      <c r="C610" s="14" t="s">
        <v>30</v>
      </c>
      <c r="D610" s="14" t="s">
        <v>86</v>
      </c>
      <c r="E610" s="14" t="s">
        <v>104</v>
      </c>
      <c r="F610" s="14">
        <v>2013</v>
      </c>
      <c r="G610" s="15">
        <v>623.21488741914732</v>
      </c>
      <c r="H610" s="15">
        <v>0</v>
      </c>
      <c r="I610" s="15">
        <v>225</v>
      </c>
      <c r="J610" s="15">
        <v>44</v>
      </c>
      <c r="K610" s="15">
        <v>0</v>
      </c>
      <c r="L610" s="15">
        <v>0</v>
      </c>
      <c r="M610" s="15">
        <f t="shared" si="9"/>
        <v>269</v>
      </c>
    </row>
    <row r="611" spans="1:13" x14ac:dyDescent="0.2">
      <c r="A611" s="14" t="s">
        <v>13</v>
      </c>
      <c r="B611" s="14" t="s">
        <v>21</v>
      </c>
      <c r="C611" s="14" t="s">
        <v>30</v>
      </c>
      <c r="D611" s="14" t="s">
        <v>86</v>
      </c>
      <c r="E611" s="14" t="s">
        <v>104</v>
      </c>
      <c r="F611" s="14">
        <v>2013</v>
      </c>
      <c r="G611" s="15">
        <v>546.17351703276188</v>
      </c>
      <c r="H611" s="15">
        <v>0</v>
      </c>
      <c r="I611" s="15">
        <v>807</v>
      </c>
      <c r="J611" s="15">
        <v>276</v>
      </c>
      <c r="K611" s="15">
        <v>0</v>
      </c>
      <c r="L611" s="15">
        <v>0</v>
      </c>
      <c r="M611" s="15">
        <f t="shared" si="9"/>
        <v>1083</v>
      </c>
    </row>
    <row r="612" spans="1:13" x14ac:dyDescent="0.2">
      <c r="A612" s="14" t="s">
        <v>13</v>
      </c>
      <c r="B612" s="14" t="s">
        <v>21</v>
      </c>
      <c r="C612" s="14" t="s">
        <v>30</v>
      </c>
      <c r="D612" s="14" t="s">
        <v>86</v>
      </c>
      <c r="E612" s="14" t="s">
        <v>104</v>
      </c>
      <c r="F612" s="14">
        <v>2014</v>
      </c>
      <c r="G612" s="15">
        <v>672.73894417967972</v>
      </c>
      <c r="H612" s="15">
        <v>480</v>
      </c>
      <c r="I612" s="15">
        <v>0</v>
      </c>
      <c r="J612" s="15">
        <v>344</v>
      </c>
      <c r="K612" s="15">
        <v>0</v>
      </c>
      <c r="L612" s="15">
        <v>0</v>
      </c>
      <c r="M612" s="15">
        <f t="shared" si="9"/>
        <v>824</v>
      </c>
    </row>
    <row r="613" spans="1:13" x14ac:dyDescent="0.2">
      <c r="A613" s="14" t="s">
        <v>13</v>
      </c>
      <c r="B613" s="14" t="s">
        <v>21</v>
      </c>
      <c r="C613" s="14" t="s">
        <v>30</v>
      </c>
      <c r="D613" s="14" t="s">
        <v>86</v>
      </c>
      <c r="E613" s="14" t="s">
        <v>104</v>
      </c>
      <c r="F613" s="14">
        <v>2015</v>
      </c>
      <c r="G613" s="15">
        <v>632.3842049864727</v>
      </c>
      <c r="H613" s="15">
        <v>0</v>
      </c>
      <c r="I613" s="15">
        <v>590</v>
      </c>
      <c r="J613" s="15">
        <v>0</v>
      </c>
      <c r="K613" s="15">
        <v>0</v>
      </c>
      <c r="L613" s="15">
        <v>0</v>
      </c>
      <c r="M613" s="15">
        <f t="shared" si="9"/>
        <v>590</v>
      </c>
    </row>
    <row r="614" spans="1:13" x14ac:dyDescent="0.2">
      <c r="A614" s="14" t="s">
        <v>13</v>
      </c>
      <c r="B614" s="14" t="s">
        <v>21</v>
      </c>
      <c r="C614" s="14" t="s">
        <v>30</v>
      </c>
      <c r="D614" s="14" t="s">
        <v>86</v>
      </c>
      <c r="E614" s="14" t="s">
        <v>104</v>
      </c>
      <c r="F614" s="14">
        <v>2013</v>
      </c>
      <c r="G614" s="15">
        <v>409.15769831098487</v>
      </c>
      <c r="H614" s="15">
        <v>0</v>
      </c>
      <c r="I614" s="15">
        <v>206</v>
      </c>
      <c r="J614" s="15">
        <v>444</v>
      </c>
      <c r="K614" s="15">
        <v>40</v>
      </c>
      <c r="L614" s="15">
        <v>20</v>
      </c>
      <c r="M614" s="15">
        <f t="shared" si="9"/>
        <v>670</v>
      </c>
    </row>
    <row r="615" spans="1:13" x14ac:dyDescent="0.2">
      <c r="A615" s="14" t="s">
        <v>13</v>
      </c>
      <c r="B615" s="14" t="s">
        <v>21</v>
      </c>
      <c r="C615" s="14" t="s">
        <v>30</v>
      </c>
      <c r="D615" s="14" t="s">
        <v>86</v>
      </c>
      <c r="E615" s="14" t="s">
        <v>104</v>
      </c>
      <c r="F615" s="14">
        <v>2014</v>
      </c>
      <c r="G615" s="15">
        <v>620.84507773679832</v>
      </c>
      <c r="H615" s="15">
        <v>614</v>
      </c>
      <c r="I615" s="15">
        <v>0</v>
      </c>
      <c r="J615" s="15">
        <v>278</v>
      </c>
      <c r="K615" s="15">
        <v>0</v>
      </c>
      <c r="L615" s="15">
        <v>0</v>
      </c>
      <c r="M615" s="15">
        <f t="shared" si="9"/>
        <v>892</v>
      </c>
    </row>
    <row r="616" spans="1:13" x14ac:dyDescent="0.2">
      <c r="A616" s="14" t="s">
        <v>13</v>
      </c>
      <c r="B616" s="14" t="s">
        <v>21</v>
      </c>
      <c r="C616" s="14" t="s">
        <v>30</v>
      </c>
      <c r="D616" s="14" t="s">
        <v>86</v>
      </c>
      <c r="E616" s="14" t="s">
        <v>104</v>
      </c>
      <c r="F616" s="14">
        <v>2014</v>
      </c>
      <c r="G616" s="15">
        <v>465.36200116248449</v>
      </c>
      <c r="H616" s="15">
        <v>0</v>
      </c>
      <c r="I616" s="15">
        <v>0</v>
      </c>
      <c r="J616" s="15">
        <v>613</v>
      </c>
      <c r="K616" s="15">
        <v>21</v>
      </c>
      <c r="L616" s="15">
        <v>10.5</v>
      </c>
      <c r="M616" s="15">
        <f t="shared" si="9"/>
        <v>623.5</v>
      </c>
    </row>
    <row r="617" spans="1:13" x14ac:dyDescent="0.2">
      <c r="A617" s="14" t="s">
        <v>13</v>
      </c>
      <c r="B617" s="14" t="s">
        <v>21</v>
      </c>
      <c r="C617" s="14" t="s">
        <v>30</v>
      </c>
      <c r="D617" s="14" t="s">
        <v>86</v>
      </c>
      <c r="E617" s="14" t="s">
        <v>104</v>
      </c>
      <c r="F617" s="14">
        <v>2013</v>
      </c>
      <c r="G617" s="15">
        <v>620.7732728527194</v>
      </c>
      <c r="H617" s="15">
        <v>0</v>
      </c>
      <c r="I617" s="15">
        <v>706</v>
      </c>
      <c r="J617" s="15">
        <v>102</v>
      </c>
      <c r="K617" s="15">
        <v>0</v>
      </c>
      <c r="L617" s="15">
        <v>0</v>
      </c>
      <c r="M617" s="15">
        <f t="shared" si="9"/>
        <v>808</v>
      </c>
    </row>
    <row r="618" spans="1:13" x14ac:dyDescent="0.2">
      <c r="A618" s="14" t="s">
        <v>13</v>
      </c>
      <c r="B618" s="14" t="s">
        <v>21</v>
      </c>
      <c r="C618" s="14" t="s">
        <v>30</v>
      </c>
      <c r="D618" s="14" t="s">
        <v>86</v>
      </c>
      <c r="E618" s="14" t="s">
        <v>104</v>
      </c>
      <c r="F618" s="14">
        <v>2013</v>
      </c>
      <c r="G618" s="15">
        <v>559.86050496700943</v>
      </c>
      <c r="H618" s="15">
        <v>0</v>
      </c>
      <c r="I618" s="15">
        <v>382</v>
      </c>
      <c r="J618" s="15">
        <v>0</v>
      </c>
      <c r="K618" s="15">
        <v>0</v>
      </c>
      <c r="L618" s="15">
        <v>0</v>
      </c>
      <c r="M618" s="15">
        <f t="shared" si="9"/>
        <v>382</v>
      </c>
    </row>
    <row r="619" spans="1:13" x14ac:dyDescent="0.2">
      <c r="A619" s="14" t="s">
        <v>13</v>
      </c>
      <c r="B619" s="14" t="s">
        <v>21</v>
      </c>
      <c r="C619" s="14" t="s">
        <v>30</v>
      </c>
      <c r="D619" s="14" t="s">
        <v>86</v>
      </c>
      <c r="E619" s="14" t="s">
        <v>104</v>
      </c>
      <c r="F619" s="14">
        <v>2017</v>
      </c>
      <c r="G619" s="15">
        <v>411.29042919386427</v>
      </c>
      <c r="H619" s="15">
        <v>405</v>
      </c>
      <c r="I619" s="15">
        <v>153</v>
      </c>
      <c r="J619" s="15">
        <v>0</v>
      </c>
      <c r="K619" s="15">
        <v>10</v>
      </c>
      <c r="L619" s="15">
        <v>5</v>
      </c>
      <c r="M619" s="15">
        <f t="shared" si="9"/>
        <v>563</v>
      </c>
    </row>
    <row r="620" spans="1:13" x14ac:dyDescent="0.2">
      <c r="A620" s="14" t="s">
        <v>13</v>
      </c>
      <c r="B620" s="14" t="s">
        <v>21</v>
      </c>
      <c r="C620" s="14" t="s">
        <v>30</v>
      </c>
      <c r="D620" s="14" t="s">
        <v>86</v>
      </c>
      <c r="E620" s="14" t="s">
        <v>104</v>
      </c>
      <c r="F620" s="14">
        <v>2015</v>
      </c>
      <c r="G620" s="15">
        <v>620.84825975718104</v>
      </c>
      <c r="H620" s="15">
        <v>100</v>
      </c>
      <c r="I620" s="15">
        <v>1202</v>
      </c>
      <c r="J620" s="15">
        <v>180</v>
      </c>
      <c r="K620" s="15">
        <v>0</v>
      </c>
      <c r="L620" s="15">
        <v>0</v>
      </c>
      <c r="M620" s="15">
        <f t="shared" si="9"/>
        <v>1482</v>
      </c>
    </row>
    <row r="621" spans="1:13" x14ac:dyDescent="0.2">
      <c r="A621" s="14" t="s">
        <v>13</v>
      </c>
      <c r="B621" s="14" t="s">
        <v>21</v>
      </c>
      <c r="C621" s="14" t="s">
        <v>30</v>
      </c>
      <c r="D621" s="14" t="s">
        <v>86</v>
      </c>
      <c r="E621" s="14" t="s">
        <v>104</v>
      </c>
      <c r="F621" s="14">
        <v>2017</v>
      </c>
      <c r="G621" s="15">
        <v>889.22653007808765</v>
      </c>
      <c r="H621" s="15">
        <v>0</v>
      </c>
      <c r="I621" s="15">
        <v>328</v>
      </c>
      <c r="J621" s="15">
        <v>13</v>
      </c>
      <c r="K621" s="15">
        <v>0</v>
      </c>
      <c r="L621" s="15">
        <v>0</v>
      </c>
      <c r="M621" s="15">
        <f t="shared" si="9"/>
        <v>341</v>
      </c>
    </row>
    <row r="622" spans="1:13" x14ac:dyDescent="0.2">
      <c r="A622" s="14" t="s">
        <v>13</v>
      </c>
      <c r="B622" s="14" t="s">
        <v>21</v>
      </c>
      <c r="C622" s="14" t="s">
        <v>30</v>
      </c>
      <c r="D622" s="14" t="s">
        <v>86</v>
      </c>
      <c r="E622" s="14" t="s">
        <v>104</v>
      </c>
      <c r="F622" s="14">
        <v>2016</v>
      </c>
      <c r="G622" s="15">
        <v>570.95216826616854</v>
      </c>
      <c r="H622" s="15">
        <v>405</v>
      </c>
      <c r="I622" s="15">
        <v>0</v>
      </c>
      <c r="J622" s="15">
        <v>95</v>
      </c>
      <c r="K622" s="15">
        <v>115</v>
      </c>
      <c r="L622" s="15">
        <v>57.5</v>
      </c>
      <c r="M622" s="15">
        <f t="shared" si="9"/>
        <v>557.5</v>
      </c>
    </row>
    <row r="623" spans="1:13" x14ac:dyDescent="0.2">
      <c r="A623" s="14" t="s">
        <v>13</v>
      </c>
      <c r="B623" s="14" t="s">
        <v>21</v>
      </c>
      <c r="C623" s="14" t="s">
        <v>30</v>
      </c>
      <c r="D623" s="14" t="s">
        <v>86</v>
      </c>
      <c r="E623" s="14" t="s">
        <v>104</v>
      </c>
      <c r="F623" s="14">
        <v>2015</v>
      </c>
      <c r="G623" s="15">
        <v>620.83310774539484</v>
      </c>
      <c r="H623" s="15">
        <v>1174</v>
      </c>
      <c r="I623" s="15">
        <v>0</v>
      </c>
      <c r="J623" s="15">
        <v>269</v>
      </c>
      <c r="K623" s="15">
        <v>0</v>
      </c>
      <c r="L623" s="15">
        <v>0</v>
      </c>
      <c r="M623" s="15">
        <f t="shared" si="9"/>
        <v>1443</v>
      </c>
    </row>
    <row r="624" spans="1:13" x14ac:dyDescent="0.2">
      <c r="A624" s="14" t="s">
        <v>13</v>
      </c>
      <c r="B624" s="14" t="s">
        <v>21</v>
      </c>
      <c r="C624" s="14" t="s">
        <v>30</v>
      </c>
      <c r="D624" s="14" t="s">
        <v>86</v>
      </c>
      <c r="E624" s="14" t="s">
        <v>104</v>
      </c>
      <c r="F624" s="14">
        <v>2015</v>
      </c>
      <c r="G624" s="15">
        <v>669.65537164053558</v>
      </c>
      <c r="H624" s="15">
        <v>0</v>
      </c>
      <c r="I624" s="15">
        <v>0</v>
      </c>
      <c r="J624" s="15">
        <v>259</v>
      </c>
      <c r="K624" s="15">
        <v>0</v>
      </c>
      <c r="L624" s="15">
        <v>0</v>
      </c>
      <c r="M624" s="15">
        <f t="shared" si="9"/>
        <v>259</v>
      </c>
    </row>
    <row r="625" spans="1:13" x14ac:dyDescent="0.2">
      <c r="A625" s="14" t="s">
        <v>13</v>
      </c>
      <c r="B625" s="14" t="s">
        <v>21</v>
      </c>
      <c r="C625" s="14" t="s">
        <v>30</v>
      </c>
      <c r="D625" s="14" t="s">
        <v>86</v>
      </c>
      <c r="E625" s="14" t="s">
        <v>104</v>
      </c>
      <c r="F625" s="14">
        <v>2017</v>
      </c>
      <c r="G625" s="15">
        <v>589.95731111528698</v>
      </c>
      <c r="H625" s="15">
        <v>0</v>
      </c>
      <c r="I625" s="15">
        <v>200</v>
      </c>
      <c r="J625" s="15">
        <v>331</v>
      </c>
      <c r="K625" s="15">
        <v>0</v>
      </c>
      <c r="L625" s="15">
        <v>0</v>
      </c>
      <c r="M625" s="15">
        <f t="shared" si="9"/>
        <v>531</v>
      </c>
    </row>
    <row r="626" spans="1:13" x14ac:dyDescent="0.2">
      <c r="A626" s="14" t="s">
        <v>13</v>
      </c>
      <c r="B626" s="14" t="s">
        <v>21</v>
      </c>
      <c r="C626" s="14" t="s">
        <v>30</v>
      </c>
      <c r="D626" s="14" t="s">
        <v>86</v>
      </c>
      <c r="E626" s="14" t="s">
        <v>104</v>
      </c>
      <c r="F626" s="14">
        <v>2015</v>
      </c>
      <c r="G626" s="15">
        <v>620.85367042354687</v>
      </c>
      <c r="H626" s="15">
        <v>0</v>
      </c>
      <c r="I626" s="15">
        <v>718</v>
      </c>
      <c r="J626" s="15">
        <v>829</v>
      </c>
      <c r="K626" s="15">
        <v>0</v>
      </c>
      <c r="L626" s="15">
        <v>0</v>
      </c>
      <c r="M626" s="15">
        <f t="shared" si="9"/>
        <v>1547</v>
      </c>
    </row>
    <row r="627" spans="1:13" x14ac:dyDescent="0.2">
      <c r="A627" s="14" t="s">
        <v>13</v>
      </c>
      <c r="B627" s="14" t="s">
        <v>21</v>
      </c>
      <c r="C627" s="14" t="s">
        <v>30</v>
      </c>
      <c r="D627" s="14" t="s">
        <v>86</v>
      </c>
      <c r="E627" s="14" t="s">
        <v>105</v>
      </c>
      <c r="F627" s="14">
        <v>2009</v>
      </c>
      <c r="G627" s="15">
        <v>380.98853210203589</v>
      </c>
      <c r="H627" s="15">
        <v>0</v>
      </c>
      <c r="I627" s="15">
        <v>535</v>
      </c>
      <c r="J627" s="15">
        <v>334</v>
      </c>
      <c r="K627" s="15">
        <v>0</v>
      </c>
      <c r="L627" s="15">
        <v>0</v>
      </c>
      <c r="M627" s="15">
        <f t="shared" si="9"/>
        <v>869</v>
      </c>
    </row>
    <row r="628" spans="1:13" x14ac:dyDescent="0.2">
      <c r="A628" s="14" t="s">
        <v>13</v>
      </c>
      <c r="B628" s="14" t="s">
        <v>21</v>
      </c>
      <c r="C628" s="14" t="s">
        <v>30</v>
      </c>
      <c r="D628" s="14" t="s">
        <v>86</v>
      </c>
      <c r="E628" s="14" t="s">
        <v>105</v>
      </c>
      <c r="F628" s="14">
        <v>2010</v>
      </c>
      <c r="G628" s="15">
        <v>426.12482304889465</v>
      </c>
      <c r="H628" s="15">
        <v>0</v>
      </c>
      <c r="I628" s="15">
        <v>219</v>
      </c>
      <c r="J628" s="15">
        <v>175</v>
      </c>
      <c r="K628" s="15">
        <v>0</v>
      </c>
      <c r="L628" s="15">
        <v>0</v>
      </c>
      <c r="M628" s="15">
        <f t="shared" si="9"/>
        <v>394</v>
      </c>
    </row>
    <row r="629" spans="1:13" x14ac:dyDescent="0.2">
      <c r="A629" s="14" t="s">
        <v>13</v>
      </c>
      <c r="B629" s="14" t="s">
        <v>21</v>
      </c>
      <c r="C629" s="14" t="s">
        <v>30</v>
      </c>
      <c r="D629" s="14" t="s">
        <v>86</v>
      </c>
      <c r="E629" s="14" t="s">
        <v>105</v>
      </c>
      <c r="F629" s="14">
        <v>2005</v>
      </c>
      <c r="G629" s="15">
        <v>374.88126741231895</v>
      </c>
      <c r="H629" s="15">
        <v>0</v>
      </c>
      <c r="I629" s="15">
        <v>421</v>
      </c>
      <c r="J629" s="15">
        <v>30</v>
      </c>
      <c r="K629" s="15">
        <v>4</v>
      </c>
      <c r="L629" s="15">
        <v>2</v>
      </c>
      <c r="M629" s="15">
        <f t="shared" si="9"/>
        <v>453</v>
      </c>
    </row>
    <row r="630" spans="1:13" x14ac:dyDescent="0.2">
      <c r="A630" s="14" t="s">
        <v>13</v>
      </c>
      <c r="B630" s="14" t="s">
        <v>21</v>
      </c>
      <c r="C630" s="14" t="s">
        <v>30</v>
      </c>
      <c r="D630" s="14" t="s">
        <v>86</v>
      </c>
      <c r="E630" s="14" t="s">
        <v>105</v>
      </c>
      <c r="F630" s="14">
        <v>2008</v>
      </c>
      <c r="G630" s="15">
        <v>465.24518308024102</v>
      </c>
      <c r="H630" s="15">
        <v>0</v>
      </c>
      <c r="I630" s="15">
        <v>530</v>
      </c>
      <c r="J630" s="15">
        <v>22</v>
      </c>
      <c r="K630" s="15">
        <v>0</v>
      </c>
      <c r="L630" s="15">
        <v>0</v>
      </c>
      <c r="M630" s="15">
        <f t="shared" si="9"/>
        <v>552</v>
      </c>
    </row>
    <row r="631" spans="1:13" x14ac:dyDescent="0.2">
      <c r="A631" s="14" t="s">
        <v>13</v>
      </c>
      <c r="B631" s="14" t="s">
        <v>21</v>
      </c>
      <c r="C631" s="14" t="s">
        <v>30</v>
      </c>
      <c r="D631" s="14" t="s">
        <v>86</v>
      </c>
      <c r="E631" s="14" t="s">
        <v>105</v>
      </c>
      <c r="F631" s="14">
        <v>2009</v>
      </c>
      <c r="G631" s="15">
        <v>495.79479736146772</v>
      </c>
      <c r="H631" s="15">
        <v>41</v>
      </c>
      <c r="I631" s="15">
        <v>319</v>
      </c>
      <c r="J631" s="15">
        <v>12</v>
      </c>
      <c r="K631" s="15">
        <v>1283</v>
      </c>
      <c r="L631" s="15">
        <v>641.5</v>
      </c>
      <c r="M631" s="15">
        <f t="shared" si="9"/>
        <v>1013.5</v>
      </c>
    </row>
    <row r="632" spans="1:13" x14ac:dyDescent="0.2">
      <c r="A632" s="14" t="s">
        <v>13</v>
      </c>
      <c r="B632" s="14" t="s">
        <v>21</v>
      </c>
      <c r="C632" s="14" t="s">
        <v>30</v>
      </c>
      <c r="D632" s="14" t="s">
        <v>86</v>
      </c>
      <c r="E632" s="14" t="s">
        <v>105</v>
      </c>
      <c r="F632" s="14">
        <v>2012</v>
      </c>
      <c r="G632" s="15">
        <v>1118.2857234589289</v>
      </c>
      <c r="H632" s="15">
        <v>0</v>
      </c>
      <c r="I632" s="15">
        <v>614</v>
      </c>
      <c r="J632" s="15">
        <v>0</v>
      </c>
      <c r="K632" s="15">
        <v>76</v>
      </c>
      <c r="L632" s="15">
        <v>38</v>
      </c>
      <c r="M632" s="15">
        <f t="shared" si="9"/>
        <v>652</v>
      </c>
    </row>
    <row r="633" spans="1:13" x14ac:dyDescent="0.2">
      <c r="A633" s="14" t="s">
        <v>13</v>
      </c>
      <c r="B633" s="14" t="s">
        <v>21</v>
      </c>
      <c r="C633" s="14" t="s">
        <v>30</v>
      </c>
      <c r="D633" s="14" t="s">
        <v>86</v>
      </c>
      <c r="E633" s="14" t="s">
        <v>105</v>
      </c>
      <c r="F633" s="14">
        <v>2007</v>
      </c>
      <c r="G633" s="15">
        <v>433.43795472265674</v>
      </c>
      <c r="H633" s="15">
        <v>0</v>
      </c>
      <c r="I633" s="15">
        <v>1003</v>
      </c>
      <c r="J633" s="15">
        <v>32</v>
      </c>
      <c r="K633" s="15">
        <v>0</v>
      </c>
      <c r="L633" s="15">
        <v>0</v>
      </c>
      <c r="M633" s="15">
        <f t="shared" si="9"/>
        <v>1035</v>
      </c>
    </row>
    <row r="634" spans="1:13" x14ac:dyDescent="0.2">
      <c r="A634" s="14" t="s">
        <v>13</v>
      </c>
      <c r="B634" s="14" t="s">
        <v>21</v>
      </c>
      <c r="C634" s="14" t="s">
        <v>30</v>
      </c>
      <c r="D634" s="14" t="s">
        <v>86</v>
      </c>
      <c r="E634" s="14" t="s">
        <v>105</v>
      </c>
      <c r="F634" s="14">
        <v>2008</v>
      </c>
      <c r="G634" s="15">
        <v>497.51546344303642</v>
      </c>
      <c r="H634" s="15">
        <v>0</v>
      </c>
      <c r="I634" s="15">
        <v>601</v>
      </c>
      <c r="J634" s="15">
        <v>135</v>
      </c>
      <c r="K634" s="15">
        <v>0</v>
      </c>
      <c r="L634" s="15">
        <v>0</v>
      </c>
      <c r="M634" s="15">
        <f t="shared" si="9"/>
        <v>736</v>
      </c>
    </row>
    <row r="635" spans="1:13" x14ac:dyDescent="0.2">
      <c r="A635" s="14" t="s">
        <v>13</v>
      </c>
      <c r="B635" s="14" t="s">
        <v>21</v>
      </c>
      <c r="C635" s="14" t="s">
        <v>30</v>
      </c>
      <c r="D635" s="14" t="s">
        <v>86</v>
      </c>
      <c r="E635" s="14" t="s">
        <v>105</v>
      </c>
      <c r="F635" s="14">
        <v>2009</v>
      </c>
      <c r="G635" s="15">
        <v>401.39130982773247</v>
      </c>
      <c r="H635" s="15">
        <v>200</v>
      </c>
      <c r="I635" s="15">
        <v>255</v>
      </c>
      <c r="J635" s="15">
        <v>0</v>
      </c>
      <c r="K635" s="15">
        <v>0</v>
      </c>
      <c r="L635" s="15">
        <v>0</v>
      </c>
      <c r="M635" s="15">
        <f t="shared" si="9"/>
        <v>455</v>
      </c>
    </row>
    <row r="636" spans="1:13" x14ac:dyDescent="0.2">
      <c r="A636" s="14" t="s">
        <v>13</v>
      </c>
      <c r="B636" s="14" t="s">
        <v>21</v>
      </c>
      <c r="C636" s="14" t="s">
        <v>30</v>
      </c>
      <c r="D636" s="14" t="s">
        <v>86</v>
      </c>
      <c r="E636" s="14" t="s">
        <v>105</v>
      </c>
      <c r="F636" s="14">
        <v>2009</v>
      </c>
      <c r="G636" s="15">
        <v>525.46940637487535</v>
      </c>
      <c r="H636" s="15">
        <v>0</v>
      </c>
      <c r="I636" s="15">
        <v>587</v>
      </c>
      <c r="J636" s="15">
        <v>13</v>
      </c>
      <c r="K636" s="15">
        <v>100</v>
      </c>
      <c r="L636" s="15">
        <v>50</v>
      </c>
      <c r="M636" s="15">
        <f t="shared" si="9"/>
        <v>650</v>
      </c>
    </row>
    <row r="637" spans="1:13" x14ac:dyDescent="0.2">
      <c r="A637" s="14" t="s">
        <v>13</v>
      </c>
      <c r="B637" s="14" t="s">
        <v>21</v>
      </c>
      <c r="C637" s="14" t="s">
        <v>30</v>
      </c>
      <c r="D637" s="14" t="s">
        <v>86</v>
      </c>
      <c r="E637" s="14" t="s">
        <v>105</v>
      </c>
      <c r="F637" s="14">
        <v>2009</v>
      </c>
      <c r="G637" s="15">
        <v>346.78741196004955</v>
      </c>
      <c r="H637" s="15">
        <v>0</v>
      </c>
      <c r="I637" s="15">
        <v>507</v>
      </c>
      <c r="J637" s="15">
        <v>0</v>
      </c>
      <c r="K637" s="15">
        <v>0</v>
      </c>
      <c r="L637" s="15">
        <v>0</v>
      </c>
      <c r="M637" s="15">
        <f t="shared" si="9"/>
        <v>507</v>
      </c>
    </row>
    <row r="638" spans="1:13" x14ac:dyDescent="0.2">
      <c r="A638" s="14" t="s">
        <v>13</v>
      </c>
      <c r="B638" s="14" t="s">
        <v>21</v>
      </c>
      <c r="C638" s="14" t="s">
        <v>30</v>
      </c>
      <c r="D638" s="14" t="s">
        <v>86</v>
      </c>
      <c r="E638" s="14" t="s">
        <v>105</v>
      </c>
      <c r="F638" s="14">
        <v>2009</v>
      </c>
      <c r="G638" s="15">
        <v>355.20657238925395</v>
      </c>
      <c r="H638" s="15">
        <v>0</v>
      </c>
      <c r="I638" s="15">
        <v>379</v>
      </c>
      <c r="J638" s="15">
        <v>78</v>
      </c>
      <c r="K638" s="15">
        <v>0</v>
      </c>
      <c r="L638" s="15">
        <v>0</v>
      </c>
      <c r="M638" s="15">
        <f t="shared" si="9"/>
        <v>457</v>
      </c>
    </row>
    <row r="639" spans="1:13" x14ac:dyDescent="0.2">
      <c r="A639" s="14" t="s">
        <v>13</v>
      </c>
      <c r="B639" s="14" t="s">
        <v>21</v>
      </c>
      <c r="C639" s="14" t="s">
        <v>30</v>
      </c>
      <c r="D639" s="14" t="s">
        <v>86</v>
      </c>
      <c r="E639" s="14" t="s">
        <v>105</v>
      </c>
      <c r="F639" s="14">
        <v>2011</v>
      </c>
      <c r="G639" s="15">
        <v>611.16796895198729</v>
      </c>
      <c r="H639" s="15">
        <v>595</v>
      </c>
      <c r="I639" s="15">
        <v>0</v>
      </c>
      <c r="J639" s="15">
        <v>41</v>
      </c>
      <c r="K639" s="15">
        <v>0</v>
      </c>
      <c r="L639" s="15">
        <v>0</v>
      </c>
      <c r="M639" s="15">
        <f t="shared" si="9"/>
        <v>636</v>
      </c>
    </row>
    <row r="640" spans="1:13" x14ac:dyDescent="0.2">
      <c r="A640" s="14" t="s">
        <v>13</v>
      </c>
      <c r="B640" s="14" t="s">
        <v>21</v>
      </c>
      <c r="C640" s="14" t="s">
        <v>30</v>
      </c>
      <c r="D640" s="14" t="s">
        <v>86</v>
      </c>
      <c r="E640" s="14" t="s">
        <v>105</v>
      </c>
      <c r="F640" s="14">
        <v>2010</v>
      </c>
      <c r="G640" s="15">
        <v>396.89563449867609</v>
      </c>
      <c r="H640" s="15">
        <v>0</v>
      </c>
      <c r="I640" s="15">
        <v>340</v>
      </c>
      <c r="J640" s="15">
        <v>112</v>
      </c>
      <c r="K640" s="15">
        <v>148</v>
      </c>
      <c r="L640" s="15">
        <v>74</v>
      </c>
      <c r="M640" s="15">
        <f t="shared" si="9"/>
        <v>526</v>
      </c>
    </row>
    <row r="641" spans="1:13" x14ac:dyDescent="0.2">
      <c r="A641" s="14" t="s">
        <v>13</v>
      </c>
      <c r="B641" s="14" t="s">
        <v>21</v>
      </c>
      <c r="C641" s="14" t="s">
        <v>30</v>
      </c>
      <c r="D641" s="14" t="s">
        <v>86</v>
      </c>
      <c r="E641" s="14" t="s">
        <v>8</v>
      </c>
      <c r="F641" s="14">
        <v>2015</v>
      </c>
      <c r="G641" s="15">
        <v>620.84825975718104</v>
      </c>
      <c r="H641" s="15">
        <v>0</v>
      </c>
      <c r="I641" s="15">
        <v>262</v>
      </c>
      <c r="J641" s="15">
        <v>31</v>
      </c>
      <c r="K641" s="15">
        <v>0</v>
      </c>
      <c r="L641" s="15">
        <v>0</v>
      </c>
      <c r="M641" s="15">
        <f t="shared" si="9"/>
        <v>293</v>
      </c>
    </row>
    <row r="642" spans="1:13" x14ac:dyDescent="0.2">
      <c r="A642" s="14" t="s">
        <v>13</v>
      </c>
      <c r="B642" s="14" t="s">
        <v>21</v>
      </c>
      <c r="C642" s="14" t="s">
        <v>30</v>
      </c>
      <c r="D642" s="14" t="s">
        <v>86</v>
      </c>
      <c r="E642" s="14" t="s">
        <v>8</v>
      </c>
      <c r="F642" s="14">
        <v>2015</v>
      </c>
      <c r="G642" s="15">
        <v>620.85367042354687</v>
      </c>
      <c r="H642" s="15">
        <v>0</v>
      </c>
      <c r="I642" s="15">
        <v>199</v>
      </c>
      <c r="J642" s="15">
        <v>56</v>
      </c>
      <c r="K642" s="15">
        <v>0</v>
      </c>
      <c r="L642" s="15">
        <v>0</v>
      </c>
      <c r="M642" s="15">
        <f t="shared" ref="M642:M705" si="10">H642+I642+J642+L642</f>
        <v>255</v>
      </c>
    </row>
    <row r="643" spans="1:13" x14ac:dyDescent="0.2">
      <c r="A643" s="14" t="s">
        <v>13</v>
      </c>
      <c r="B643" s="14" t="s">
        <v>21</v>
      </c>
      <c r="C643" s="14" t="s">
        <v>30</v>
      </c>
      <c r="D643" s="14" t="s">
        <v>86</v>
      </c>
      <c r="E643" s="14" t="s">
        <v>10</v>
      </c>
      <c r="F643" s="14">
        <v>2008</v>
      </c>
      <c r="G643" s="15">
        <v>465.2309005572464</v>
      </c>
      <c r="H643" s="15">
        <v>0</v>
      </c>
      <c r="I643" s="15">
        <v>84</v>
      </c>
      <c r="J643" s="15">
        <v>9</v>
      </c>
      <c r="K643" s="15">
        <v>0</v>
      </c>
      <c r="L643" s="15">
        <v>0</v>
      </c>
      <c r="M643" s="15">
        <f t="shared" si="10"/>
        <v>93</v>
      </c>
    </row>
    <row r="644" spans="1:13" x14ac:dyDescent="0.2">
      <c r="A644" s="14" t="s">
        <v>13</v>
      </c>
      <c r="B644" s="14" t="s">
        <v>21</v>
      </c>
      <c r="C644" s="14" t="s">
        <v>30</v>
      </c>
      <c r="D644" s="14" t="s">
        <v>86</v>
      </c>
      <c r="E644" s="14" t="s">
        <v>10</v>
      </c>
      <c r="F644" s="14">
        <v>2010</v>
      </c>
      <c r="G644" s="15">
        <v>426.12482304889465</v>
      </c>
      <c r="H644" s="15">
        <v>0</v>
      </c>
      <c r="I644" s="15">
        <v>62</v>
      </c>
      <c r="J644" s="15">
        <v>6</v>
      </c>
      <c r="K644" s="15">
        <v>0</v>
      </c>
      <c r="L644" s="15">
        <v>0</v>
      </c>
      <c r="M644" s="15">
        <f t="shared" si="10"/>
        <v>68</v>
      </c>
    </row>
    <row r="645" spans="1:13" x14ac:dyDescent="0.2">
      <c r="A645" s="14" t="s">
        <v>13</v>
      </c>
      <c r="B645" s="14" t="s">
        <v>21</v>
      </c>
      <c r="C645" s="14" t="s">
        <v>30</v>
      </c>
      <c r="D645" s="14" t="s">
        <v>86</v>
      </c>
      <c r="E645" s="14" t="s">
        <v>9</v>
      </c>
      <c r="F645" s="14">
        <v>2005</v>
      </c>
      <c r="G645" s="15">
        <v>382.68188070373509</v>
      </c>
      <c r="H645" s="15">
        <v>0</v>
      </c>
      <c r="I645" s="15">
        <v>302</v>
      </c>
      <c r="J645" s="15">
        <v>69</v>
      </c>
      <c r="K645" s="15">
        <v>0</v>
      </c>
      <c r="L645" s="15">
        <v>0</v>
      </c>
      <c r="M645" s="15">
        <f t="shared" si="10"/>
        <v>371</v>
      </c>
    </row>
    <row r="646" spans="1:13" x14ac:dyDescent="0.2">
      <c r="A646" s="14" t="s">
        <v>13</v>
      </c>
      <c r="B646" s="14" t="s">
        <v>21</v>
      </c>
      <c r="C646" s="14" t="s">
        <v>30</v>
      </c>
      <c r="D646" s="14" t="s">
        <v>86</v>
      </c>
      <c r="E646" s="14" t="s">
        <v>9</v>
      </c>
      <c r="F646" s="14">
        <v>2005</v>
      </c>
      <c r="G646" s="15">
        <v>374.88126741231895</v>
      </c>
      <c r="H646" s="15">
        <v>0</v>
      </c>
      <c r="I646" s="15">
        <v>0</v>
      </c>
      <c r="J646" s="15">
        <v>66</v>
      </c>
      <c r="K646" s="15">
        <v>29</v>
      </c>
      <c r="L646" s="15">
        <v>14.5</v>
      </c>
      <c r="M646" s="15">
        <f t="shared" si="10"/>
        <v>80.5</v>
      </c>
    </row>
    <row r="647" spans="1:13" x14ac:dyDescent="0.2">
      <c r="A647" s="14" t="s">
        <v>13</v>
      </c>
      <c r="B647" s="14" t="s">
        <v>21</v>
      </c>
      <c r="C647" s="14" t="s">
        <v>80</v>
      </c>
      <c r="D647" s="14" t="s">
        <v>111</v>
      </c>
      <c r="E647" s="14" t="s">
        <v>103</v>
      </c>
      <c r="F647" s="14">
        <v>2020</v>
      </c>
      <c r="G647" s="15">
        <v>1077.4329563376962</v>
      </c>
      <c r="H647" s="15">
        <v>307</v>
      </c>
      <c r="I647" s="15">
        <v>0</v>
      </c>
      <c r="J647" s="15">
        <v>0</v>
      </c>
      <c r="K647" s="15">
        <v>0</v>
      </c>
      <c r="L647" s="15">
        <v>0</v>
      </c>
      <c r="M647" s="15">
        <f t="shared" si="10"/>
        <v>307</v>
      </c>
    </row>
    <row r="648" spans="1:13" x14ac:dyDescent="0.2">
      <c r="A648" s="14" t="s">
        <v>13</v>
      </c>
      <c r="B648" s="14" t="s">
        <v>21</v>
      </c>
      <c r="C648" s="14" t="s">
        <v>80</v>
      </c>
      <c r="D648" s="14" t="s">
        <v>111</v>
      </c>
      <c r="E648" s="14" t="s">
        <v>103</v>
      </c>
      <c r="F648" s="14">
        <v>2020</v>
      </c>
      <c r="G648" s="15">
        <v>1061.7824085284217</v>
      </c>
      <c r="H648" s="15">
        <v>298</v>
      </c>
      <c r="I648" s="15">
        <v>32</v>
      </c>
      <c r="J648" s="15">
        <v>2</v>
      </c>
      <c r="K648" s="15">
        <v>0</v>
      </c>
      <c r="L648" s="15">
        <v>0</v>
      </c>
      <c r="M648" s="15">
        <f t="shared" si="10"/>
        <v>332</v>
      </c>
    </row>
    <row r="649" spans="1:13" x14ac:dyDescent="0.2">
      <c r="A649" s="14" t="s">
        <v>13</v>
      </c>
      <c r="B649" s="14" t="s">
        <v>21</v>
      </c>
      <c r="C649" s="14" t="s">
        <v>80</v>
      </c>
      <c r="D649" s="14" t="s">
        <v>111</v>
      </c>
      <c r="E649" s="14" t="s">
        <v>103</v>
      </c>
      <c r="F649" s="14">
        <v>2018</v>
      </c>
      <c r="G649" s="15">
        <v>755.76239563104525</v>
      </c>
      <c r="H649" s="15">
        <v>0</v>
      </c>
      <c r="I649" s="15">
        <v>283</v>
      </c>
      <c r="J649" s="15">
        <v>0</v>
      </c>
      <c r="K649" s="15">
        <v>0</v>
      </c>
      <c r="L649" s="15">
        <v>0</v>
      </c>
      <c r="M649" s="15">
        <f t="shared" si="10"/>
        <v>283</v>
      </c>
    </row>
    <row r="650" spans="1:13" x14ac:dyDescent="0.2">
      <c r="A650" s="14" t="s">
        <v>13</v>
      </c>
      <c r="B650" s="14" t="s">
        <v>21</v>
      </c>
      <c r="C650" s="14" t="s">
        <v>80</v>
      </c>
      <c r="D650" s="14" t="s">
        <v>111</v>
      </c>
      <c r="E650" s="14" t="s">
        <v>104</v>
      </c>
      <c r="F650" s="14">
        <v>2016</v>
      </c>
      <c r="G650" s="15">
        <v>976.23611663247368</v>
      </c>
      <c r="H650" s="15">
        <v>399</v>
      </c>
      <c r="I650" s="15">
        <v>0</v>
      </c>
      <c r="J650" s="15">
        <v>148</v>
      </c>
      <c r="K650" s="15">
        <v>0</v>
      </c>
      <c r="L650" s="15">
        <v>0</v>
      </c>
      <c r="M650" s="15">
        <f t="shared" si="10"/>
        <v>547</v>
      </c>
    </row>
    <row r="651" spans="1:13" x14ac:dyDescent="0.2">
      <c r="A651" s="14" t="s">
        <v>13</v>
      </c>
      <c r="B651" s="14" t="s">
        <v>21</v>
      </c>
      <c r="C651" s="14" t="s">
        <v>80</v>
      </c>
      <c r="D651" s="14" t="s">
        <v>111</v>
      </c>
      <c r="E651" s="14" t="s">
        <v>104</v>
      </c>
      <c r="F651" s="14">
        <v>2017</v>
      </c>
      <c r="G651" s="15">
        <v>498.66722233235157</v>
      </c>
      <c r="H651" s="15">
        <v>442</v>
      </c>
      <c r="I651" s="15">
        <v>0</v>
      </c>
      <c r="J651" s="15">
        <v>0</v>
      </c>
      <c r="K651" s="15">
        <v>0</v>
      </c>
      <c r="L651" s="15">
        <v>0</v>
      </c>
      <c r="M651" s="15">
        <f t="shared" si="10"/>
        <v>442</v>
      </c>
    </row>
    <row r="652" spans="1:13" x14ac:dyDescent="0.2">
      <c r="A652" s="14" t="s">
        <v>13</v>
      </c>
      <c r="B652" s="14" t="s">
        <v>21</v>
      </c>
      <c r="C652" s="14" t="s">
        <v>80</v>
      </c>
      <c r="D652" s="14" t="s">
        <v>111</v>
      </c>
      <c r="E652" s="14" t="s">
        <v>104</v>
      </c>
      <c r="F652" s="14">
        <v>2017</v>
      </c>
      <c r="G652" s="15">
        <v>756.20480734265959</v>
      </c>
      <c r="H652" s="15">
        <v>887</v>
      </c>
      <c r="I652" s="15">
        <v>0</v>
      </c>
      <c r="J652" s="15">
        <v>0</v>
      </c>
      <c r="K652" s="15">
        <v>0</v>
      </c>
      <c r="L652" s="15">
        <v>0</v>
      </c>
      <c r="M652" s="15">
        <f t="shared" si="10"/>
        <v>887</v>
      </c>
    </row>
    <row r="653" spans="1:13" x14ac:dyDescent="0.2">
      <c r="A653" s="14" t="s">
        <v>13</v>
      </c>
      <c r="B653" s="14" t="s">
        <v>21</v>
      </c>
      <c r="C653" s="14" t="s">
        <v>80</v>
      </c>
      <c r="D653" s="14" t="s">
        <v>111</v>
      </c>
      <c r="E653" s="14" t="s">
        <v>104</v>
      </c>
      <c r="F653" s="14">
        <v>2013</v>
      </c>
      <c r="G653" s="15">
        <v>477.23984041222565</v>
      </c>
      <c r="H653" s="15">
        <v>0</v>
      </c>
      <c r="I653" s="15">
        <v>1117</v>
      </c>
      <c r="J653" s="15">
        <v>0</v>
      </c>
      <c r="K653" s="15">
        <v>0</v>
      </c>
      <c r="L653" s="15">
        <v>0</v>
      </c>
      <c r="M653" s="15">
        <f t="shared" si="10"/>
        <v>1117</v>
      </c>
    </row>
    <row r="654" spans="1:13" x14ac:dyDescent="0.2">
      <c r="A654" s="14" t="s">
        <v>13</v>
      </c>
      <c r="B654" s="14" t="s">
        <v>21</v>
      </c>
      <c r="C654" s="14" t="s">
        <v>80</v>
      </c>
      <c r="D654" s="14" t="s">
        <v>111</v>
      </c>
      <c r="E654" s="14" t="s">
        <v>104</v>
      </c>
      <c r="F654" s="14">
        <v>2014</v>
      </c>
      <c r="G654" s="15">
        <v>712.67469970446564</v>
      </c>
      <c r="H654" s="15">
        <v>0</v>
      </c>
      <c r="I654" s="15">
        <v>166</v>
      </c>
      <c r="J654" s="15">
        <v>0</v>
      </c>
      <c r="K654" s="15">
        <v>4</v>
      </c>
      <c r="L654" s="15">
        <v>2</v>
      </c>
      <c r="M654" s="15">
        <f t="shared" si="10"/>
        <v>168</v>
      </c>
    </row>
    <row r="655" spans="1:13" x14ac:dyDescent="0.2">
      <c r="A655" s="14" t="s">
        <v>13</v>
      </c>
      <c r="B655" s="14" t="s">
        <v>21</v>
      </c>
      <c r="C655" s="14" t="s">
        <v>80</v>
      </c>
      <c r="D655" s="14" t="s">
        <v>111</v>
      </c>
      <c r="E655" s="14" t="s">
        <v>104</v>
      </c>
      <c r="F655" s="14">
        <v>2013</v>
      </c>
      <c r="G655" s="15">
        <v>613.14882104859339</v>
      </c>
      <c r="H655" s="15">
        <v>0</v>
      </c>
      <c r="I655" s="15">
        <v>1500</v>
      </c>
      <c r="J655" s="15">
        <v>15</v>
      </c>
      <c r="K655" s="15">
        <v>0</v>
      </c>
      <c r="L655" s="15">
        <v>0</v>
      </c>
      <c r="M655" s="15">
        <f t="shared" si="10"/>
        <v>1515</v>
      </c>
    </row>
    <row r="656" spans="1:13" x14ac:dyDescent="0.2">
      <c r="A656" s="14" t="s">
        <v>13</v>
      </c>
      <c r="B656" s="14" t="s">
        <v>21</v>
      </c>
      <c r="C656" s="14" t="s">
        <v>80</v>
      </c>
      <c r="D656" s="14" t="s">
        <v>111</v>
      </c>
      <c r="E656" s="14" t="s">
        <v>104</v>
      </c>
      <c r="F656" s="14">
        <v>2017</v>
      </c>
      <c r="G656" s="15">
        <v>769.85499441959519</v>
      </c>
      <c r="H656" s="15">
        <v>709</v>
      </c>
      <c r="I656" s="15">
        <v>0</v>
      </c>
      <c r="J656" s="15">
        <v>10</v>
      </c>
      <c r="K656" s="15">
        <v>0</v>
      </c>
      <c r="L656" s="15">
        <v>0</v>
      </c>
      <c r="M656" s="15">
        <f t="shared" si="10"/>
        <v>719</v>
      </c>
    </row>
    <row r="657" spans="1:13" x14ac:dyDescent="0.2">
      <c r="A657" s="14" t="s">
        <v>13</v>
      </c>
      <c r="B657" s="14" t="s">
        <v>21</v>
      </c>
      <c r="C657" s="14" t="s">
        <v>80</v>
      </c>
      <c r="D657" s="14" t="s">
        <v>111</v>
      </c>
      <c r="E657" s="14" t="s">
        <v>104</v>
      </c>
      <c r="F657" s="14">
        <v>2013</v>
      </c>
      <c r="G657" s="15">
        <v>790.52815760714964</v>
      </c>
      <c r="H657" s="15">
        <v>0</v>
      </c>
      <c r="I657" s="15">
        <v>514</v>
      </c>
      <c r="J657" s="15">
        <v>0</v>
      </c>
      <c r="K657" s="15">
        <v>0</v>
      </c>
      <c r="L657" s="15">
        <v>0</v>
      </c>
      <c r="M657" s="15">
        <f t="shared" si="10"/>
        <v>514</v>
      </c>
    </row>
    <row r="658" spans="1:13" x14ac:dyDescent="0.2">
      <c r="A658" s="14" t="s">
        <v>13</v>
      </c>
      <c r="B658" s="14" t="s">
        <v>21</v>
      </c>
      <c r="C658" s="14" t="s">
        <v>80</v>
      </c>
      <c r="D658" s="14" t="s">
        <v>111</v>
      </c>
      <c r="E658" s="14" t="s">
        <v>105</v>
      </c>
      <c r="F658" s="14">
        <v>2012</v>
      </c>
      <c r="G658" s="15">
        <v>439.02408525253804</v>
      </c>
      <c r="H658" s="15">
        <v>1376</v>
      </c>
      <c r="I658" s="15">
        <v>0</v>
      </c>
      <c r="J658" s="15">
        <v>85</v>
      </c>
      <c r="K658" s="15">
        <v>0</v>
      </c>
      <c r="L658" s="15">
        <v>0</v>
      </c>
      <c r="M658" s="15">
        <f t="shared" si="10"/>
        <v>1461</v>
      </c>
    </row>
    <row r="659" spans="1:13" x14ac:dyDescent="0.2">
      <c r="A659" s="14" t="s">
        <v>13</v>
      </c>
      <c r="B659" s="14" t="s">
        <v>21</v>
      </c>
      <c r="C659" s="14" t="s">
        <v>80</v>
      </c>
      <c r="D659" s="14" t="s">
        <v>111</v>
      </c>
      <c r="E659" s="14" t="s">
        <v>105</v>
      </c>
      <c r="F659" s="14">
        <v>2010</v>
      </c>
      <c r="G659" s="15">
        <v>540.78410579181764</v>
      </c>
      <c r="H659" s="15">
        <v>0</v>
      </c>
      <c r="I659" s="15">
        <v>462</v>
      </c>
      <c r="J659" s="15">
        <v>170</v>
      </c>
      <c r="K659" s="15">
        <v>0</v>
      </c>
      <c r="L659" s="15">
        <v>0</v>
      </c>
      <c r="M659" s="15">
        <f t="shared" si="10"/>
        <v>632</v>
      </c>
    </row>
    <row r="660" spans="1:13" x14ac:dyDescent="0.2">
      <c r="A660" s="14" t="s">
        <v>13</v>
      </c>
      <c r="B660" s="14" t="s">
        <v>21</v>
      </c>
      <c r="C660" s="14" t="s">
        <v>80</v>
      </c>
      <c r="D660" s="14" t="s">
        <v>111</v>
      </c>
      <c r="E660" s="14" t="s">
        <v>105</v>
      </c>
      <c r="F660" s="14">
        <v>2004</v>
      </c>
      <c r="G660" s="15">
        <v>356.6788924011168</v>
      </c>
      <c r="H660" s="15">
        <v>0</v>
      </c>
      <c r="I660" s="15">
        <v>629</v>
      </c>
      <c r="J660" s="15">
        <v>0</v>
      </c>
      <c r="K660" s="15">
        <v>0</v>
      </c>
      <c r="L660" s="15">
        <v>0</v>
      </c>
      <c r="M660" s="15">
        <f t="shared" si="10"/>
        <v>629</v>
      </c>
    </row>
    <row r="661" spans="1:13" x14ac:dyDescent="0.2">
      <c r="A661" s="14" t="s">
        <v>13</v>
      </c>
      <c r="B661" s="14" t="s">
        <v>21</v>
      </c>
      <c r="C661" s="14" t="s">
        <v>80</v>
      </c>
      <c r="D661" s="14" t="s">
        <v>111</v>
      </c>
      <c r="E661" s="14" t="s">
        <v>105</v>
      </c>
      <c r="F661" s="14">
        <v>2011</v>
      </c>
      <c r="G661" s="15">
        <v>544.77293942017263</v>
      </c>
      <c r="H661" s="15">
        <v>0</v>
      </c>
      <c r="I661" s="15">
        <v>659</v>
      </c>
      <c r="J661" s="15">
        <v>26</v>
      </c>
      <c r="K661" s="15">
        <v>0</v>
      </c>
      <c r="L661" s="15">
        <v>0</v>
      </c>
      <c r="M661" s="15">
        <f t="shared" si="10"/>
        <v>685</v>
      </c>
    </row>
    <row r="662" spans="1:13" x14ac:dyDescent="0.2">
      <c r="A662" s="14" t="s">
        <v>13</v>
      </c>
      <c r="B662" s="14" t="s">
        <v>21</v>
      </c>
      <c r="C662" s="14" t="s">
        <v>80</v>
      </c>
      <c r="D662" s="14" t="s">
        <v>111</v>
      </c>
      <c r="E662" s="14" t="s">
        <v>105</v>
      </c>
      <c r="F662" s="14">
        <v>2001</v>
      </c>
      <c r="G662" s="15">
        <v>320.2269997393833</v>
      </c>
      <c r="H662" s="15">
        <v>0</v>
      </c>
      <c r="I662" s="15">
        <v>468</v>
      </c>
      <c r="J662" s="15">
        <v>0</v>
      </c>
      <c r="K662" s="15">
        <v>0</v>
      </c>
      <c r="L662" s="15">
        <v>0</v>
      </c>
      <c r="M662" s="15">
        <f t="shared" si="10"/>
        <v>468</v>
      </c>
    </row>
    <row r="663" spans="1:13" x14ac:dyDescent="0.2">
      <c r="A663" s="14" t="s">
        <v>13</v>
      </c>
      <c r="B663" s="14" t="s">
        <v>21</v>
      </c>
      <c r="C663" s="14" t="s">
        <v>80</v>
      </c>
      <c r="D663" s="14" t="s">
        <v>111</v>
      </c>
      <c r="E663" s="14" t="s">
        <v>105</v>
      </c>
      <c r="F663" s="14">
        <v>2011</v>
      </c>
      <c r="G663" s="15">
        <v>365.00288653766182</v>
      </c>
      <c r="H663" s="15">
        <v>0</v>
      </c>
      <c r="I663" s="15">
        <v>588</v>
      </c>
      <c r="J663" s="15">
        <v>0</v>
      </c>
      <c r="K663" s="15">
        <v>0</v>
      </c>
      <c r="L663" s="15">
        <v>0</v>
      </c>
      <c r="M663" s="15">
        <f t="shared" si="10"/>
        <v>588</v>
      </c>
    </row>
    <row r="664" spans="1:13" x14ac:dyDescent="0.2">
      <c r="A664" s="14" t="s">
        <v>13</v>
      </c>
      <c r="B664" s="14" t="s">
        <v>21</v>
      </c>
      <c r="C664" s="14" t="s">
        <v>80</v>
      </c>
      <c r="D664" s="14" t="s">
        <v>111</v>
      </c>
      <c r="E664" s="14" t="s">
        <v>105</v>
      </c>
      <c r="F664" s="14">
        <v>2012</v>
      </c>
      <c r="G664" s="15">
        <v>533.65728099458954</v>
      </c>
      <c r="H664" s="15">
        <v>609</v>
      </c>
      <c r="I664" s="15">
        <v>0</v>
      </c>
      <c r="J664" s="15">
        <v>0</v>
      </c>
      <c r="K664" s="15">
        <v>0</v>
      </c>
      <c r="L664" s="15">
        <v>0</v>
      </c>
      <c r="M664" s="15">
        <f t="shared" si="10"/>
        <v>609</v>
      </c>
    </row>
    <row r="665" spans="1:13" x14ac:dyDescent="0.2">
      <c r="A665" s="14" t="s">
        <v>13</v>
      </c>
      <c r="B665" s="14" t="s">
        <v>21</v>
      </c>
      <c r="C665" s="14" t="s">
        <v>80</v>
      </c>
      <c r="D665" s="14" t="s">
        <v>111</v>
      </c>
      <c r="E665" s="14" t="s">
        <v>105</v>
      </c>
      <c r="F665" s="14">
        <v>2006</v>
      </c>
      <c r="G665" s="15">
        <v>422.5107567860918</v>
      </c>
      <c r="H665" s="15">
        <v>842</v>
      </c>
      <c r="I665" s="15">
        <v>0</v>
      </c>
      <c r="J665" s="15">
        <v>0</v>
      </c>
      <c r="K665" s="15">
        <v>0</v>
      </c>
      <c r="L665" s="15">
        <v>0</v>
      </c>
      <c r="M665" s="15">
        <f t="shared" si="10"/>
        <v>842</v>
      </c>
    </row>
    <row r="666" spans="1:13" x14ac:dyDescent="0.2">
      <c r="A666" s="14" t="s">
        <v>13</v>
      </c>
      <c r="B666" s="14" t="s">
        <v>21</v>
      </c>
      <c r="C666" s="14" t="s">
        <v>80</v>
      </c>
      <c r="D666" s="14" t="s">
        <v>111</v>
      </c>
      <c r="E666" s="14" t="s">
        <v>105</v>
      </c>
      <c r="F666" s="14">
        <v>2010</v>
      </c>
      <c r="G666" s="15">
        <v>463.31361346428594</v>
      </c>
      <c r="H666" s="15">
        <v>178</v>
      </c>
      <c r="I666" s="15">
        <v>0</v>
      </c>
      <c r="J666" s="15">
        <v>0</v>
      </c>
      <c r="K666" s="15">
        <v>0</v>
      </c>
      <c r="L666" s="15">
        <v>0</v>
      </c>
      <c r="M666" s="15">
        <f t="shared" si="10"/>
        <v>178</v>
      </c>
    </row>
    <row r="667" spans="1:13" x14ac:dyDescent="0.2">
      <c r="A667" s="14" t="s">
        <v>13</v>
      </c>
      <c r="B667" s="14" t="s">
        <v>21</v>
      </c>
      <c r="C667" s="14" t="s">
        <v>80</v>
      </c>
      <c r="D667" s="14" t="s">
        <v>111</v>
      </c>
      <c r="E667" s="14" t="s">
        <v>105</v>
      </c>
      <c r="F667" s="14">
        <v>2011</v>
      </c>
      <c r="G667" s="15">
        <v>530.22821532865726</v>
      </c>
      <c r="H667" s="15">
        <v>0</v>
      </c>
      <c r="I667" s="15">
        <v>370</v>
      </c>
      <c r="J667" s="15">
        <v>0</v>
      </c>
      <c r="K667" s="15">
        <v>0</v>
      </c>
      <c r="L667" s="15">
        <v>0</v>
      </c>
      <c r="M667" s="15">
        <f t="shared" si="10"/>
        <v>370</v>
      </c>
    </row>
    <row r="668" spans="1:13" x14ac:dyDescent="0.2">
      <c r="A668" s="14" t="s">
        <v>13</v>
      </c>
      <c r="B668" s="14" t="s">
        <v>21</v>
      </c>
      <c r="C668" s="14" t="s">
        <v>80</v>
      </c>
      <c r="D668" s="14" t="s">
        <v>111</v>
      </c>
      <c r="E668" s="14" t="s">
        <v>105</v>
      </c>
      <c r="F668" s="14">
        <v>1991</v>
      </c>
      <c r="G668" s="15">
        <v>355.27946071528083</v>
      </c>
      <c r="H668" s="15">
        <v>0</v>
      </c>
      <c r="I668" s="15">
        <v>901</v>
      </c>
      <c r="J668" s="15">
        <v>0</v>
      </c>
      <c r="K668" s="15">
        <v>0</v>
      </c>
      <c r="L668" s="15">
        <v>0</v>
      </c>
      <c r="M668" s="15">
        <f t="shared" si="10"/>
        <v>901</v>
      </c>
    </row>
    <row r="669" spans="1:13" x14ac:dyDescent="0.2">
      <c r="A669" s="14" t="s">
        <v>13</v>
      </c>
      <c r="B669" s="14" t="s">
        <v>21</v>
      </c>
      <c r="C669" s="14" t="s">
        <v>80</v>
      </c>
      <c r="D669" s="14" t="s">
        <v>111</v>
      </c>
      <c r="E669" s="14" t="s">
        <v>105</v>
      </c>
      <c r="F669" s="14">
        <v>2011</v>
      </c>
      <c r="G669" s="15">
        <v>327.12558566928629</v>
      </c>
      <c r="H669" s="15">
        <v>0</v>
      </c>
      <c r="I669" s="15">
        <v>840</v>
      </c>
      <c r="J669" s="15">
        <v>0</v>
      </c>
      <c r="K669" s="15">
        <v>0</v>
      </c>
      <c r="L669" s="15">
        <v>0</v>
      </c>
      <c r="M669" s="15">
        <f t="shared" si="10"/>
        <v>840</v>
      </c>
    </row>
    <row r="670" spans="1:13" x14ac:dyDescent="0.2">
      <c r="A670" s="14" t="s">
        <v>13</v>
      </c>
      <c r="B670" s="14" t="s">
        <v>21</v>
      </c>
      <c r="C670" s="14" t="s">
        <v>80</v>
      </c>
      <c r="D670" s="14" t="s">
        <v>111</v>
      </c>
      <c r="E670" s="14" t="s">
        <v>105</v>
      </c>
      <c r="F670" s="14">
        <v>2006</v>
      </c>
      <c r="G670" s="15">
        <v>368.2131187981318</v>
      </c>
      <c r="H670" s="15">
        <v>0</v>
      </c>
      <c r="I670" s="15">
        <v>0</v>
      </c>
      <c r="J670" s="15">
        <v>495</v>
      </c>
      <c r="K670" s="15">
        <v>0</v>
      </c>
      <c r="L670" s="15">
        <v>0</v>
      </c>
      <c r="M670" s="15">
        <f t="shared" si="10"/>
        <v>495</v>
      </c>
    </row>
    <row r="671" spans="1:13" x14ac:dyDescent="0.2">
      <c r="A671" s="14" t="s">
        <v>13</v>
      </c>
      <c r="B671" s="14" t="s">
        <v>21</v>
      </c>
      <c r="C671" s="14" t="s">
        <v>80</v>
      </c>
      <c r="D671" s="14" t="s">
        <v>111</v>
      </c>
      <c r="E671" s="14" t="s">
        <v>105</v>
      </c>
      <c r="F671" s="14">
        <v>2007</v>
      </c>
      <c r="G671" s="15">
        <v>238.75660969891373</v>
      </c>
      <c r="H671" s="15">
        <v>0</v>
      </c>
      <c r="I671" s="15">
        <v>1010</v>
      </c>
      <c r="J671" s="15">
        <v>0</v>
      </c>
      <c r="K671" s="15">
        <v>0</v>
      </c>
      <c r="L671" s="15">
        <v>0</v>
      </c>
      <c r="M671" s="15">
        <f t="shared" si="10"/>
        <v>1010</v>
      </c>
    </row>
    <row r="672" spans="1:13" x14ac:dyDescent="0.2">
      <c r="A672" s="14" t="s">
        <v>13</v>
      </c>
      <c r="B672" s="14" t="s">
        <v>21</v>
      </c>
      <c r="C672" s="14" t="s">
        <v>80</v>
      </c>
      <c r="D672" s="14" t="s">
        <v>111</v>
      </c>
      <c r="E672" s="14" t="s">
        <v>8</v>
      </c>
      <c r="F672" s="14">
        <v>2016</v>
      </c>
      <c r="G672" s="15">
        <v>976.23611663247368</v>
      </c>
      <c r="H672" s="15">
        <v>182</v>
      </c>
      <c r="I672" s="15">
        <v>0</v>
      </c>
      <c r="J672" s="15">
        <v>15</v>
      </c>
      <c r="K672" s="15">
        <v>0</v>
      </c>
      <c r="L672" s="15">
        <v>0</v>
      </c>
      <c r="M672" s="15">
        <f t="shared" si="10"/>
        <v>197</v>
      </c>
    </row>
    <row r="673" spans="1:13" x14ac:dyDescent="0.2">
      <c r="A673" s="14" t="s">
        <v>13</v>
      </c>
      <c r="B673" s="14" t="s">
        <v>21</v>
      </c>
      <c r="C673" s="14" t="s">
        <v>80</v>
      </c>
      <c r="D673" s="14" t="s">
        <v>111</v>
      </c>
      <c r="E673" s="14" t="s">
        <v>8</v>
      </c>
      <c r="F673" s="14">
        <v>2017</v>
      </c>
      <c r="G673" s="15">
        <v>498.66722233235157</v>
      </c>
      <c r="H673" s="15">
        <v>97</v>
      </c>
      <c r="I673" s="15">
        <v>0</v>
      </c>
      <c r="J673" s="15">
        <v>51</v>
      </c>
      <c r="K673" s="15">
        <v>31</v>
      </c>
      <c r="L673" s="15">
        <v>15.5</v>
      </c>
      <c r="M673" s="15">
        <f t="shared" si="10"/>
        <v>163.5</v>
      </c>
    </row>
    <row r="674" spans="1:13" x14ac:dyDescent="0.2">
      <c r="A674" s="14" t="s">
        <v>13</v>
      </c>
      <c r="B674" s="14" t="s">
        <v>21</v>
      </c>
      <c r="C674" s="14" t="s">
        <v>80</v>
      </c>
      <c r="D674" s="14" t="s">
        <v>111</v>
      </c>
      <c r="E674" s="14" t="s">
        <v>10</v>
      </c>
      <c r="F674" s="14">
        <v>2010</v>
      </c>
      <c r="G674" s="15">
        <v>540.78410579181764</v>
      </c>
      <c r="H674" s="15">
        <v>59</v>
      </c>
      <c r="I674" s="15">
        <v>0</v>
      </c>
      <c r="J674" s="15">
        <v>10</v>
      </c>
      <c r="K674" s="15">
        <v>0</v>
      </c>
      <c r="L674" s="15">
        <v>0</v>
      </c>
      <c r="M674" s="15">
        <f t="shared" si="10"/>
        <v>69</v>
      </c>
    </row>
    <row r="675" spans="1:13" x14ac:dyDescent="0.2">
      <c r="A675" s="14" t="s">
        <v>13</v>
      </c>
      <c r="B675" s="14" t="s">
        <v>21</v>
      </c>
      <c r="C675" s="14" t="s">
        <v>80</v>
      </c>
      <c r="D675" s="14" t="s">
        <v>111</v>
      </c>
      <c r="E675" s="14" t="s">
        <v>10</v>
      </c>
      <c r="F675" s="14">
        <v>2012</v>
      </c>
      <c r="G675" s="15">
        <v>439.02408525253804</v>
      </c>
      <c r="H675" s="15">
        <v>141</v>
      </c>
      <c r="I675" s="15">
        <v>0</v>
      </c>
      <c r="J675" s="15">
        <v>0</v>
      </c>
      <c r="K675" s="15">
        <v>0</v>
      </c>
      <c r="L675" s="15">
        <v>0</v>
      </c>
      <c r="M675" s="15">
        <f t="shared" si="10"/>
        <v>141</v>
      </c>
    </row>
    <row r="676" spans="1:13" x14ac:dyDescent="0.2">
      <c r="A676" s="14" t="s">
        <v>13</v>
      </c>
      <c r="B676" s="14" t="s">
        <v>21</v>
      </c>
      <c r="C676" s="14" t="s">
        <v>80</v>
      </c>
      <c r="D676" s="14" t="s">
        <v>111</v>
      </c>
      <c r="E676" s="14" t="s">
        <v>9</v>
      </c>
      <c r="F676" s="14">
        <v>2011</v>
      </c>
      <c r="G676" s="15">
        <v>365.00288653766182</v>
      </c>
      <c r="H676" s="15">
        <v>0</v>
      </c>
      <c r="I676" s="15">
        <v>119</v>
      </c>
      <c r="J676" s="15">
        <v>0</v>
      </c>
      <c r="K676" s="15">
        <v>0</v>
      </c>
      <c r="L676" s="15">
        <v>0</v>
      </c>
      <c r="M676" s="15">
        <f t="shared" si="10"/>
        <v>119</v>
      </c>
    </row>
    <row r="677" spans="1:13" x14ac:dyDescent="0.2">
      <c r="A677" s="14" t="s">
        <v>13</v>
      </c>
      <c r="B677" s="14" t="s">
        <v>21</v>
      </c>
      <c r="C677" s="14" t="s">
        <v>80</v>
      </c>
      <c r="D677" s="14" t="s">
        <v>111</v>
      </c>
      <c r="E677" s="14" t="s">
        <v>9</v>
      </c>
      <c r="F677" s="14">
        <v>2006</v>
      </c>
      <c r="G677" s="15">
        <v>368.2131187981318</v>
      </c>
      <c r="H677" s="15">
        <v>70</v>
      </c>
      <c r="I677" s="15">
        <v>0</v>
      </c>
      <c r="J677" s="15">
        <v>0</v>
      </c>
      <c r="K677" s="15">
        <v>0</v>
      </c>
      <c r="L677" s="15">
        <v>0</v>
      </c>
      <c r="M677" s="15">
        <f t="shared" si="10"/>
        <v>70</v>
      </c>
    </row>
    <row r="678" spans="1:13" x14ac:dyDescent="0.2">
      <c r="A678" s="14" t="s">
        <v>13</v>
      </c>
      <c r="B678" s="14" t="s">
        <v>21</v>
      </c>
      <c r="C678" s="14" t="s">
        <v>31</v>
      </c>
      <c r="D678" s="14" t="s">
        <v>88</v>
      </c>
      <c r="E678" s="14" t="s">
        <v>103</v>
      </c>
      <c r="F678" s="14">
        <v>2018</v>
      </c>
      <c r="G678" s="15">
        <v>801.60651869050298</v>
      </c>
      <c r="H678" s="15">
        <v>449</v>
      </c>
      <c r="I678" s="15">
        <v>0</v>
      </c>
      <c r="J678" s="15">
        <v>19</v>
      </c>
      <c r="K678" s="15">
        <v>0</v>
      </c>
      <c r="L678" s="15">
        <v>0</v>
      </c>
      <c r="M678" s="15">
        <f t="shared" si="10"/>
        <v>468</v>
      </c>
    </row>
    <row r="679" spans="1:13" x14ac:dyDescent="0.2">
      <c r="A679" s="14" t="s">
        <v>13</v>
      </c>
      <c r="B679" s="14" t="s">
        <v>21</v>
      </c>
      <c r="C679" s="14" t="s">
        <v>31</v>
      </c>
      <c r="D679" s="14" t="s">
        <v>88</v>
      </c>
      <c r="E679" s="14" t="s">
        <v>103</v>
      </c>
      <c r="F679" s="14">
        <v>2019</v>
      </c>
      <c r="G679" s="15">
        <v>765.05231843284719</v>
      </c>
      <c r="H679" s="15">
        <v>0</v>
      </c>
      <c r="I679" s="15">
        <v>26</v>
      </c>
      <c r="J679" s="15">
        <v>4</v>
      </c>
      <c r="K679" s="15">
        <v>0</v>
      </c>
      <c r="L679" s="15">
        <v>0</v>
      </c>
      <c r="M679" s="15">
        <f t="shared" si="10"/>
        <v>30</v>
      </c>
    </row>
    <row r="680" spans="1:13" x14ac:dyDescent="0.2">
      <c r="A680" s="14" t="s">
        <v>13</v>
      </c>
      <c r="B680" s="14" t="s">
        <v>21</v>
      </c>
      <c r="C680" s="14" t="s">
        <v>31</v>
      </c>
      <c r="D680" s="14" t="s">
        <v>88</v>
      </c>
      <c r="E680" s="14" t="s">
        <v>103</v>
      </c>
      <c r="F680" s="14">
        <v>2020</v>
      </c>
      <c r="G680" s="15">
        <v>788.25744374492933</v>
      </c>
      <c r="H680" s="15">
        <v>0</v>
      </c>
      <c r="I680" s="15">
        <v>36</v>
      </c>
      <c r="J680" s="15">
        <v>0</v>
      </c>
      <c r="K680" s="15">
        <v>0</v>
      </c>
      <c r="L680" s="15">
        <v>0</v>
      </c>
      <c r="M680" s="15">
        <f t="shared" si="10"/>
        <v>36</v>
      </c>
    </row>
    <row r="681" spans="1:13" x14ac:dyDescent="0.2">
      <c r="A681" s="14" t="s">
        <v>13</v>
      </c>
      <c r="B681" s="14" t="s">
        <v>21</v>
      </c>
      <c r="C681" s="14" t="s">
        <v>31</v>
      </c>
      <c r="D681" s="14" t="s">
        <v>88</v>
      </c>
      <c r="E681" s="14" t="s">
        <v>104</v>
      </c>
      <c r="F681" s="14">
        <v>2013</v>
      </c>
      <c r="G681" s="15">
        <v>679.51373534172524</v>
      </c>
      <c r="H681" s="15">
        <v>0</v>
      </c>
      <c r="I681" s="15">
        <v>0</v>
      </c>
      <c r="J681" s="15">
        <v>825</v>
      </c>
      <c r="K681" s="15">
        <v>0</v>
      </c>
      <c r="L681" s="15">
        <v>0</v>
      </c>
      <c r="M681" s="15">
        <f t="shared" si="10"/>
        <v>825</v>
      </c>
    </row>
    <row r="682" spans="1:13" x14ac:dyDescent="0.2">
      <c r="A682" s="14" t="s">
        <v>13</v>
      </c>
      <c r="B682" s="14" t="s">
        <v>21</v>
      </c>
      <c r="C682" s="14" t="s">
        <v>31</v>
      </c>
      <c r="D682" s="14" t="s">
        <v>88</v>
      </c>
      <c r="E682" s="14" t="s">
        <v>104</v>
      </c>
      <c r="F682" s="14">
        <v>2015</v>
      </c>
      <c r="G682" s="15">
        <v>733.57288987396464</v>
      </c>
      <c r="H682" s="15">
        <v>0</v>
      </c>
      <c r="I682" s="15">
        <v>497</v>
      </c>
      <c r="J682" s="15">
        <v>0</v>
      </c>
      <c r="K682" s="15">
        <v>0</v>
      </c>
      <c r="L682" s="15">
        <v>0</v>
      </c>
      <c r="M682" s="15">
        <f t="shared" si="10"/>
        <v>497</v>
      </c>
    </row>
    <row r="683" spans="1:13" x14ac:dyDescent="0.2">
      <c r="A683" s="14" t="s">
        <v>13</v>
      </c>
      <c r="B683" s="14" t="s">
        <v>21</v>
      </c>
      <c r="C683" s="14" t="s">
        <v>31</v>
      </c>
      <c r="D683" s="14" t="s">
        <v>88</v>
      </c>
      <c r="E683" s="14" t="s">
        <v>104</v>
      </c>
      <c r="F683" s="14">
        <v>2015</v>
      </c>
      <c r="G683" s="15">
        <v>620.98908219720988</v>
      </c>
      <c r="H683" s="15">
        <v>629</v>
      </c>
      <c r="I683" s="15">
        <v>0</v>
      </c>
      <c r="J683" s="15">
        <v>154</v>
      </c>
      <c r="K683" s="15">
        <v>0</v>
      </c>
      <c r="L683" s="15">
        <v>0</v>
      </c>
      <c r="M683" s="15">
        <f t="shared" si="10"/>
        <v>783</v>
      </c>
    </row>
    <row r="684" spans="1:13" x14ac:dyDescent="0.2">
      <c r="A684" s="14" t="s">
        <v>13</v>
      </c>
      <c r="B684" s="14" t="s">
        <v>21</v>
      </c>
      <c r="C684" s="14" t="s">
        <v>31</v>
      </c>
      <c r="D684" s="14" t="s">
        <v>88</v>
      </c>
      <c r="E684" s="14" t="s">
        <v>104</v>
      </c>
      <c r="F684" s="14">
        <v>2016</v>
      </c>
      <c r="G684" s="15">
        <v>711.86988782169385</v>
      </c>
      <c r="H684" s="15">
        <v>0</v>
      </c>
      <c r="I684" s="15">
        <v>902</v>
      </c>
      <c r="J684" s="15">
        <v>96</v>
      </c>
      <c r="K684" s="15">
        <v>0</v>
      </c>
      <c r="L684" s="15">
        <v>0</v>
      </c>
      <c r="M684" s="15">
        <f t="shared" si="10"/>
        <v>998</v>
      </c>
    </row>
    <row r="685" spans="1:13" x14ac:dyDescent="0.2">
      <c r="A685" s="14" t="s">
        <v>13</v>
      </c>
      <c r="B685" s="14" t="s">
        <v>21</v>
      </c>
      <c r="C685" s="14" t="s">
        <v>31</v>
      </c>
      <c r="D685" s="14" t="s">
        <v>88</v>
      </c>
      <c r="E685" s="14" t="s">
        <v>105</v>
      </c>
      <c r="F685" s="14">
        <v>2006</v>
      </c>
      <c r="G685" s="15">
        <v>418.93320541181913</v>
      </c>
      <c r="H685" s="15">
        <v>0</v>
      </c>
      <c r="I685" s="15">
        <v>1555</v>
      </c>
      <c r="J685" s="15">
        <v>235</v>
      </c>
      <c r="K685" s="15">
        <v>0</v>
      </c>
      <c r="L685" s="15">
        <v>0</v>
      </c>
      <c r="M685" s="15">
        <f t="shared" si="10"/>
        <v>1790</v>
      </c>
    </row>
    <row r="686" spans="1:13" x14ac:dyDescent="0.2">
      <c r="A686" s="14" t="s">
        <v>13</v>
      </c>
      <c r="B686" s="14" t="s">
        <v>21</v>
      </c>
      <c r="C686" s="14" t="s">
        <v>31</v>
      </c>
      <c r="D686" s="14" t="s">
        <v>88</v>
      </c>
      <c r="E686" s="14" t="s">
        <v>105</v>
      </c>
      <c r="F686" s="14">
        <v>2007</v>
      </c>
      <c r="G686" s="15">
        <v>560.87637810402703</v>
      </c>
      <c r="H686" s="15">
        <v>0</v>
      </c>
      <c r="I686" s="15">
        <v>328</v>
      </c>
      <c r="J686" s="15">
        <v>0</v>
      </c>
      <c r="K686" s="15">
        <v>0</v>
      </c>
      <c r="L686" s="15">
        <v>0</v>
      </c>
      <c r="M686" s="15">
        <f t="shared" si="10"/>
        <v>328</v>
      </c>
    </row>
    <row r="687" spans="1:13" x14ac:dyDescent="0.2">
      <c r="A687" s="14" t="s">
        <v>13</v>
      </c>
      <c r="B687" s="14" t="s">
        <v>21</v>
      </c>
      <c r="C687" s="14" t="s">
        <v>31</v>
      </c>
      <c r="D687" s="14" t="s">
        <v>88</v>
      </c>
      <c r="E687" s="14" t="s">
        <v>105</v>
      </c>
      <c r="F687" s="14">
        <v>2008</v>
      </c>
      <c r="G687" s="15">
        <v>423.48804802861599</v>
      </c>
      <c r="H687" s="15">
        <v>998</v>
      </c>
      <c r="I687" s="15">
        <v>0</v>
      </c>
      <c r="J687" s="15">
        <v>11</v>
      </c>
      <c r="K687" s="15">
        <v>0</v>
      </c>
      <c r="L687" s="15">
        <v>0</v>
      </c>
      <c r="M687" s="15">
        <f t="shared" si="10"/>
        <v>1009</v>
      </c>
    </row>
    <row r="688" spans="1:13" x14ac:dyDescent="0.2">
      <c r="A688" s="14" t="s">
        <v>13</v>
      </c>
      <c r="B688" s="14" t="s">
        <v>21</v>
      </c>
      <c r="C688" s="14" t="s">
        <v>31</v>
      </c>
      <c r="D688" s="14" t="s">
        <v>88</v>
      </c>
      <c r="E688" s="14" t="s">
        <v>8</v>
      </c>
      <c r="F688" s="14">
        <v>2016</v>
      </c>
      <c r="G688" s="15">
        <v>711.86988782169385</v>
      </c>
      <c r="H688" s="15">
        <v>0</v>
      </c>
      <c r="I688" s="15">
        <v>52</v>
      </c>
      <c r="J688" s="15">
        <v>2</v>
      </c>
      <c r="K688" s="15">
        <v>0</v>
      </c>
      <c r="L688" s="15">
        <v>0</v>
      </c>
      <c r="M688" s="15">
        <f t="shared" si="10"/>
        <v>54</v>
      </c>
    </row>
    <row r="689" spans="1:13" x14ac:dyDescent="0.2">
      <c r="A689" s="14" t="s">
        <v>13</v>
      </c>
      <c r="B689" s="14" t="s">
        <v>21</v>
      </c>
      <c r="C689" s="14" t="s">
        <v>31</v>
      </c>
      <c r="D689" s="14" t="s">
        <v>88</v>
      </c>
      <c r="E689" s="14" t="s">
        <v>8</v>
      </c>
      <c r="F689" s="14">
        <v>2013</v>
      </c>
      <c r="G689" s="15">
        <v>679.51373534172524</v>
      </c>
      <c r="H689" s="15">
        <v>0</v>
      </c>
      <c r="I689" s="15">
        <v>35</v>
      </c>
      <c r="J689" s="15">
        <v>0</v>
      </c>
      <c r="K689" s="15">
        <v>0</v>
      </c>
      <c r="L689" s="15">
        <v>0</v>
      </c>
      <c r="M689" s="15">
        <f t="shared" si="10"/>
        <v>35</v>
      </c>
    </row>
    <row r="690" spans="1:13" x14ac:dyDescent="0.2">
      <c r="A690" s="14" t="s">
        <v>13</v>
      </c>
      <c r="B690" s="14" t="s">
        <v>21</v>
      </c>
      <c r="C690" s="14" t="s">
        <v>31</v>
      </c>
      <c r="D690" s="14" t="s">
        <v>88</v>
      </c>
      <c r="E690" s="14" t="s">
        <v>10</v>
      </c>
      <c r="F690" s="14">
        <v>2006</v>
      </c>
      <c r="G690" s="15">
        <v>418.93320541181913</v>
      </c>
      <c r="H690" s="15">
        <v>17</v>
      </c>
      <c r="I690" s="15">
        <v>66</v>
      </c>
      <c r="J690" s="15">
        <v>25</v>
      </c>
      <c r="K690" s="15">
        <v>0</v>
      </c>
      <c r="L690" s="15">
        <v>0</v>
      </c>
      <c r="M690" s="15">
        <f t="shared" si="10"/>
        <v>108</v>
      </c>
    </row>
    <row r="691" spans="1:13" x14ac:dyDescent="0.2">
      <c r="A691" s="14" t="s">
        <v>13</v>
      </c>
      <c r="B691" s="14" t="s">
        <v>21</v>
      </c>
      <c r="C691" s="14" t="s">
        <v>31</v>
      </c>
      <c r="D691" s="14" t="s">
        <v>88</v>
      </c>
      <c r="E691" s="14" t="s">
        <v>10</v>
      </c>
      <c r="F691" s="14">
        <v>2002</v>
      </c>
      <c r="G691" s="15">
        <v>445.78268227258667</v>
      </c>
      <c r="H691" s="15">
        <v>350</v>
      </c>
      <c r="I691" s="15">
        <v>205</v>
      </c>
      <c r="J691" s="15">
        <v>45</v>
      </c>
      <c r="K691" s="15">
        <v>0</v>
      </c>
      <c r="L691" s="15">
        <v>0</v>
      </c>
      <c r="M691" s="15">
        <f t="shared" si="10"/>
        <v>600</v>
      </c>
    </row>
    <row r="692" spans="1:13" x14ac:dyDescent="0.2">
      <c r="A692" s="14" t="s">
        <v>13</v>
      </c>
      <c r="B692" s="14" t="s">
        <v>21</v>
      </c>
      <c r="C692" s="14" t="s">
        <v>31</v>
      </c>
      <c r="D692" s="14" t="s">
        <v>88</v>
      </c>
      <c r="E692" s="14" t="s">
        <v>9</v>
      </c>
      <c r="F692" s="14">
        <v>2007</v>
      </c>
      <c r="G692" s="15">
        <v>560.87637810402703</v>
      </c>
      <c r="H692" s="15">
        <v>0</v>
      </c>
      <c r="I692" s="15">
        <v>205</v>
      </c>
      <c r="J692" s="15">
        <v>45</v>
      </c>
      <c r="K692" s="15">
        <v>0</v>
      </c>
      <c r="L692" s="15">
        <v>0</v>
      </c>
      <c r="M692" s="15">
        <f t="shared" si="10"/>
        <v>250</v>
      </c>
    </row>
    <row r="693" spans="1:13" x14ac:dyDescent="0.2">
      <c r="A693" s="14" t="s">
        <v>13</v>
      </c>
      <c r="B693" s="14" t="s">
        <v>21</v>
      </c>
      <c r="C693" s="14" t="s">
        <v>31</v>
      </c>
      <c r="D693" s="14" t="s">
        <v>88</v>
      </c>
      <c r="E693" s="14" t="s">
        <v>9</v>
      </c>
      <c r="F693" s="14">
        <v>2008</v>
      </c>
      <c r="G693" s="15">
        <v>423.48804802861599</v>
      </c>
      <c r="H693" s="15">
        <v>279</v>
      </c>
      <c r="I693" s="15">
        <v>69</v>
      </c>
      <c r="J693" s="15">
        <v>0</v>
      </c>
      <c r="K693" s="15">
        <v>0</v>
      </c>
      <c r="L693" s="15">
        <v>0</v>
      </c>
      <c r="M693" s="15">
        <f t="shared" si="10"/>
        <v>348</v>
      </c>
    </row>
    <row r="694" spans="1:13" x14ac:dyDescent="0.2">
      <c r="A694" s="14" t="s">
        <v>13</v>
      </c>
      <c r="B694" s="14" t="s">
        <v>22</v>
      </c>
      <c r="C694" s="14" t="s">
        <v>28</v>
      </c>
      <c r="D694" s="14" t="s">
        <v>81</v>
      </c>
      <c r="E694" s="14" t="s">
        <v>103</v>
      </c>
      <c r="F694" s="14">
        <v>2020</v>
      </c>
      <c r="G694" s="15">
        <v>462.94163865178871</v>
      </c>
      <c r="H694" s="15">
        <v>190</v>
      </c>
      <c r="I694" s="15">
        <v>50</v>
      </c>
      <c r="J694" s="15">
        <v>0</v>
      </c>
      <c r="K694" s="15">
        <v>0</v>
      </c>
      <c r="L694" s="15">
        <v>0</v>
      </c>
      <c r="M694" s="15">
        <f t="shared" si="10"/>
        <v>240</v>
      </c>
    </row>
    <row r="695" spans="1:13" x14ac:dyDescent="0.2">
      <c r="A695" s="14" t="s">
        <v>13</v>
      </c>
      <c r="B695" s="14" t="s">
        <v>22</v>
      </c>
      <c r="C695" s="14" t="s">
        <v>28</v>
      </c>
      <c r="D695" s="14" t="s">
        <v>83</v>
      </c>
      <c r="E695" s="14" t="s">
        <v>103</v>
      </c>
      <c r="F695" s="14">
        <v>2019</v>
      </c>
      <c r="G695" s="15">
        <v>637.6649263929387</v>
      </c>
      <c r="H695" s="15">
        <v>127</v>
      </c>
      <c r="I695" s="15">
        <v>0</v>
      </c>
      <c r="J695" s="15">
        <v>50</v>
      </c>
      <c r="K695" s="15">
        <v>0</v>
      </c>
      <c r="L695" s="15">
        <v>0</v>
      </c>
      <c r="M695" s="15">
        <f t="shared" si="10"/>
        <v>177</v>
      </c>
    </row>
    <row r="696" spans="1:13" x14ac:dyDescent="0.2">
      <c r="A696" s="14" t="s">
        <v>13</v>
      </c>
      <c r="B696" s="14" t="s">
        <v>22</v>
      </c>
      <c r="C696" s="14" t="s">
        <v>28</v>
      </c>
      <c r="D696" s="14" t="s">
        <v>81</v>
      </c>
      <c r="E696" s="14" t="s">
        <v>103</v>
      </c>
      <c r="F696" s="14">
        <v>2018</v>
      </c>
      <c r="G696" s="15">
        <v>463.74431874002209</v>
      </c>
      <c r="H696" s="15">
        <v>496</v>
      </c>
      <c r="I696" s="15">
        <v>0</v>
      </c>
      <c r="J696" s="15">
        <v>84</v>
      </c>
      <c r="K696" s="15">
        <v>0</v>
      </c>
      <c r="L696" s="15">
        <v>0</v>
      </c>
      <c r="M696" s="15">
        <f t="shared" si="10"/>
        <v>580</v>
      </c>
    </row>
    <row r="697" spans="1:13" x14ac:dyDescent="0.2">
      <c r="A697" s="14" t="s">
        <v>13</v>
      </c>
      <c r="B697" s="14" t="s">
        <v>22</v>
      </c>
      <c r="C697" s="14" t="s">
        <v>28</v>
      </c>
      <c r="D697" s="14" t="s">
        <v>81</v>
      </c>
      <c r="E697" s="14" t="s">
        <v>103</v>
      </c>
      <c r="F697" s="14">
        <v>2019</v>
      </c>
      <c r="G697" s="15">
        <v>423.65769490536388</v>
      </c>
      <c r="H697" s="15">
        <v>74</v>
      </c>
      <c r="I697" s="15">
        <v>0</v>
      </c>
      <c r="J697" s="15">
        <v>14</v>
      </c>
      <c r="K697" s="15">
        <v>0</v>
      </c>
      <c r="L697" s="15">
        <v>0</v>
      </c>
      <c r="M697" s="15">
        <f t="shared" si="10"/>
        <v>88</v>
      </c>
    </row>
    <row r="698" spans="1:13" x14ac:dyDescent="0.2">
      <c r="A698" s="14" t="s">
        <v>13</v>
      </c>
      <c r="B698" s="14" t="s">
        <v>22</v>
      </c>
      <c r="C698" s="14" t="s">
        <v>28</v>
      </c>
      <c r="D698" s="14" t="s">
        <v>81</v>
      </c>
      <c r="E698" s="14" t="s">
        <v>103</v>
      </c>
      <c r="F698" s="14">
        <v>2019</v>
      </c>
      <c r="G698" s="15">
        <v>541.12016132392989</v>
      </c>
      <c r="H698" s="15">
        <v>170</v>
      </c>
      <c r="I698" s="15">
        <v>0</v>
      </c>
      <c r="J698" s="15">
        <v>12</v>
      </c>
      <c r="K698" s="15">
        <v>0</v>
      </c>
      <c r="L698" s="15">
        <v>0</v>
      </c>
      <c r="M698" s="15">
        <f t="shared" si="10"/>
        <v>182</v>
      </c>
    </row>
    <row r="699" spans="1:13" x14ac:dyDescent="0.2">
      <c r="A699" s="14" t="s">
        <v>13</v>
      </c>
      <c r="B699" s="14" t="s">
        <v>22</v>
      </c>
      <c r="C699" s="14" t="s">
        <v>28</v>
      </c>
      <c r="D699" s="14" t="s">
        <v>82</v>
      </c>
      <c r="E699" s="14" t="s">
        <v>104</v>
      </c>
      <c r="F699" s="14">
        <v>2015</v>
      </c>
      <c r="G699" s="15">
        <v>558.83277521356933</v>
      </c>
      <c r="H699" s="15">
        <v>36</v>
      </c>
      <c r="I699" s="15">
        <v>172</v>
      </c>
      <c r="J699" s="15">
        <v>31</v>
      </c>
      <c r="K699" s="15">
        <v>71</v>
      </c>
      <c r="L699" s="15">
        <v>35.5</v>
      </c>
      <c r="M699" s="15">
        <f t="shared" si="10"/>
        <v>274.5</v>
      </c>
    </row>
    <row r="700" spans="1:13" x14ac:dyDescent="0.2">
      <c r="A700" s="14" t="s">
        <v>13</v>
      </c>
      <c r="B700" s="14" t="s">
        <v>22</v>
      </c>
      <c r="C700" s="14" t="s">
        <v>28</v>
      </c>
      <c r="D700" s="14" t="s">
        <v>81</v>
      </c>
      <c r="E700" s="14" t="s">
        <v>104</v>
      </c>
      <c r="F700" s="14">
        <v>2017</v>
      </c>
      <c r="G700" s="15">
        <v>531.74704072259055</v>
      </c>
      <c r="H700" s="15">
        <v>0</v>
      </c>
      <c r="I700" s="15">
        <v>65</v>
      </c>
      <c r="J700" s="15">
        <v>10</v>
      </c>
      <c r="K700" s="15">
        <v>0</v>
      </c>
      <c r="L700" s="15">
        <v>0</v>
      </c>
      <c r="M700" s="15">
        <f t="shared" si="10"/>
        <v>75</v>
      </c>
    </row>
    <row r="701" spans="1:13" x14ac:dyDescent="0.2">
      <c r="A701" s="14" t="s">
        <v>13</v>
      </c>
      <c r="B701" s="14" t="s">
        <v>22</v>
      </c>
      <c r="C701" s="14" t="s">
        <v>28</v>
      </c>
      <c r="D701" s="14" t="s">
        <v>81</v>
      </c>
      <c r="E701" s="14" t="s">
        <v>104</v>
      </c>
      <c r="F701" s="14">
        <v>2013</v>
      </c>
      <c r="G701" s="15">
        <v>683.27045519636067</v>
      </c>
      <c r="H701" s="15">
        <v>661</v>
      </c>
      <c r="I701" s="15">
        <v>0</v>
      </c>
      <c r="J701" s="15">
        <v>44</v>
      </c>
      <c r="K701" s="15">
        <v>0</v>
      </c>
      <c r="L701" s="15">
        <v>0</v>
      </c>
      <c r="M701" s="15">
        <f t="shared" si="10"/>
        <v>705</v>
      </c>
    </row>
    <row r="702" spans="1:13" x14ac:dyDescent="0.2">
      <c r="A702" s="14" t="s">
        <v>13</v>
      </c>
      <c r="B702" s="14" t="s">
        <v>22</v>
      </c>
      <c r="C702" s="14" t="s">
        <v>28</v>
      </c>
      <c r="D702" s="14" t="s">
        <v>82</v>
      </c>
      <c r="E702" s="14" t="s">
        <v>104</v>
      </c>
      <c r="F702" s="14">
        <v>2017</v>
      </c>
      <c r="G702" s="15">
        <v>764.34076058061191</v>
      </c>
      <c r="H702" s="15">
        <v>288</v>
      </c>
      <c r="I702" s="15">
        <v>0</v>
      </c>
      <c r="J702" s="15">
        <v>31</v>
      </c>
      <c r="K702" s="15">
        <v>0</v>
      </c>
      <c r="L702" s="15">
        <v>0</v>
      </c>
      <c r="M702" s="15">
        <f t="shared" si="10"/>
        <v>319</v>
      </c>
    </row>
    <row r="703" spans="1:13" x14ac:dyDescent="0.2">
      <c r="A703" s="14" t="s">
        <v>13</v>
      </c>
      <c r="B703" s="14" t="s">
        <v>22</v>
      </c>
      <c r="C703" s="14" t="s">
        <v>28</v>
      </c>
      <c r="D703" s="14" t="s">
        <v>81</v>
      </c>
      <c r="E703" s="14" t="s">
        <v>105</v>
      </c>
      <c r="F703" s="14">
        <v>2008</v>
      </c>
      <c r="G703" s="15">
        <v>401.21014386889652</v>
      </c>
      <c r="H703" s="15">
        <v>920</v>
      </c>
      <c r="I703" s="15">
        <v>0</v>
      </c>
      <c r="J703" s="15">
        <v>54</v>
      </c>
      <c r="K703" s="15">
        <v>0</v>
      </c>
      <c r="L703" s="15">
        <v>0</v>
      </c>
      <c r="M703" s="15">
        <f t="shared" si="10"/>
        <v>974</v>
      </c>
    </row>
    <row r="704" spans="1:13" x14ac:dyDescent="0.2">
      <c r="A704" s="14" t="s">
        <v>13</v>
      </c>
      <c r="B704" s="14" t="s">
        <v>22</v>
      </c>
      <c r="C704" s="14" t="s">
        <v>28</v>
      </c>
      <c r="D704" s="14" t="s">
        <v>81</v>
      </c>
      <c r="E704" s="14" t="s">
        <v>105</v>
      </c>
      <c r="F704" s="14">
        <v>2006</v>
      </c>
      <c r="G704" s="15">
        <v>399.91462921149412</v>
      </c>
      <c r="H704" s="15">
        <v>1297</v>
      </c>
      <c r="I704" s="15">
        <v>0</v>
      </c>
      <c r="J704" s="15">
        <v>79</v>
      </c>
      <c r="K704" s="15">
        <v>0</v>
      </c>
      <c r="L704" s="15">
        <v>0</v>
      </c>
      <c r="M704" s="15">
        <f t="shared" si="10"/>
        <v>1376</v>
      </c>
    </row>
    <row r="705" spans="1:13" x14ac:dyDescent="0.2">
      <c r="A705" s="14" t="s">
        <v>13</v>
      </c>
      <c r="B705" s="14" t="s">
        <v>22</v>
      </c>
      <c r="C705" s="14" t="s">
        <v>28</v>
      </c>
      <c r="D705" s="14" t="s">
        <v>81</v>
      </c>
      <c r="E705" s="14" t="s">
        <v>105</v>
      </c>
      <c r="F705" s="14">
        <v>2005</v>
      </c>
      <c r="G705" s="15">
        <v>323.04993559501287</v>
      </c>
      <c r="H705" s="15">
        <v>682</v>
      </c>
      <c r="I705" s="15">
        <v>0</v>
      </c>
      <c r="J705" s="15">
        <v>663</v>
      </c>
      <c r="K705" s="15">
        <v>0</v>
      </c>
      <c r="L705" s="15">
        <v>0</v>
      </c>
      <c r="M705" s="15">
        <f t="shared" si="10"/>
        <v>1345</v>
      </c>
    </row>
    <row r="706" spans="1:13" x14ac:dyDescent="0.2">
      <c r="A706" s="14" t="s">
        <v>13</v>
      </c>
      <c r="B706" s="14" t="s">
        <v>22</v>
      </c>
      <c r="C706" s="14" t="s">
        <v>28</v>
      </c>
      <c r="D706" s="14" t="s">
        <v>82</v>
      </c>
      <c r="E706" s="14" t="s">
        <v>105</v>
      </c>
      <c r="F706" s="14">
        <v>2008</v>
      </c>
      <c r="G706" s="15">
        <v>534.23634545856316</v>
      </c>
      <c r="H706" s="15">
        <v>601</v>
      </c>
      <c r="I706" s="15">
        <v>0</v>
      </c>
      <c r="J706" s="15">
        <v>19</v>
      </c>
      <c r="K706" s="15">
        <v>0</v>
      </c>
      <c r="L706" s="15">
        <v>0</v>
      </c>
      <c r="M706" s="15">
        <f t="shared" ref="M706:M769" si="11">H706+I706+J706+L706</f>
        <v>620</v>
      </c>
    </row>
    <row r="707" spans="1:13" x14ac:dyDescent="0.2">
      <c r="A707" s="14" t="s">
        <v>13</v>
      </c>
      <c r="B707" s="14" t="s">
        <v>22</v>
      </c>
      <c r="C707" s="14" t="s">
        <v>28</v>
      </c>
      <c r="D707" s="14" t="s">
        <v>81</v>
      </c>
      <c r="E707" s="14" t="s">
        <v>105</v>
      </c>
      <c r="F707" s="14">
        <v>2001</v>
      </c>
      <c r="G707" s="15">
        <v>522.86251325372837</v>
      </c>
      <c r="H707" s="15">
        <v>1285</v>
      </c>
      <c r="I707" s="15">
        <v>0</v>
      </c>
      <c r="J707" s="15">
        <v>0</v>
      </c>
      <c r="K707" s="15">
        <v>0</v>
      </c>
      <c r="L707" s="15">
        <v>0</v>
      </c>
      <c r="M707" s="15">
        <f t="shared" si="11"/>
        <v>1285</v>
      </c>
    </row>
    <row r="708" spans="1:13" x14ac:dyDescent="0.2">
      <c r="A708" s="14" t="s">
        <v>13</v>
      </c>
      <c r="B708" s="14" t="s">
        <v>22</v>
      </c>
      <c r="C708" s="14" t="s">
        <v>28</v>
      </c>
      <c r="D708" s="14" t="s">
        <v>81</v>
      </c>
      <c r="E708" s="14" t="s">
        <v>105</v>
      </c>
      <c r="F708" s="14">
        <v>2005</v>
      </c>
      <c r="G708" s="15">
        <v>398.27805765402337</v>
      </c>
      <c r="H708" s="15">
        <v>0</v>
      </c>
      <c r="I708" s="15">
        <v>474</v>
      </c>
      <c r="J708" s="15">
        <v>840</v>
      </c>
      <c r="K708" s="15">
        <v>0</v>
      </c>
      <c r="L708" s="15">
        <v>0</v>
      </c>
      <c r="M708" s="15">
        <f t="shared" si="11"/>
        <v>1314</v>
      </c>
    </row>
    <row r="709" spans="1:13" x14ac:dyDescent="0.2">
      <c r="A709" s="14" t="s">
        <v>13</v>
      </c>
      <c r="B709" s="14" t="s">
        <v>22</v>
      </c>
      <c r="C709" s="14" t="s">
        <v>28</v>
      </c>
      <c r="D709" s="14" t="s">
        <v>81</v>
      </c>
      <c r="E709" s="14" t="s">
        <v>105</v>
      </c>
      <c r="F709" s="14">
        <v>2012</v>
      </c>
      <c r="G709" s="15">
        <v>528.32655711871871</v>
      </c>
      <c r="H709" s="15">
        <v>506</v>
      </c>
      <c r="I709" s="15">
        <v>0</v>
      </c>
      <c r="J709" s="15">
        <v>10</v>
      </c>
      <c r="K709" s="15">
        <v>0</v>
      </c>
      <c r="L709" s="15">
        <v>0</v>
      </c>
      <c r="M709" s="15">
        <f t="shared" si="11"/>
        <v>516</v>
      </c>
    </row>
    <row r="710" spans="1:13" x14ac:dyDescent="0.2">
      <c r="A710" s="14" t="s">
        <v>13</v>
      </c>
      <c r="B710" s="14" t="s">
        <v>22</v>
      </c>
      <c r="C710" s="14" t="s">
        <v>28</v>
      </c>
      <c r="D710" s="14" t="s">
        <v>81</v>
      </c>
      <c r="E710" s="14" t="s">
        <v>105</v>
      </c>
      <c r="F710" s="14">
        <v>2002</v>
      </c>
      <c r="G710" s="15">
        <v>265.54828368629626</v>
      </c>
      <c r="H710" s="15">
        <v>0</v>
      </c>
      <c r="I710" s="15">
        <v>2141</v>
      </c>
      <c r="J710" s="15">
        <v>129</v>
      </c>
      <c r="K710" s="15">
        <v>0</v>
      </c>
      <c r="L710" s="15">
        <v>0</v>
      </c>
      <c r="M710" s="15">
        <f t="shared" si="11"/>
        <v>2270</v>
      </c>
    </row>
    <row r="711" spans="1:13" x14ac:dyDescent="0.2">
      <c r="A711" s="14" t="s">
        <v>13</v>
      </c>
      <c r="B711" s="14" t="s">
        <v>22</v>
      </c>
      <c r="C711" s="14" t="s">
        <v>28</v>
      </c>
      <c r="D711" s="14" t="s">
        <v>81</v>
      </c>
      <c r="E711" s="14" t="s">
        <v>105</v>
      </c>
      <c r="F711" s="14">
        <v>2007</v>
      </c>
      <c r="G711" s="15">
        <v>409.6642851540218</v>
      </c>
      <c r="H711" s="15">
        <v>971</v>
      </c>
      <c r="I711" s="15">
        <v>171</v>
      </c>
      <c r="J711" s="15">
        <v>185</v>
      </c>
      <c r="K711" s="15">
        <v>0</v>
      </c>
      <c r="L711" s="15">
        <v>0</v>
      </c>
      <c r="M711" s="15">
        <f t="shared" si="11"/>
        <v>1327</v>
      </c>
    </row>
    <row r="712" spans="1:13" x14ac:dyDescent="0.2">
      <c r="A712" s="14" t="s">
        <v>13</v>
      </c>
      <c r="B712" s="14" t="s">
        <v>22</v>
      </c>
      <c r="C712" s="14" t="s">
        <v>28</v>
      </c>
      <c r="D712" s="14" t="s">
        <v>81</v>
      </c>
      <c r="E712" s="14" t="s">
        <v>105</v>
      </c>
      <c r="F712" s="14">
        <v>2003</v>
      </c>
      <c r="G712" s="15">
        <v>345.23611634620823</v>
      </c>
      <c r="H712" s="15">
        <v>882</v>
      </c>
      <c r="I712" s="15">
        <v>0</v>
      </c>
      <c r="J712" s="15">
        <v>12</v>
      </c>
      <c r="K712" s="15">
        <v>0</v>
      </c>
      <c r="L712" s="15">
        <v>0</v>
      </c>
      <c r="M712" s="15">
        <f t="shared" si="11"/>
        <v>894</v>
      </c>
    </row>
    <row r="713" spans="1:13" x14ac:dyDescent="0.2">
      <c r="A713" s="14" t="s">
        <v>13</v>
      </c>
      <c r="B713" s="14" t="s">
        <v>22</v>
      </c>
      <c r="C713" s="14" t="s">
        <v>28</v>
      </c>
      <c r="D713" s="14" t="s">
        <v>81</v>
      </c>
      <c r="E713" s="14" t="s">
        <v>105</v>
      </c>
      <c r="F713" s="14">
        <v>2006</v>
      </c>
      <c r="G713" s="15">
        <v>380.56940934838241</v>
      </c>
      <c r="H713" s="15">
        <v>417</v>
      </c>
      <c r="I713" s="15">
        <v>140</v>
      </c>
      <c r="J713" s="15">
        <v>435</v>
      </c>
      <c r="K713" s="15">
        <v>5</v>
      </c>
      <c r="L713" s="15">
        <v>2.5</v>
      </c>
      <c r="M713" s="15">
        <f t="shared" si="11"/>
        <v>994.5</v>
      </c>
    </row>
    <row r="714" spans="1:13" x14ac:dyDescent="0.2">
      <c r="A714" s="14" t="s">
        <v>13</v>
      </c>
      <c r="B714" s="14" t="s">
        <v>22</v>
      </c>
      <c r="C714" s="14" t="s">
        <v>28</v>
      </c>
      <c r="D714" s="14" t="s">
        <v>82</v>
      </c>
      <c r="E714" s="14" t="s">
        <v>105</v>
      </c>
      <c r="F714" s="14">
        <v>2012</v>
      </c>
      <c r="G714" s="15">
        <v>417.98539354794406</v>
      </c>
      <c r="H714" s="15">
        <v>428</v>
      </c>
      <c r="I714" s="15">
        <v>0</v>
      </c>
      <c r="J714" s="15">
        <v>129</v>
      </c>
      <c r="K714" s="15">
        <v>28</v>
      </c>
      <c r="L714" s="15">
        <v>14</v>
      </c>
      <c r="M714" s="15">
        <f t="shared" si="11"/>
        <v>571</v>
      </c>
    </row>
    <row r="715" spans="1:13" x14ac:dyDescent="0.2">
      <c r="A715" s="14" t="s">
        <v>13</v>
      </c>
      <c r="B715" s="14" t="s">
        <v>22</v>
      </c>
      <c r="C715" s="14" t="s">
        <v>28</v>
      </c>
      <c r="D715" s="14" t="s">
        <v>81</v>
      </c>
      <c r="E715" s="14" t="s">
        <v>105</v>
      </c>
      <c r="F715" s="14">
        <v>2010</v>
      </c>
      <c r="G715" s="15">
        <v>452.15621170840183</v>
      </c>
      <c r="H715" s="15">
        <v>0</v>
      </c>
      <c r="I715" s="15">
        <v>1123</v>
      </c>
      <c r="J715" s="15">
        <v>0</v>
      </c>
      <c r="K715" s="15">
        <v>0</v>
      </c>
      <c r="L715" s="15">
        <v>0</v>
      </c>
      <c r="M715" s="15">
        <f t="shared" si="11"/>
        <v>1123</v>
      </c>
    </row>
    <row r="716" spans="1:13" x14ac:dyDescent="0.2">
      <c r="A716" s="14" t="s">
        <v>13</v>
      </c>
      <c r="B716" s="14" t="s">
        <v>22</v>
      </c>
      <c r="C716" s="14" t="s">
        <v>28</v>
      </c>
      <c r="D716" s="14" t="s">
        <v>81</v>
      </c>
      <c r="E716" s="14" t="s">
        <v>105</v>
      </c>
      <c r="F716" s="14">
        <v>2002</v>
      </c>
      <c r="G716" s="15">
        <v>342.63845409258863</v>
      </c>
      <c r="H716" s="15">
        <v>864</v>
      </c>
      <c r="I716" s="15">
        <v>0</v>
      </c>
      <c r="J716" s="15">
        <v>16</v>
      </c>
      <c r="K716" s="15">
        <v>0</v>
      </c>
      <c r="L716" s="15">
        <v>0</v>
      </c>
      <c r="M716" s="15">
        <f t="shared" si="11"/>
        <v>880</v>
      </c>
    </row>
    <row r="717" spans="1:13" x14ac:dyDescent="0.2">
      <c r="A717" s="14" t="s">
        <v>13</v>
      </c>
      <c r="B717" s="14" t="s">
        <v>22</v>
      </c>
      <c r="C717" s="14" t="s">
        <v>28</v>
      </c>
      <c r="D717" s="14" t="s">
        <v>81</v>
      </c>
      <c r="E717" s="14" t="s">
        <v>8</v>
      </c>
      <c r="F717" s="14">
        <v>2017</v>
      </c>
      <c r="G717" s="15">
        <v>531.74704072259055</v>
      </c>
      <c r="H717" s="15">
        <v>45</v>
      </c>
      <c r="I717" s="15">
        <v>0</v>
      </c>
      <c r="J717" s="15">
        <v>2</v>
      </c>
      <c r="K717" s="15">
        <v>0</v>
      </c>
      <c r="L717" s="15">
        <v>0</v>
      </c>
      <c r="M717" s="15">
        <f t="shared" si="11"/>
        <v>47</v>
      </c>
    </row>
    <row r="718" spans="1:13" x14ac:dyDescent="0.2">
      <c r="A718" s="14" t="s">
        <v>13</v>
      </c>
      <c r="B718" s="14" t="s">
        <v>22</v>
      </c>
      <c r="C718" s="14" t="s">
        <v>28</v>
      </c>
      <c r="D718" s="14" t="s">
        <v>81</v>
      </c>
      <c r="E718" s="14" t="s">
        <v>8</v>
      </c>
      <c r="F718" s="14">
        <v>2016</v>
      </c>
      <c r="G718" s="15">
        <v>640.83104520496977</v>
      </c>
      <c r="H718" s="15">
        <v>527</v>
      </c>
      <c r="I718" s="15">
        <v>0</v>
      </c>
      <c r="J718" s="15">
        <v>6</v>
      </c>
      <c r="K718" s="15">
        <v>0</v>
      </c>
      <c r="L718" s="15">
        <v>0</v>
      </c>
      <c r="M718" s="15">
        <f t="shared" si="11"/>
        <v>533</v>
      </c>
    </row>
    <row r="719" spans="1:13" x14ac:dyDescent="0.2">
      <c r="A719" s="14" t="s">
        <v>13</v>
      </c>
      <c r="B719" s="14" t="s">
        <v>22</v>
      </c>
      <c r="C719" s="14" t="s">
        <v>28</v>
      </c>
      <c r="D719" s="14" t="s">
        <v>82</v>
      </c>
      <c r="E719" s="14" t="s">
        <v>10</v>
      </c>
      <c r="F719" s="14">
        <v>2008</v>
      </c>
      <c r="G719" s="15">
        <v>534.23634545856316</v>
      </c>
      <c r="H719" s="15">
        <v>147</v>
      </c>
      <c r="I719" s="15">
        <v>0</v>
      </c>
      <c r="J719" s="15">
        <v>0</v>
      </c>
      <c r="K719" s="15">
        <v>0</v>
      </c>
      <c r="L719" s="15">
        <v>0</v>
      </c>
      <c r="M719" s="15">
        <f t="shared" si="11"/>
        <v>147</v>
      </c>
    </row>
    <row r="720" spans="1:13" x14ac:dyDescent="0.2">
      <c r="A720" s="14" t="s">
        <v>13</v>
      </c>
      <c r="B720" s="14" t="s">
        <v>22</v>
      </c>
      <c r="C720" s="14" t="s">
        <v>28</v>
      </c>
      <c r="D720" s="14" t="s">
        <v>81</v>
      </c>
      <c r="E720" s="14" t="s">
        <v>10</v>
      </c>
      <c r="F720" s="14">
        <v>2012</v>
      </c>
      <c r="G720" s="15">
        <v>528.32655711871871</v>
      </c>
      <c r="H720" s="15">
        <v>0</v>
      </c>
      <c r="I720" s="15">
        <v>284</v>
      </c>
      <c r="J720" s="15">
        <v>0</v>
      </c>
      <c r="K720" s="15">
        <v>0</v>
      </c>
      <c r="L720" s="15">
        <v>0</v>
      </c>
      <c r="M720" s="15">
        <f t="shared" si="11"/>
        <v>284</v>
      </c>
    </row>
    <row r="721" spans="1:13" x14ac:dyDescent="0.2">
      <c r="A721" s="14" t="s">
        <v>13</v>
      </c>
      <c r="B721" s="14" t="s">
        <v>22</v>
      </c>
      <c r="C721" s="14" t="s">
        <v>28</v>
      </c>
      <c r="D721" s="14" t="s">
        <v>81</v>
      </c>
      <c r="E721" s="14" t="s">
        <v>9</v>
      </c>
      <c r="F721" s="14">
        <v>2005</v>
      </c>
      <c r="G721" s="15">
        <v>323.04993559501287</v>
      </c>
      <c r="H721" s="15">
        <v>250</v>
      </c>
      <c r="I721" s="15">
        <v>0</v>
      </c>
      <c r="J721" s="15">
        <v>134</v>
      </c>
      <c r="K721" s="15">
        <v>0</v>
      </c>
      <c r="L721" s="15">
        <v>0</v>
      </c>
      <c r="M721" s="15">
        <f t="shared" si="11"/>
        <v>384</v>
      </c>
    </row>
    <row r="722" spans="1:13" x14ac:dyDescent="0.2">
      <c r="A722" s="14" t="s">
        <v>13</v>
      </c>
      <c r="B722" s="14" t="s">
        <v>22</v>
      </c>
      <c r="C722" s="14" t="s">
        <v>28</v>
      </c>
      <c r="D722" s="14" t="s">
        <v>81</v>
      </c>
      <c r="E722" s="14" t="s">
        <v>9</v>
      </c>
      <c r="F722" s="14">
        <v>2006</v>
      </c>
      <c r="G722" s="15">
        <v>380.56940934838241</v>
      </c>
      <c r="H722" s="15">
        <v>0</v>
      </c>
      <c r="I722" s="15">
        <v>173</v>
      </c>
      <c r="J722" s="15">
        <v>169</v>
      </c>
      <c r="K722" s="15">
        <v>0</v>
      </c>
      <c r="L722" s="15">
        <v>0</v>
      </c>
      <c r="M722" s="15">
        <f t="shared" si="11"/>
        <v>342</v>
      </c>
    </row>
    <row r="723" spans="1:13" x14ac:dyDescent="0.2">
      <c r="A723" s="14" t="s">
        <v>13</v>
      </c>
      <c r="B723" s="14" t="s">
        <v>22</v>
      </c>
      <c r="C723" s="14" t="s">
        <v>29</v>
      </c>
      <c r="D723" s="14" t="s">
        <v>85</v>
      </c>
      <c r="E723" s="14" t="s">
        <v>103</v>
      </c>
      <c r="F723" s="14">
        <v>2018</v>
      </c>
      <c r="G723" s="15">
        <v>332.87565132203974</v>
      </c>
      <c r="H723" s="15">
        <v>357</v>
      </c>
      <c r="I723" s="15">
        <v>0</v>
      </c>
      <c r="J723" s="15">
        <v>193</v>
      </c>
      <c r="K723" s="15">
        <v>0</v>
      </c>
      <c r="L723" s="15">
        <v>0</v>
      </c>
      <c r="M723" s="15">
        <f t="shared" si="11"/>
        <v>550</v>
      </c>
    </row>
    <row r="724" spans="1:13" x14ac:dyDescent="0.2">
      <c r="A724" s="14" t="s">
        <v>13</v>
      </c>
      <c r="B724" s="14" t="s">
        <v>22</v>
      </c>
      <c r="C724" s="14" t="s">
        <v>29</v>
      </c>
      <c r="D724" s="14" t="s">
        <v>85</v>
      </c>
      <c r="E724" s="14" t="s">
        <v>103</v>
      </c>
      <c r="F724" s="14">
        <v>2018</v>
      </c>
      <c r="G724" s="15">
        <v>367.69252440358525</v>
      </c>
      <c r="H724" s="15">
        <v>389</v>
      </c>
      <c r="I724" s="15">
        <v>0</v>
      </c>
      <c r="J724" s="15">
        <v>20</v>
      </c>
      <c r="K724" s="15">
        <v>0</v>
      </c>
      <c r="L724" s="15">
        <v>0</v>
      </c>
      <c r="M724" s="15">
        <f t="shared" si="11"/>
        <v>409</v>
      </c>
    </row>
    <row r="725" spans="1:13" x14ac:dyDescent="0.2">
      <c r="A725" s="14" t="s">
        <v>13</v>
      </c>
      <c r="B725" s="14" t="s">
        <v>22</v>
      </c>
      <c r="C725" s="14" t="s">
        <v>29</v>
      </c>
      <c r="D725" s="14" t="s">
        <v>85</v>
      </c>
      <c r="E725" s="14" t="s">
        <v>103</v>
      </c>
      <c r="F725" s="14">
        <v>2020</v>
      </c>
      <c r="G725" s="15">
        <v>534.93417294080007</v>
      </c>
      <c r="H725" s="15">
        <v>81</v>
      </c>
      <c r="I725" s="15">
        <v>0</v>
      </c>
      <c r="J725" s="15">
        <v>53</v>
      </c>
      <c r="K725" s="15">
        <v>0</v>
      </c>
      <c r="L725" s="15">
        <v>0</v>
      </c>
      <c r="M725" s="15">
        <f t="shared" si="11"/>
        <v>134</v>
      </c>
    </row>
    <row r="726" spans="1:13" x14ac:dyDescent="0.2">
      <c r="A726" s="14" t="s">
        <v>13</v>
      </c>
      <c r="B726" s="14" t="s">
        <v>22</v>
      </c>
      <c r="C726" s="14" t="s">
        <v>29</v>
      </c>
      <c r="D726" s="14" t="s">
        <v>85</v>
      </c>
      <c r="E726" s="14" t="s">
        <v>104</v>
      </c>
      <c r="F726" s="14">
        <v>2017</v>
      </c>
      <c r="G726" s="15">
        <v>537.79790524843395</v>
      </c>
      <c r="H726" s="15">
        <v>0</v>
      </c>
      <c r="I726" s="15">
        <v>640</v>
      </c>
      <c r="J726" s="15">
        <v>0</v>
      </c>
      <c r="K726" s="15">
        <v>0</v>
      </c>
      <c r="L726" s="15">
        <v>0</v>
      </c>
      <c r="M726" s="15">
        <f t="shared" si="11"/>
        <v>640</v>
      </c>
    </row>
    <row r="727" spans="1:13" x14ac:dyDescent="0.2">
      <c r="A727" s="14" t="s">
        <v>13</v>
      </c>
      <c r="B727" s="14" t="s">
        <v>22</v>
      </c>
      <c r="C727" s="14" t="s">
        <v>29</v>
      </c>
      <c r="D727" s="14" t="s">
        <v>85</v>
      </c>
      <c r="E727" s="14" t="s">
        <v>104</v>
      </c>
      <c r="F727" s="14">
        <v>2013</v>
      </c>
      <c r="G727" s="15">
        <v>615.52362461333246</v>
      </c>
      <c r="H727" s="15">
        <v>1014</v>
      </c>
      <c r="I727" s="15">
        <v>0</v>
      </c>
      <c r="J727" s="15">
        <v>0</v>
      </c>
      <c r="K727" s="15">
        <v>0</v>
      </c>
      <c r="L727" s="15">
        <v>0</v>
      </c>
      <c r="M727" s="15">
        <f t="shared" si="11"/>
        <v>1014</v>
      </c>
    </row>
    <row r="728" spans="1:13" x14ac:dyDescent="0.2">
      <c r="A728" s="14" t="s">
        <v>13</v>
      </c>
      <c r="B728" s="14" t="s">
        <v>22</v>
      </c>
      <c r="C728" s="14" t="s">
        <v>29</v>
      </c>
      <c r="D728" s="14" t="s">
        <v>85</v>
      </c>
      <c r="E728" s="14" t="s">
        <v>104</v>
      </c>
      <c r="F728" s="14">
        <v>2015</v>
      </c>
      <c r="G728" s="15">
        <v>481.4221692986647</v>
      </c>
      <c r="H728" s="15">
        <v>0</v>
      </c>
      <c r="I728" s="15">
        <v>583</v>
      </c>
      <c r="J728" s="15">
        <v>0</v>
      </c>
      <c r="K728" s="15">
        <v>0</v>
      </c>
      <c r="L728" s="15">
        <v>0</v>
      </c>
      <c r="M728" s="15">
        <f t="shared" si="11"/>
        <v>583</v>
      </c>
    </row>
    <row r="729" spans="1:13" x14ac:dyDescent="0.2">
      <c r="A729" s="14" t="s">
        <v>13</v>
      </c>
      <c r="B729" s="14" t="s">
        <v>22</v>
      </c>
      <c r="C729" s="14" t="s">
        <v>29</v>
      </c>
      <c r="D729" s="14" t="s">
        <v>85</v>
      </c>
      <c r="E729" s="14" t="s">
        <v>104</v>
      </c>
      <c r="F729" s="14">
        <v>2017</v>
      </c>
      <c r="G729" s="15">
        <v>539.60315969221904</v>
      </c>
      <c r="H729" s="15">
        <v>628</v>
      </c>
      <c r="I729" s="15">
        <v>0</v>
      </c>
      <c r="J729" s="15">
        <v>0</v>
      </c>
      <c r="K729" s="15">
        <v>0</v>
      </c>
      <c r="L729" s="15">
        <v>0</v>
      </c>
      <c r="M729" s="15">
        <f t="shared" si="11"/>
        <v>628</v>
      </c>
    </row>
    <row r="730" spans="1:13" x14ac:dyDescent="0.2">
      <c r="A730" s="14" t="s">
        <v>13</v>
      </c>
      <c r="B730" s="14" t="s">
        <v>22</v>
      </c>
      <c r="C730" s="14" t="s">
        <v>29</v>
      </c>
      <c r="D730" s="14" t="s">
        <v>85</v>
      </c>
      <c r="E730" s="14" t="s">
        <v>104</v>
      </c>
      <c r="F730" s="14">
        <v>2013</v>
      </c>
      <c r="G730" s="15">
        <v>667.97196554818458</v>
      </c>
      <c r="H730" s="15">
        <v>0</v>
      </c>
      <c r="I730" s="15">
        <v>355</v>
      </c>
      <c r="J730" s="15">
        <v>0</v>
      </c>
      <c r="K730" s="15">
        <v>0</v>
      </c>
      <c r="L730" s="15">
        <v>0</v>
      </c>
      <c r="M730" s="15">
        <f t="shared" si="11"/>
        <v>355</v>
      </c>
    </row>
    <row r="731" spans="1:13" x14ac:dyDescent="0.2">
      <c r="A731" s="14" t="s">
        <v>13</v>
      </c>
      <c r="B731" s="14" t="s">
        <v>22</v>
      </c>
      <c r="C731" s="14" t="s">
        <v>29</v>
      </c>
      <c r="D731" s="14" t="s">
        <v>85</v>
      </c>
      <c r="E731" s="14" t="s">
        <v>105</v>
      </c>
      <c r="F731" s="14">
        <v>2012</v>
      </c>
      <c r="G731" s="15">
        <v>531.63896273217085</v>
      </c>
      <c r="H731" s="15">
        <v>417</v>
      </c>
      <c r="I731" s="15">
        <v>0</v>
      </c>
      <c r="J731" s="15">
        <v>43</v>
      </c>
      <c r="K731" s="15">
        <v>0</v>
      </c>
      <c r="L731" s="15">
        <v>0</v>
      </c>
      <c r="M731" s="15">
        <f t="shared" si="11"/>
        <v>460</v>
      </c>
    </row>
    <row r="732" spans="1:13" x14ac:dyDescent="0.2">
      <c r="A732" s="14" t="s">
        <v>13</v>
      </c>
      <c r="B732" s="14" t="s">
        <v>22</v>
      </c>
      <c r="C732" s="14" t="s">
        <v>29</v>
      </c>
      <c r="D732" s="14" t="s">
        <v>85</v>
      </c>
      <c r="E732" s="14" t="s">
        <v>105</v>
      </c>
      <c r="F732" s="14">
        <v>2006</v>
      </c>
      <c r="G732" s="15">
        <v>411.24612432996901</v>
      </c>
      <c r="H732" s="15">
        <v>607</v>
      </c>
      <c r="I732" s="15">
        <v>251</v>
      </c>
      <c r="J732" s="15">
        <v>211</v>
      </c>
      <c r="K732" s="15">
        <v>0</v>
      </c>
      <c r="L732" s="15">
        <v>0</v>
      </c>
      <c r="M732" s="15">
        <f t="shared" si="11"/>
        <v>1069</v>
      </c>
    </row>
    <row r="733" spans="1:13" x14ac:dyDescent="0.2">
      <c r="A733" s="14" t="s">
        <v>13</v>
      </c>
      <c r="B733" s="14" t="s">
        <v>22</v>
      </c>
      <c r="C733" s="14" t="s">
        <v>29</v>
      </c>
      <c r="D733" s="14" t="s">
        <v>85</v>
      </c>
      <c r="E733" s="14" t="s">
        <v>105</v>
      </c>
      <c r="F733" s="14">
        <v>2005</v>
      </c>
      <c r="G733" s="15">
        <v>386.80168368576551</v>
      </c>
      <c r="H733" s="15">
        <v>0</v>
      </c>
      <c r="I733" s="15">
        <v>1340</v>
      </c>
      <c r="J733" s="15">
        <v>0</v>
      </c>
      <c r="K733" s="15">
        <v>0</v>
      </c>
      <c r="L733" s="15">
        <v>0</v>
      </c>
      <c r="M733" s="15">
        <f t="shared" si="11"/>
        <v>1340</v>
      </c>
    </row>
    <row r="734" spans="1:13" x14ac:dyDescent="0.2">
      <c r="A734" s="14" t="s">
        <v>13</v>
      </c>
      <c r="B734" s="14" t="s">
        <v>22</v>
      </c>
      <c r="C734" s="14" t="s">
        <v>29</v>
      </c>
      <c r="D734" s="14" t="s">
        <v>85</v>
      </c>
      <c r="E734" s="14" t="s">
        <v>105</v>
      </c>
      <c r="F734" s="14">
        <v>2006</v>
      </c>
      <c r="G734" s="15">
        <v>440.42619275831174</v>
      </c>
      <c r="H734" s="15">
        <v>442</v>
      </c>
      <c r="I734" s="15">
        <v>0</v>
      </c>
      <c r="J734" s="15">
        <v>211</v>
      </c>
      <c r="K734" s="15">
        <v>0</v>
      </c>
      <c r="L734" s="15">
        <v>0</v>
      </c>
      <c r="M734" s="15">
        <f t="shared" si="11"/>
        <v>653</v>
      </c>
    </row>
    <row r="735" spans="1:13" x14ac:dyDescent="0.2">
      <c r="A735" s="14" t="s">
        <v>13</v>
      </c>
      <c r="B735" s="14" t="s">
        <v>22</v>
      </c>
      <c r="C735" s="14" t="s">
        <v>29</v>
      </c>
      <c r="D735" s="14" t="s">
        <v>85</v>
      </c>
      <c r="E735" s="14" t="s">
        <v>8</v>
      </c>
      <c r="F735" s="14">
        <v>2017</v>
      </c>
      <c r="G735" s="15">
        <v>539.60315969221904</v>
      </c>
      <c r="H735" s="15">
        <v>93</v>
      </c>
      <c r="I735" s="15">
        <v>0</v>
      </c>
      <c r="J735" s="15">
        <v>0</v>
      </c>
      <c r="K735" s="15">
        <v>0</v>
      </c>
      <c r="L735" s="15">
        <v>0</v>
      </c>
      <c r="M735" s="15">
        <f t="shared" si="11"/>
        <v>93</v>
      </c>
    </row>
    <row r="736" spans="1:13" x14ac:dyDescent="0.2">
      <c r="A736" s="14" t="s">
        <v>13</v>
      </c>
      <c r="B736" s="14" t="s">
        <v>22</v>
      </c>
      <c r="C736" s="14" t="s">
        <v>29</v>
      </c>
      <c r="D736" s="14" t="s">
        <v>85</v>
      </c>
      <c r="E736" s="14" t="s">
        <v>8</v>
      </c>
      <c r="F736" s="14">
        <v>2017</v>
      </c>
      <c r="G736" s="15">
        <v>537.79790524843395</v>
      </c>
      <c r="H736" s="15">
        <v>217</v>
      </c>
      <c r="I736" s="15">
        <v>0</v>
      </c>
      <c r="J736" s="15">
        <v>0</v>
      </c>
      <c r="K736" s="15">
        <v>0</v>
      </c>
      <c r="L736" s="15">
        <v>0</v>
      </c>
      <c r="M736" s="15">
        <f t="shared" si="11"/>
        <v>217</v>
      </c>
    </row>
    <row r="737" spans="1:13" x14ac:dyDescent="0.2">
      <c r="A737" s="14" t="s">
        <v>13</v>
      </c>
      <c r="B737" s="14" t="s">
        <v>22</v>
      </c>
      <c r="C737" s="14" t="s">
        <v>29</v>
      </c>
      <c r="D737" s="14" t="s">
        <v>85</v>
      </c>
      <c r="E737" s="14" t="s">
        <v>10</v>
      </c>
      <c r="F737" s="14">
        <v>2007</v>
      </c>
      <c r="G737" s="15">
        <v>383.57837881008624</v>
      </c>
      <c r="H737" s="15">
        <v>49</v>
      </c>
      <c r="I737" s="15">
        <v>0</v>
      </c>
      <c r="J737" s="15">
        <v>10</v>
      </c>
      <c r="K737" s="15">
        <v>0</v>
      </c>
      <c r="L737" s="15">
        <v>0</v>
      </c>
      <c r="M737" s="15">
        <f t="shared" si="11"/>
        <v>59</v>
      </c>
    </row>
    <row r="738" spans="1:13" x14ac:dyDescent="0.2">
      <c r="A738" s="14" t="s">
        <v>13</v>
      </c>
      <c r="B738" s="14" t="s">
        <v>22</v>
      </c>
      <c r="C738" s="14" t="s">
        <v>29</v>
      </c>
      <c r="D738" s="14" t="s">
        <v>85</v>
      </c>
      <c r="E738" s="14" t="s">
        <v>10</v>
      </c>
      <c r="F738" s="14">
        <v>2007</v>
      </c>
      <c r="G738" s="15">
        <v>472.42428070172565</v>
      </c>
      <c r="H738" s="15">
        <v>44</v>
      </c>
      <c r="I738" s="15">
        <v>0</v>
      </c>
      <c r="J738" s="15">
        <v>20</v>
      </c>
      <c r="K738" s="15">
        <v>0</v>
      </c>
      <c r="L738" s="15">
        <v>0</v>
      </c>
      <c r="M738" s="15">
        <f t="shared" si="11"/>
        <v>64</v>
      </c>
    </row>
    <row r="739" spans="1:13" x14ac:dyDescent="0.2">
      <c r="A739" s="14" t="s">
        <v>13</v>
      </c>
      <c r="B739" s="14" t="s">
        <v>22</v>
      </c>
      <c r="C739" s="14" t="s">
        <v>29</v>
      </c>
      <c r="D739" s="14" t="s">
        <v>85</v>
      </c>
      <c r="E739" s="14" t="s">
        <v>9</v>
      </c>
      <c r="F739" s="14">
        <v>2006</v>
      </c>
      <c r="G739" s="15">
        <v>440.42619275831174</v>
      </c>
      <c r="H739" s="15">
        <v>0</v>
      </c>
      <c r="I739" s="15">
        <v>371</v>
      </c>
      <c r="J739" s="15">
        <v>0</v>
      </c>
      <c r="K739" s="15">
        <v>0</v>
      </c>
      <c r="L739" s="15">
        <v>0</v>
      </c>
      <c r="M739" s="15">
        <f t="shared" si="11"/>
        <v>371</v>
      </c>
    </row>
    <row r="740" spans="1:13" x14ac:dyDescent="0.2">
      <c r="A740" s="14" t="s">
        <v>13</v>
      </c>
      <c r="B740" s="14" t="s">
        <v>22</v>
      </c>
      <c r="C740" s="14" t="s">
        <v>29</v>
      </c>
      <c r="D740" s="14" t="s">
        <v>85</v>
      </c>
      <c r="E740" s="14" t="s">
        <v>9</v>
      </c>
      <c r="F740" s="14">
        <v>2005</v>
      </c>
      <c r="G740" s="15">
        <v>386.80168368576551</v>
      </c>
      <c r="H740" s="15">
        <v>0</v>
      </c>
      <c r="I740" s="15">
        <v>421</v>
      </c>
      <c r="J740" s="15">
        <v>0</v>
      </c>
      <c r="K740" s="15">
        <v>0</v>
      </c>
      <c r="L740" s="15">
        <v>0</v>
      </c>
      <c r="M740" s="15">
        <f t="shared" si="11"/>
        <v>421</v>
      </c>
    </row>
    <row r="741" spans="1:13" x14ac:dyDescent="0.2">
      <c r="A741" s="14" t="s">
        <v>13</v>
      </c>
      <c r="B741" s="14" t="s">
        <v>22</v>
      </c>
      <c r="C741" s="14" t="s">
        <v>30</v>
      </c>
      <c r="D741" s="14" t="s">
        <v>86</v>
      </c>
      <c r="E741" s="14" t="s">
        <v>103</v>
      </c>
      <c r="F741" s="14">
        <v>2018</v>
      </c>
      <c r="G741" s="15">
        <v>683.1175996451492</v>
      </c>
      <c r="H741" s="15">
        <v>0</v>
      </c>
      <c r="I741" s="15">
        <v>497</v>
      </c>
      <c r="J741" s="15">
        <v>135</v>
      </c>
      <c r="K741" s="15">
        <v>0</v>
      </c>
      <c r="L741" s="15">
        <v>0</v>
      </c>
      <c r="M741" s="15">
        <f t="shared" si="11"/>
        <v>632</v>
      </c>
    </row>
    <row r="742" spans="1:13" x14ac:dyDescent="0.2">
      <c r="A742" s="14" t="s">
        <v>13</v>
      </c>
      <c r="B742" s="14" t="s">
        <v>22</v>
      </c>
      <c r="C742" s="14" t="s">
        <v>30</v>
      </c>
      <c r="D742" s="14" t="s">
        <v>86</v>
      </c>
      <c r="E742" s="14" t="s">
        <v>103</v>
      </c>
      <c r="F742" s="14">
        <v>2018</v>
      </c>
      <c r="G742" s="15">
        <v>615.42266581728245</v>
      </c>
      <c r="H742" s="15">
        <v>0</v>
      </c>
      <c r="I742" s="15">
        <v>0</v>
      </c>
      <c r="J742" s="15">
        <v>524</v>
      </c>
      <c r="K742" s="15">
        <v>0</v>
      </c>
      <c r="L742" s="15">
        <v>0</v>
      </c>
      <c r="M742" s="15">
        <f t="shared" si="11"/>
        <v>524</v>
      </c>
    </row>
    <row r="743" spans="1:13" x14ac:dyDescent="0.2">
      <c r="A743" s="14" t="s">
        <v>13</v>
      </c>
      <c r="B743" s="14" t="s">
        <v>22</v>
      </c>
      <c r="C743" s="14" t="s">
        <v>30</v>
      </c>
      <c r="D743" s="14" t="s">
        <v>86</v>
      </c>
      <c r="E743" s="14" t="s">
        <v>103</v>
      </c>
      <c r="F743" s="14">
        <v>2018</v>
      </c>
      <c r="G743" s="15">
        <v>895.61047948445514</v>
      </c>
      <c r="H743" s="15">
        <v>319</v>
      </c>
      <c r="I743" s="15">
        <v>0</v>
      </c>
      <c r="J743" s="15">
        <v>79</v>
      </c>
      <c r="K743" s="15">
        <v>15</v>
      </c>
      <c r="L743" s="15">
        <v>7.5</v>
      </c>
      <c r="M743" s="15">
        <f t="shared" si="11"/>
        <v>405.5</v>
      </c>
    </row>
    <row r="744" spans="1:13" x14ac:dyDescent="0.2">
      <c r="A744" s="14" t="s">
        <v>13</v>
      </c>
      <c r="B744" s="14" t="s">
        <v>22</v>
      </c>
      <c r="C744" s="14" t="s">
        <v>30</v>
      </c>
      <c r="D744" s="14" t="s">
        <v>86</v>
      </c>
      <c r="E744" s="14" t="s">
        <v>103</v>
      </c>
      <c r="F744" s="14">
        <v>2018</v>
      </c>
      <c r="G744" s="15">
        <v>707.18184289744943</v>
      </c>
      <c r="H744" s="15">
        <v>0</v>
      </c>
      <c r="I744" s="15">
        <v>234</v>
      </c>
      <c r="J744" s="15">
        <v>12</v>
      </c>
      <c r="K744" s="15">
        <v>0</v>
      </c>
      <c r="L744" s="15">
        <v>0</v>
      </c>
      <c r="M744" s="15">
        <f t="shared" si="11"/>
        <v>246</v>
      </c>
    </row>
    <row r="745" spans="1:13" x14ac:dyDescent="0.2">
      <c r="A745" s="14" t="s">
        <v>13</v>
      </c>
      <c r="B745" s="14" t="s">
        <v>22</v>
      </c>
      <c r="C745" s="14" t="s">
        <v>30</v>
      </c>
      <c r="D745" s="14" t="s">
        <v>86</v>
      </c>
      <c r="E745" s="14" t="s">
        <v>103</v>
      </c>
      <c r="F745" s="14">
        <v>2020</v>
      </c>
      <c r="G745" s="15">
        <v>725.93692671464191</v>
      </c>
      <c r="H745" s="15">
        <v>118</v>
      </c>
      <c r="I745" s="15">
        <v>0</v>
      </c>
      <c r="J745" s="15">
        <v>63</v>
      </c>
      <c r="K745" s="15">
        <v>0</v>
      </c>
      <c r="L745" s="15">
        <v>0</v>
      </c>
      <c r="M745" s="15">
        <f t="shared" si="11"/>
        <v>181</v>
      </c>
    </row>
    <row r="746" spans="1:13" x14ac:dyDescent="0.2">
      <c r="A746" s="14" t="s">
        <v>13</v>
      </c>
      <c r="B746" s="14" t="s">
        <v>22</v>
      </c>
      <c r="C746" s="14" t="s">
        <v>30</v>
      </c>
      <c r="D746" s="14" t="s">
        <v>86</v>
      </c>
      <c r="E746" s="14" t="s">
        <v>103</v>
      </c>
      <c r="F746" s="14">
        <v>2018</v>
      </c>
      <c r="G746" s="15">
        <v>578.86603140153704</v>
      </c>
      <c r="H746" s="15">
        <v>585</v>
      </c>
      <c r="I746" s="15">
        <v>0</v>
      </c>
      <c r="J746" s="15">
        <v>126</v>
      </c>
      <c r="K746" s="15">
        <v>20</v>
      </c>
      <c r="L746" s="15">
        <v>10</v>
      </c>
      <c r="M746" s="15">
        <f t="shared" si="11"/>
        <v>721</v>
      </c>
    </row>
    <row r="747" spans="1:13" x14ac:dyDescent="0.2">
      <c r="A747" s="14" t="s">
        <v>13</v>
      </c>
      <c r="B747" s="14" t="s">
        <v>22</v>
      </c>
      <c r="C747" s="14" t="s">
        <v>30</v>
      </c>
      <c r="D747" s="14" t="s">
        <v>86</v>
      </c>
      <c r="E747" s="14" t="s">
        <v>103</v>
      </c>
      <c r="F747" s="14">
        <v>2018</v>
      </c>
      <c r="G747" s="15">
        <v>786.17901926735613</v>
      </c>
      <c r="H747" s="15">
        <v>606</v>
      </c>
      <c r="I747" s="15">
        <v>43</v>
      </c>
      <c r="J747" s="15">
        <v>5</v>
      </c>
      <c r="K747" s="15">
        <v>23</v>
      </c>
      <c r="L747" s="15">
        <v>11.5</v>
      </c>
      <c r="M747" s="15">
        <f t="shared" si="11"/>
        <v>665.5</v>
      </c>
    </row>
    <row r="748" spans="1:13" x14ac:dyDescent="0.2">
      <c r="A748" s="14" t="s">
        <v>13</v>
      </c>
      <c r="B748" s="14" t="s">
        <v>22</v>
      </c>
      <c r="C748" s="14" t="s">
        <v>30</v>
      </c>
      <c r="D748" s="14" t="s">
        <v>86</v>
      </c>
      <c r="E748" s="14" t="s">
        <v>103</v>
      </c>
      <c r="F748" s="14">
        <v>2020</v>
      </c>
      <c r="G748" s="15">
        <v>586.50583694630689</v>
      </c>
      <c r="H748" s="15">
        <v>3</v>
      </c>
      <c r="I748" s="15">
        <v>0</v>
      </c>
      <c r="J748" s="15">
        <v>10</v>
      </c>
      <c r="K748" s="15">
        <v>0</v>
      </c>
      <c r="L748" s="15">
        <v>0</v>
      </c>
      <c r="M748" s="15">
        <f t="shared" si="11"/>
        <v>13</v>
      </c>
    </row>
    <row r="749" spans="1:13" x14ac:dyDescent="0.2">
      <c r="A749" s="14" t="s">
        <v>13</v>
      </c>
      <c r="B749" s="14" t="s">
        <v>22</v>
      </c>
      <c r="C749" s="14" t="s">
        <v>30</v>
      </c>
      <c r="D749" s="14" t="s">
        <v>86</v>
      </c>
      <c r="E749" s="14" t="s">
        <v>103</v>
      </c>
      <c r="F749" s="14">
        <v>2018</v>
      </c>
      <c r="G749" s="15">
        <v>895.43186981093822</v>
      </c>
      <c r="H749" s="15">
        <v>213</v>
      </c>
      <c r="I749" s="15">
        <v>0</v>
      </c>
      <c r="J749" s="15">
        <v>112</v>
      </c>
      <c r="K749" s="15">
        <v>62</v>
      </c>
      <c r="L749" s="15">
        <v>31</v>
      </c>
      <c r="M749" s="15">
        <f t="shared" si="11"/>
        <v>356</v>
      </c>
    </row>
    <row r="750" spans="1:13" x14ac:dyDescent="0.2">
      <c r="A750" s="14" t="s">
        <v>13</v>
      </c>
      <c r="B750" s="14" t="s">
        <v>22</v>
      </c>
      <c r="C750" s="14" t="s">
        <v>30</v>
      </c>
      <c r="D750" s="14" t="s">
        <v>86</v>
      </c>
      <c r="E750" s="14" t="s">
        <v>103</v>
      </c>
      <c r="F750" s="14">
        <v>2018</v>
      </c>
      <c r="G750" s="15">
        <v>509.04521513187399</v>
      </c>
      <c r="H750" s="15">
        <v>212</v>
      </c>
      <c r="I750" s="15">
        <v>0</v>
      </c>
      <c r="J750" s="15">
        <v>8</v>
      </c>
      <c r="K750" s="15">
        <v>0</v>
      </c>
      <c r="L750" s="15">
        <v>0</v>
      </c>
      <c r="M750" s="15">
        <f t="shared" si="11"/>
        <v>220</v>
      </c>
    </row>
    <row r="751" spans="1:13" x14ac:dyDescent="0.2">
      <c r="A751" s="14" t="s">
        <v>13</v>
      </c>
      <c r="B751" s="14" t="s">
        <v>22</v>
      </c>
      <c r="C751" s="14" t="s">
        <v>30</v>
      </c>
      <c r="D751" s="14" t="s">
        <v>86</v>
      </c>
      <c r="E751" s="14" t="s">
        <v>103</v>
      </c>
      <c r="F751" s="14">
        <v>2020</v>
      </c>
      <c r="G751" s="15">
        <v>560.94445805459338</v>
      </c>
      <c r="H751" s="15">
        <v>116</v>
      </c>
      <c r="I751" s="15">
        <v>0</v>
      </c>
      <c r="J751" s="15">
        <v>109</v>
      </c>
      <c r="K751" s="15">
        <v>107</v>
      </c>
      <c r="L751" s="15">
        <v>53.5</v>
      </c>
      <c r="M751" s="15">
        <f t="shared" si="11"/>
        <v>278.5</v>
      </c>
    </row>
    <row r="752" spans="1:13" x14ac:dyDescent="0.2">
      <c r="A752" s="14" t="s">
        <v>13</v>
      </c>
      <c r="B752" s="14" t="s">
        <v>22</v>
      </c>
      <c r="C752" s="14" t="s">
        <v>30</v>
      </c>
      <c r="D752" s="14" t="s">
        <v>86</v>
      </c>
      <c r="E752" s="14" t="s">
        <v>103</v>
      </c>
      <c r="F752" s="14">
        <v>2020</v>
      </c>
      <c r="G752" s="15">
        <v>444.61630978238691</v>
      </c>
      <c r="H752" s="15">
        <v>179</v>
      </c>
      <c r="I752" s="15">
        <v>0</v>
      </c>
      <c r="J752" s="15">
        <v>119</v>
      </c>
      <c r="K752" s="15">
        <v>0</v>
      </c>
      <c r="L752" s="15">
        <v>0</v>
      </c>
      <c r="M752" s="15">
        <f t="shared" si="11"/>
        <v>298</v>
      </c>
    </row>
    <row r="753" spans="1:13" x14ac:dyDescent="0.2">
      <c r="A753" s="14" t="s">
        <v>13</v>
      </c>
      <c r="B753" s="14" t="s">
        <v>22</v>
      </c>
      <c r="C753" s="14" t="s">
        <v>30</v>
      </c>
      <c r="D753" s="14" t="s">
        <v>86</v>
      </c>
      <c r="E753" s="14" t="s">
        <v>103</v>
      </c>
      <c r="F753" s="14">
        <v>2018</v>
      </c>
      <c r="G753" s="15">
        <v>706.00907901437881</v>
      </c>
      <c r="H753" s="15">
        <v>46</v>
      </c>
      <c r="I753" s="15">
        <v>61</v>
      </c>
      <c r="J753" s="15">
        <v>8</v>
      </c>
      <c r="K753" s="15">
        <v>0</v>
      </c>
      <c r="L753" s="15">
        <v>0</v>
      </c>
      <c r="M753" s="15">
        <f t="shared" si="11"/>
        <v>115</v>
      </c>
    </row>
    <row r="754" spans="1:13" x14ac:dyDescent="0.2">
      <c r="A754" s="14" t="s">
        <v>13</v>
      </c>
      <c r="B754" s="14" t="s">
        <v>22</v>
      </c>
      <c r="C754" s="14" t="s">
        <v>30</v>
      </c>
      <c r="D754" s="14" t="s">
        <v>86</v>
      </c>
      <c r="E754" s="14" t="s">
        <v>103</v>
      </c>
      <c r="F754" s="14">
        <v>2020</v>
      </c>
      <c r="G754" s="15">
        <v>569.07513321931469</v>
      </c>
      <c r="H754" s="15">
        <v>57</v>
      </c>
      <c r="I754" s="15">
        <v>0</v>
      </c>
      <c r="J754" s="15">
        <v>14</v>
      </c>
      <c r="K754" s="15">
        <v>0</v>
      </c>
      <c r="L754" s="15">
        <v>0</v>
      </c>
      <c r="M754" s="15">
        <f t="shared" si="11"/>
        <v>71</v>
      </c>
    </row>
    <row r="755" spans="1:13" x14ac:dyDescent="0.2">
      <c r="A755" s="14" t="s">
        <v>13</v>
      </c>
      <c r="B755" s="14" t="s">
        <v>22</v>
      </c>
      <c r="C755" s="14" t="s">
        <v>30</v>
      </c>
      <c r="D755" s="14" t="s">
        <v>86</v>
      </c>
      <c r="E755" s="14" t="s">
        <v>103</v>
      </c>
      <c r="F755" s="14">
        <v>2020</v>
      </c>
      <c r="G755" s="15">
        <v>807.29454895435754</v>
      </c>
      <c r="H755" s="15">
        <v>85</v>
      </c>
      <c r="I755" s="15">
        <v>0</v>
      </c>
      <c r="J755" s="15">
        <v>23</v>
      </c>
      <c r="K755" s="15">
        <v>0</v>
      </c>
      <c r="L755" s="15">
        <v>0</v>
      </c>
      <c r="M755" s="15">
        <f t="shared" si="11"/>
        <v>108</v>
      </c>
    </row>
    <row r="756" spans="1:13" x14ac:dyDescent="0.2">
      <c r="A756" s="14" t="s">
        <v>13</v>
      </c>
      <c r="B756" s="14" t="s">
        <v>22</v>
      </c>
      <c r="C756" s="14" t="s">
        <v>30</v>
      </c>
      <c r="D756" s="14" t="s">
        <v>86</v>
      </c>
      <c r="E756" s="14" t="s">
        <v>103</v>
      </c>
      <c r="F756" s="14">
        <v>2020</v>
      </c>
      <c r="G756" s="15">
        <v>478.22290927590734</v>
      </c>
      <c r="H756" s="15">
        <v>147</v>
      </c>
      <c r="I756" s="15">
        <v>0</v>
      </c>
      <c r="J756" s="15">
        <v>11</v>
      </c>
      <c r="K756" s="15">
        <v>0</v>
      </c>
      <c r="L756" s="15">
        <v>0</v>
      </c>
      <c r="M756" s="15">
        <f t="shared" si="11"/>
        <v>158</v>
      </c>
    </row>
    <row r="757" spans="1:13" x14ac:dyDescent="0.2">
      <c r="A757" s="14" t="s">
        <v>13</v>
      </c>
      <c r="B757" s="14" t="s">
        <v>22</v>
      </c>
      <c r="C757" s="14" t="s">
        <v>30</v>
      </c>
      <c r="D757" s="14" t="s">
        <v>86</v>
      </c>
      <c r="E757" s="14" t="s">
        <v>103</v>
      </c>
      <c r="F757" s="14">
        <v>2020</v>
      </c>
      <c r="G757" s="15">
        <v>477.87433969489177</v>
      </c>
      <c r="H757" s="15">
        <v>117</v>
      </c>
      <c r="I757" s="15">
        <v>0</v>
      </c>
      <c r="J757" s="15">
        <v>43</v>
      </c>
      <c r="K757" s="15">
        <v>0</v>
      </c>
      <c r="L757" s="15">
        <v>0</v>
      </c>
      <c r="M757" s="15">
        <f t="shared" si="11"/>
        <v>160</v>
      </c>
    </row>
    <row r="758" spans="1:13" x14ac:dyDescent="0.2">
      <c r="A758" s="14" t="s">
        <v>13</v>
      </c>
      <c r="B758" s="14" t="s">
        <v>22</v>
      </c>
      <c r="C758" s="14" t="s">
        <v>30</v>
      </c>
      <c r="D758" s="14" t="s">
        <v>86</v>
      </c>
      <c r="E758" s="14" t="s">
        <v>103</v>
      </c>
      <c r="F758" s="14">
        <v>2018</v>
      </c>
      <c r="G758" s="15">
        <v>614.59786460639293</v>
      </c>
      <c r="H758" s="15">
        <v>694</v>
      </c>
      <c r="I758" s="15">
        <v>0</v>
      </c>
      <c r="J758" s="15">
        <v>46</v>
      </c>
      <c r="K758" s="15">
        <v>6</v>
      </c>
      <c r="L758" s="15">
        <v>3</v>
      </c>
      <c r="M758" s="15">
        <f t="shared" si="11"/>
        <v>743</v>
      </c>
    </row>
    <row r="759" spans="1:13" x14ac:dyDescent="0.2">
      <c r="A759" s="14" t="s">
        <v>13</v>
      </c>
      <c r="B759" s="14" t="s">
        <v>22</v>
      </c>
      <c r="C759" s="14" t="s">
        <v>30</v>
      </c>
      <c r="D759" s="14" t="s">
        <v>86</v>
      </c>
      <c r="E759" s="14" t="s">
        <v>103</v>
      </c>
      <c r="F759" s="14">
        <v>2019</v>
      </c>
      <c r="G759" s="15">
        <v>723.52390892350866</v>
      </c>
      <c r="H759" s="15">
        <v>0</v>
      </c>
      <c r="I759" s="15">
        <v>164</v>
      </c>
      <c r="J759" s="15">
        <v>35</v>
      </c>
      <c r="K759" s="15">
        <v>0</v>
      </c>
      <c r="L759" s="15">
        <v>0</v>
      </c>
      <c r="M759" s="15">
        <f t="shared" si="11"/>
        <v>199</v>
      </c>
    </row>
    <row r="760" spans="1:13" x14ac:dyDescent="0.2">
      <c r="A760" s="14" t="s">
        <v>13</v>
      </c>
      <c r="B760" s="14" t="s">
        <v>22</v>
      </c>
      <c r="C760" s="14" t="s">
        <v>30</v>
      </c>
      <c r="D760" s="14" t="s">
        <v>86</v>
      </c>
      <c r="E760" s="14" t="s">
        <v>104</v>
      </c>
      <c r="F760" s="14">
        <v>2016</v>
      </c>
      <c r="G760" s="15">
        <v>411.88152745515583</v>
      </c>
      <c r="H760" s="15">
        <v>0</v>
      </c>
      <c r="I760" s="15">
        <v>1065</v>
      </c>
      <c r="J760" s="15">
        <v>0</v>
      </c>
      <c r="K760" s="15">
        <v>113</v>
      </c>
      <c r="L760" s="15">
        <v>56.5</v>
      </c>
      <c r="M760" s="15">
        <f t="shared" si="11"/>
        <v>1121.5</v>
      </c>
    </row>
    <row r="761" spans="1:13" x14ac:dyDescent="0.2">
      <c r="A761" s="14" t="s">
        <v>13</v>
      </c>
      <c r="B761" s="14" t="s">
        <v>22</v>
      </c>
      <c r="C761" s="14" t="s">
        <v>30</v>
      </c>
      <c r="D761" s="14" t="s">
        <v>86</v>
      </c>
      <c r="E761" s="14" t="s">
        <v>104</v>
      </c>
      <c r="F761" s="14">
        <v>2014</v>
      </c>
      <c r="G761" s="15">
        <v>544.54419952171042</v>
      </c>
      <c r="H761" s="15">
        <v>543</v>
      </c>
      <c r="I761" s="15">
        <v>0</v>
      </c>
      <c r="J761" s="15">
        <v>303</v>
      </c>
      <c r="K761" s="15">
        <v>64</v>
      </c>
      <c r="L761" s="15">
        <v>32</v>
      </c>
      <c r="M761" s="15">
        <f t="shared" si="11"/>
        <v>878</v>
      </c>
    </row>
    <row r="762" spans="1:13" x14ac:dyDescent="0.2">
      <c r="A762" s="14" t="s">
        <v>13</v>
      </c>
      <c r="B762" s="14" t="s">
        <v>22</v>
      </c>
      <c r="C762" s="14" t="s">
        <v>30</v>
      </c>
      <c r="D762" s="14" t="s">
        <v>86</v>
      </c>
      <c r="E762" s="14" t="s">
        <v>104</v>
      </c>
      <c r="F762" s="14">
        <v>2017</v>
      </c>
      <c r="G762" s="15">
        <v>308.0797844721634</v>
      </c>
      <c r="H762" s="15">
        <v>121</v>
      </c>
      <c r="I762" s="15">
        <v>0</v>
      </c>
      <c r="J762" s="15">
        <v>596</v>
      </c>
      <c r="K762" s="15">
        <v>0</v>
      </c>
      <c r="L762" s="15">
        <v>0</v>
      </c>
      <c r="M762" s="15">
        <f t="shared" si="11"/>
        <v>717</v>
      </c>
    </row>
    <row r="763" spans="1:13" x14ac:dyDescent="0.2">
      <c r="A763" s="14" t="s">
        <v>13</v>
      </c>
      <c r="B763" s="14" t="s">
        <v>22</v>
      </c>
      <c r="C763" s="14" t="s">
        <v>30</v>
      </c>
      <c r="D763" s="14" t="s">
        <v>86</v>
      </c>
      <c r="E763" s="14" t="s">
        <v>104</v>
      </c>
      <c r="F763" s="14">
        <v>2017</v>
      </c>
      <c r="G763" s="15">
        <v>556.87643795153031</v>
      </c>
      <c r="H763" s="15">
        <v>383</v>
      </c>
      <c r="I763" s="15">
        <v>0</v>
      </c>
      <c r="J763" s="15">
        <v>46</v>
      </c>
      <c r="K763" s="15">
        <v>0</v>
      </c>
      <c r="L763" s="15">
        <v>0</v>
      </c>
      <c r="M763" s="15">
        <f t="shared" si="11"/>
        <v>429</v>
      </c>
    </row>
    <row r="764" spans="1:13" x14ac:dyDescent="0.2">
      <c r="A764" s="14" t="s">
        <v>13</v>
      </c>
      <c r="B764" s="14" t="s">
        <v>22</v>
      </c>
      <c r="C764" s="14" t="s">
        <v>30</v>
      </c>
      <c r="D764" s="14" t="s">
        <v>86</v>
      </c>
      <c r="E764" s="14" t="s">
        <v>104</v>
      </c>
      <c r="F764" s="14">
        <v>2015</v>
      </c>
      <c r="G764" s="15">
        <v>615.31109202914979</v>
      </c>
      <c r="H764" s="15">
        <v>693</v>
      </c>
      <c r="I764" s="15">
        <v>27</v>
      </c>
      <c r="J764" s="15">
        <v>90</v>
      </c>
      <c r="K764" s="15">
        <v>0</v>
      </c>
      <c r="L764" s="15">
        <v>0</v>
      </c>
      <c r="M764" s="15">
        <f t="shared" si="11"/>
        <v>810</v>
      </c>
    </row>
    <row r="765" spans="1:13" x14ac:dyDescent="0.2">
      <c r="A765" s="14" t="s">
        <v>13</v>
      </c>
      <c r="B765" s="14" t="s">
        <v>22</v>
      </c>
      <c r="C765" s="14" t="s">
        <v>30</v>
      </c>
      <c r="D765" s="14" t="s">
        <v>86</v>
      </c>
      <c r="E765" s="14" t="s">
        <v>104</v>
      </c>
      <c r="F765" s="14">
        <v>2017</v>
      </c>
      <c r="G765" s="15">
        <v>521.68267552704549</v>
      </c>
      <c r="H765" s="15">
        <v>200</v>
      </c>
      <c r="I765" s="15">
        <v>513</v>
      </c>
      <c r="J765" s="15">
        <v>0</v>
      </c>
      <c r="K765" s="15">
        <v>19</v>
      </c>
      <c r="L765" s="15">
        <v>9.5</v>
      </c>
      <c r="M765" s="15">
        <f t="shared" si="11"/>
        <v>722.5</v>
      </c>
    </row>
    <row r="766" spans="1:13" x14ac:dyDescent="0.2">
      <c r="A766" s="14" t="s">
        <v>13</v>
      </c>
      <c r="B766" s="14" t="s">
        <v>22</v>
      </c>
      <c r="C766" s="14" t="s">
        <v>30</v>
      </c>
      <c r="D766" s="14" t="s">
        <v>86</v>
      </c>
      <c r="E766" s="14" t="s">
        <v>104</v>
      </c>
      <c r="F766" s="14">
        <v>2017</v>
      </c>
      <c r="G766" s="15">
        <v>611.0700658749596</v>
      </c>
      <c r="H766" s="15">
        <v>341</v>
      </c>
      <c r="I766" s="15">
        <v>0</v>
      </c>
      <c r="J766" s="15">
        <v>76</v>
      </c>
      <c r="K766" s="15">
        <v>26</v>
      </c>
      <c r="L766" s="15">
        <v>13</v>
      </c>
      <c r="M766" s="15">
        <f t="shared" si="11"/>
        <v>430</v>
      </c>
    </row>
    <row r="767" spans="1:13" x14ac:dyDescent="0.2">
      <c r="A767" s="14" t="s">
        <v>13</v>
      </c>
      <c r="B767" s="14" t="s">
        <v>22</v>
      </c>
      <c r="C767" s="14" t="s">
        <v>30</v>
      </c>
      <c r="D767" s="14" t="s">
        <v>86</v>
      </c>
      <c r="E767" s="14" t="s">
        <v>104</v>
      </c>
      <c r="F767" s="14">
        <v>2014</v>
      </c>
      <c r="G767" s="15">
        <v>568.59304471288772</v>
      </c>
      <c r="H767" s="15">
        <v>343</v>
      </c>
      <c r="I767" s="15">
        <v>0</v>
      </c>
      <c r="J767" s="15">
        <v>184</v>
      </c>
      <c r="K767" s="15">
        <v>14</v>
      </c>
      <c r="L767" s="15">
        <v>7</v>
      </c>
      <c r="M767" s="15">
        <f t="shared" si="11"/>
        <v>534</v>
      </c>
    </row>
    <row r="768" spans="1:13" x14ac:dyDescent="0.2">
      <c r="A768" s="14" t="s">
        <v>13</v>
      </c>
      <c r="B768" s="14" t="s">
        <v>22</v>
      </c>
      <c r="C768" s="14" t="s">
        <v>30</v>
      </c>
      <c r="D768" s="14" t="s">
        <v>86</v>
      </c>
      <c r="E768" s="14" t="s">
        <v>104</v>
      </c>
      <c r="F768" s="14">
        <v>2016</v>
      </c>
      <c r="G768" s="15">
        <v>411.56648670466114</v>
      </c>
      <c r="H768" s="15">
        <v>0</v>
      </c>
      <c r="I768" s="15">
        <v>0</v>
      </c>
      <c r="J768" s="15">
        <v>400</v>
      </c>
      <c r="K768" s="15">
        <v>20</v>
      </c>
      <c r="L768" s="15">
        <v>10</v>
      </c>
      <c r="M768" s="15">
        <f t="shared" si="11"/>
        <v>410</v>
      </c>
    </row>
    <row r="769" spans="1:13" x14ac:dyDescent="0.2">
      <c r="A769" s="14" t="s">
        <v>13</v>
      </c>
      <c r="B769" s="14" t="s">
        <v>22</v>
      </c>
      <c r="C769" s="14" t="s">
        <v>30</v>
      </c>
      <c r="D769" s="14" t="s">
        <v>86</v>
      </c>
      <c r="E769" s="14" t="s">
        <v>104</v>
      </c>
      <c r="F769" s="14">
        <v>2017</v>
      </c>
      <c r="G769" s="15">
        <v>538.38365196655798</v>
      </c>
      <c r="H769" s="15">
        <v>1103</v>
      </c>
      <c r="I769" s="15">
        <v>0</v>
      </c>
      <c r="J769" s="15">
        <v>0</v>
      </c>
      <c r="K769" s="15">
        <v>85</v>
      </c>
      <c r="L769" s="15">
        <v>42.5</v>
      </c>
      <c r="M769" s="15">
        <f t="shared" si="11"/>
        <v>1145.5</v>
      </c>
    </row>
    <row r="770" spans="1:13" x14ac:dyDescent="0.2">
      <c r="A770" s="14" t="s">
        <v>13</v>
      </c>
      <c r="B770" s="14" t="s">
        <v>22</v>
      </c>
      <c r="C770" s="14" t="s">
        <v>30</v>
      </c>
      <c r="D770" s="14" t="s">
        <v>86</v>
      </c>
      <c r="E770" s="14" t="s">
        <v>104</v>
      </c>
      <c r="F770" s="14">
        <v>2016</v>
      </c>
      <c r="G770" s="15">
        <v>536.25450708156063</v>
      </c>
      <c r="H770" s="15">
        <v>0</v>
      </c>
      <c r="I770" s="15">
        <v>599</v>
      </c>
      <c r="J770" s="15">
        <v>17</v>
      </c>
      <c r="K770" s="15">
        <v>10</v>
      </c>
      <c r="L770" s="15">
        <v>5</v>
      </c>
      <c r="M770" s="15">
        <f t="shared" ref="M770:M833" si="12">H770+I770+J770+L770</f>
        <v>621</v>
      </c>
    </row>
    <row r="771" spans="1:13" x14ac:dyDescent="0.2">
      <c r="A771" s="14" t="s">
        <v>13</v>
      </c>
      <c r="B771" s="14" t="s">
        <v>22</v>
      </c>
      <c r="C771" s="14" t="s">
        <v>30</v>
      </c>
      <c r="D771" s="14" t="s">
        <v>86</v>
      </c>
      <c r="E771" s="14" t="s">
        <v>104</v>
      </c>
      <c r="F771" s="14">
        <v>2016</v>
      </c>
      <c r="G771" s="15">
        <v>722.25805131536208</v>
      </c>
      <c r="H771" s="15">
        <v>0</v>
      </c>
      <c r="I771" s="15">
        <v>421</v>
      </c>
      <c r="J771" s="15">
        <v>0</v>
      </c>
      <c r="K771" s="15">
        <v>3</v>
      </c>
      <c r="L771" s="15">
        <v>1.5</v>
      </c>
      <c r="M771" s="15">
        <f t="shared" si="12"/>
        <v>422.5</v>
      </c>
    </row>
    <row r="772" spans="1:13" x14ac:dyDescent="0.2">
      <c r="A772" s="14" t="s">
        <v>13</v>
      </c>
      <c r="B772" s="14" t="s">
        <v>22</v>
      </c>
      <c r="C772" s="14" t="s">
        <v>30</v>
      </c>
      <c r="D772" s="14" t="s">
        <v>86</v>
      </c>
      <c r="E772" s="14" t="s">
        <v>104</v>
      </c>
      <c r="F772" s="14">
        <v>2013</v>
      </c>
      <c r="G772" s="15">
        <v>647.68432777028522</v>
      </c>
      <c r="H772" s="15">
        <v>0</v>
      </c>
      <c r="I772" s="15">
        <v>267</v>
      </c>
      <c r="J772" s="15">
        <v>64</v>
      </c>
      <c r="K772" s="15">
        <v>0</v>
      </c>
      <c r="L772" s="15">
        <v>0</v>
      </c>
      <c r="M772" s="15">
        <f t="shared" si="12"/>
        <v>331</v>
      </c>
    </row>
    <row r="773" spans="1:13" x14ac:dyDescent="0.2">
      <c r="A773" s="14" t="s">
        <v>13</v>
      </c>
      <c r="B773" s="14" t="s">
        <v>22</v>
      </c>
      <c r="C773" s="14" t="s">
        <v>30</v>
      </c>
      <c r="D773" s="14" t="s">
        <v>86</v>
      </c>
      <c r="E773" s="14" t="s">
        <v>104</v>
      </c>
      <c r="F773" s="14">
        <v>2017</v>
      </c>
      <c r="G773" s="15">
        <v>621.5783571240695</v>
      </c>
      <c r="H773" s="15">
        <v>380</v>
      </c>
      <c r="I773" s="15">
        <v>263</v>
      </c>
      <c r="J773" s="15">
        <v>0</v>
      </c>
      <c r="K773" s="15">
        <v>0</v>
      </c>
      <c r="L773" s="15">
        <v>0</v>
      </c>
      <c r="M773" s="15">
        <f t="shared" si="12"/>
        <v>643</v>
      </c>
    </row>
    <row r="774" spans="1:13" x14ac:dyDescent="0.2">
      <c r="A774" s="14" t="s">
        <v>13</v>
      </c>
      <c r="B774" s="14" t="s">
        <v>22</v>
      </c>
      <c r="C774" s="14" t="s">
        <v>30</v>
      </c>
      <c r="D774" s="14" t="s">
        <v>86</v>
      </c>
      <c r="E774" s="14" t="s">
        <v>105</v>
      </c>
      <c r="F774" s="14">
        <v>2004</v>
      </c>
      <c r="G774" s="15">
        <v>466.03383339844538</v>
      </c>
      <c r="H774" s="15">
        <v>165</v>
      </c>
      <c r="I774" s="15">
        <v>122</v>
      </c>
      <c r="J774" s="15">
        <v>0</v>
      </c>
      <c r="K774" s="15">
        <v>5</v>
      </c>
      <c r="L774" s="15">
        <v>2.5</v>
      </c>
      <c r="M774" s="15">
        <f t="shared" si="12"/>
        <v>289.5</v>
      </c>
    </row>
    <row r="775" spans="1:13" x14ac:dyDescent="0.2">
      <c r="A775" s="14" t="s">
        <v>13</v>
      </c>
      <c r="B775" s="14" t="s">
        <v>22</v>
      </c>
      <c r="C775" s="14" t="s">
        <v>30</v>
      </c>
      <c r="D775" s="14" t="s">
        <v>86</v>
      </c>
      <c r="E775" s="14" t="s">
        <v>105</v>
      </c>
      <c r="F775" s="14">
        <v>2010</v>
      </c>
      <c r="G775" s="15">
        <v>328.42921555414313</v>
      </c>
      <c r="H775" s="15">
        <v>182</v>
      </c>
      <c r="I775" s="15">
        <v>590</v>
      </c>
      <c r="J775" s="15">
        <v>335</v>
      </c>
      <c r="K775" s="15">
        <v>0</v>
      </c>
      <c r="L775" s="15">
        <v>0</v>
      </c>
      <c r="M775" s="15">
        <f t="shared" si="12"/>
        <v>1107</v>
      </c>
    </row>
    <row r="776" spans="1:13" x14ac:dyDescent="0.2">
      <c r="A776" s="14" t="s">
        <v>13</v>
      </c>
      <c r="B776" s="14" t="s">
        <v>22</v>
      </c>
      <c r="C776" s="14" t="s">
        <v>30</v>
      </c>
      <c r="D776" s="14" t="s">
        <v>86</v>
      </c>
      <c r="E776" s="14" t="s">
        <v>105</v>
      </c>
      <c r="F776" s="14">
        <v>2008</v>
      </c>
      <c r="G776" s="15">
        <v>425.37737669478372</v>
      </c>
      <c r="H776" s="15">
        <v>0</v>
      </c>
      <c r="I776" s="15">
        <v>316</v>
      </c>
      <c r="J776" s="15">
        <v>153</v>
      </c>
      <c r="K776" s="15">
        <v>0</v>
      </c>
      <c r="L776" s="15">
        <v>0</v>
      </c>
      <c r="M776" s="15">
        <f t="shared" si="12"/>
        <v>469</v>
      </c>
    </row>
    <row r="777" spans="1:13" x14ac:dyDescent="0.2">
      <c r="A777" s="14" t="s">
        <v>13</v>
      </c>
      <c r="B777" s="14" t="s">
        <v>22</v>
      </c>
      <c r="C777" s="14" t="s">
        <v>30</v>
      </c>
      <c r="D777" s="14" t="s">
        <v>86</v>
      </c>
      <c r="E777" s="14" t="s">
        <v>105</v>
      </c>
      <c r="F777" s="14">
        <v>2009</v>
      </c>
      <c r="G777" s="15">
        <v>347.29828599873917</v>
      </c>
      <c r="H777" s="15">
        <v>438</v>
      </c>
      <c r="I777" s="15">
        <v>127</v>
      </c>
      <c r="J777" s="15">
        <v>111</v>
      </c>
      <c r="K777" s="15">
        <v>0</v>
      </c>
      <c r="L777" s="15">
        <v>0</v>
      </c>
      <c r="M777" s="15">
        <f t="shared" si="12"/>
        <v>676</v>
      </c>
    </row>
    <row r="778" spans="1:13" x14ac:dyDescent="0.2">
      <c r="A778" s="14" t="s">
        <v>13</v>
      </c>
      <c r="B778" s="14" t="s">
        <v>22</v>
      </c>
      <c r="C778" s="14" t="s">
        <v>30</v>
      </c>
      <c r="D778" s="14" t="s">
        <v>86</v>
      </c>
      <c r="E778" s="14" t="s">
        <v>105</v>
      </c>
      <c r="F778" s="14">
        <v>2009</v>
      </c>
      <c r="G778" s="15">
        <v>459.77734440903549</v>
      </c>
      <c r="H778" s="15">
        <v>332</v>
      </c>
      <c r="I778" s="15">
        <v>0</v>
      </c>
      <c r="J778" s="15">
        <v>90</v>
      </c>
      <c r="K778" s="15">
        <v>0</v>
      </c>
      <c r="L778" s="15">
        <v>0</v>
      </c>
      <c r="M778" s="15">
        <f t="shared" si="12"/>
        <v>422</v>
      </c>
    </row>
    <row r="779" spans="1:13" x14ac:dyDescent="0.2">
      <c r="A779" s="14" t="s">
        <v>13</v>
      </c>
      <c r="B779" s="14" t="s">
        <v>22</v>
      </c>
      <c r="C779" s="14" t="s">
        <v>30</v>
      </c>
      <c r="D779" s="14" t="s">
        <v>86</v>
      </c>
      <c r="E779" s="14" t="s">
        <v>105</v>
      </c>
      <c r="F779" s="14">
        <v>2001</v>
      </c>
      <c r="G779" s="15">
        <v>427.89324424711964</v>
      </c>
      <c r="H779" s="15">
        <v>441</v>
      </c>
      <c r="I779" s="15">
        <v>0</v>
      </c>
      <c r="J779" s="15">
        <v>0</v>
      </c>
      <c r="K779" s="15">
        <v>8</v>
      </c>
      <c r="L779" s="15">
        <v>4</v>
      </c>
      <c r="M779" s="15">
        <f t="shared" si="12"/>
        <v>445</v>
      </c>
    </row>
    <row r="780" spans="1:13" x14ac:dyDescent="0.2">
      <c r="A780" s="14" t="s">
        <v>13</v>
      </c>
      <c r="B780" s="14" t="s">
        <v>22</v>
      </c>
      <c r="C780" s="14" t="s">
        <v>30</v>
      </c>
      <c r="D780" s="14" t="s">
        <v>86</v>
      </c>
      <c r="E780" s="14" t="s">
        <v>105</v>
      </c>
      <c r="F780" s="14">
        <v>2007</v>
      </c>
      <c r="G780" s="15">
        <v>263.49985690849564</v>
      </c>
      <c r="H780" s="15">
        <v>60</v>
      </c>
      <c r="I780" s="15">
        <v>105</v>
      </c>
      <c r="J780" s="15">
        <v>126</v>
      </c>
      <c r="K780" s="15">
        <v>0</v>
      </c>
      <c r="L780" s="15">
        <v>0</v>
      </c>
      <c r="M780" s="15">
        <f t="shared" si="12"/>
        <v>291</v>
      </c>
    </row>
    <row r="781" spans="1:13" x14ac:dyDescent="0.2">
      <c r="A781" s="14" t="s">
        <v>13</v>
      </c>
      <c r="B781" s="14" t="s">
        <v>22</v>
      </c>
      <c r="C781" s="14" t="s">
        <v>30</v>
      </c>
      <c r="D781" s="14" t="s">
        <v>86</v>
      </c>
      <c r="E781" s="14" t="s">
        <v>105</v>
      </c>
      <c r="F781" s="14">
        <v>2007</v>
      </c>
      <c r="G781" s="15">
        <v>327.26314489813018</v>
      </c>
      <c r="H781" s="15">
        <v>0</v>
      </c>
      <c r="I781" s="15">
        <v>360</v>
      </c>
      <c r="J781" s="15">
        <v>163</v>
      </c>
      <c r="K781" s="15">
        <v>8</v>
      </c>
      <c r="L781" s="15">
        <v>4</v>
      </c>
      <c r="M781" s="15">
        <f t="shared" si="12"/>
        <v>527</v>
      </c>
    </row>
    <row r="782" spans="1:13" x14ac:dyDescent="0.2">
      <c r="A782" s="14" t="s">
        <v>13</v>
      </c>
      <c r="B782" s="14" t="s">
        <v>22</v>
      </c>
      <c r="C782" s="14" t="s">
        <v>30</v>
      </c>
      <c r="D782" s="14" t="s">
        <v>86</v>
      </c>
      <c r="E782" s="14" t="s">
        <v>105</v>
      </c>
      <c r="F782" s="14">
        <v>2007</v>
      </c>
      <c r="G782" s="15">
        <v>447.60932583016165</v>
      </c>
      <c r="H782" s="15">
        <v>0</v>
      </c>
      <c r="I782" s="15">
        <v>135</v>
      </c>
      <c r="J782" s="15">
        <v>286</v>
      </c>
      <c r="K782" s="15">
        <v>0</v>
      </c>
      <c r="L782" s="15">
        <v>0</v>
      </c>
      <c r="M782" s="15">
        <f t="shared" si="12"/>
        <v>421</v>
      </c>
    </row>
    <row r="783" spans="1:13" x14ac:dyDescent="0.2">
      <c r="A783" s="14" t="s">
        <v>13</v>
      </c>
      <c r="B783" s="14" t="s">
        <v>22</v>
      </c>
      <c r="C783" s="14" t="s">
        <v>30</v>
      </c>
      <c r="D783" s="14" t="s">
        <v>86</v>
      </c>
      <c r="E783" s="14" t="s">
        <v>105</v>
      </c>
      <c r="F783" s="14">
        <v>2006</v>
      </c>
      <c r="G783" s="15">
        <v>366.41309708945903</v>
      </c>
      <c r="H783" s="15">
        <v>0</v>
      </c>
      <c r="I783" s="15">
        <v>215</v>
      </c>
      <c r="J783" s="15">
        <v>274</v>
      </c>
      <c r="K783" s="15">
        <v>0</v>
      </c>
      <c r="L783" s="15">
        <v>0</v>
      </c>
      <c r="M783" s="15">
        <f t="shared" si="12"/>
        <v>489</v>
      </c>
    </row>
    <row r="784" spans="1:13" x14ac:dyDescent="0.2">
      <c r="A784" s="14" t="s">
        <v>13</v>
      </c>
      <c r="B784" s="14" t="s">
        <v>22</v>
      </c>
      <c r="C784" s="14" t="s">
        <v>30</v>
      </c>
      <c r="D784" s="14" t="s">
        <v>86</v>
      </c>
      <c r="E784" s="14" t="s">
        <v>105</v>
      </c>
      <c r="F784" s="14">
        <v>2005</v>
      </c>
      <c r="G784" s="15">
        <v>395.3710719873871</v>
      </c>
      <c r="H784" s="15">
        <v>0</v>
      </c>
      <c r="I784" s="15">
        <v>279</v>
      </c>
      <c r="J784" s="15">
        <v>160</v>
      </c>
      <c r="K784" s="15">
        <v>0</v>
      </c>
      <c r="L784" s="15">
        <v>0</v>
      </c>
      <c r="M784" s="15">
        <f t="shared" si="12"/>
        <v>439</v>
      </c>
    </row>
    <row r="785" spans="1:13" x14ac:dyDescent="0.2">
      <c r="A785" s="14" t="s">
        <v>13</v>
      </c>
      <c r="B785" s="14" t="s">
        <v>22</v>
      </c>
      <c r="C785" s="14" t="s">
        <v>30</v>
      </c>
      <c r="D785" s="14" t="s">
        <v>86</v>
      </c>
      <c r="E785" s="14" t="s">
        <v>105</v>
      </c>
      <c r="F785" s="14">
        <v>2005</v>
      </c>
      <c r="G785" s="15">
        <v>328.40575679535436</v>
      </c>
      <c r="H785" s="15">
        <v>0</v>
      </c>
      <c r="I785" s="15">
        <v>92</v>
      </c>
      <c r="J785" s="15">
        <v>45</v>
      </c>
      <c r="K785" s="15">
        <v>33</v>
      </c>
      <c r="L785" s="15">
        <v>16.5</v>
      </c>
      <c r="M785" s="15">
        <f t="shared" si="12"/>
        <v>153.5</v>
      </c>
    </row>
    <row r="786" spans="1:13" x14ac:dyDescent="0.2">
      <c r="A786" s="14" t="s">
        <v>13</v>
      </c>
      <c r="B786" s="14" t="s">
        <v>22</v>
      </c>
      <c r="C786" s="14" t="s">
        <v>30</v>
      </c>
      <c r="D786" s="14" t="s">
        <v>86</v>
      </c>
      <c r="E786" s="14" t="s">
        <v>105</v>
      </c>
      <c r="F786" s="14">
        <v>2012</v>
      </c>
      <c r="G786" s="15">
        <v>331.98332049596189</v>
      </c>
      <c r="H786" s="15">
        <v>955</v>
      </c>
      <c r="I786" s="15">
        <v>0</v>
      </c>
      <c r="J786" s="15">
        <v>200</v>
      </c>
      <c r="K786" s="15">
        <v>69</v>
      </c>
      <c r="L786" s="15">
        <v>34.5</v>
      </c>
      <c r="M786" s="15">
        <f t="shared" si="12"/>
        <v>1189.5</v>
      </c>
    </row>
    <row r="787" spans="1:13" x14ac:dyDescent="0.2">
      <c r="A787" s="14" t="s">
        <v>13</v>
      </c>
      <c r="B787" s="14" t="s">
        <v>22</v>
      </c>
      <c r="C787" s="14" t="s">
        <v>30</v>
      </c>
      <c r="D787" s="14" t="s">
        <v>86</v>
      </c>
      <c r="E787" s="14" t="s">
        <v>105</v>
      </c>
      <c r="F787" s="14">
        <v>2005</v>
      </c>
      <c r="G787" s="15">
        <v>512.75329617359182</v>
      </c>
      <c r="H787" s="15">
        <v>85</v>
      </c>
      <c r="I787" s="15">
        <v>453</v>
      </c>
      <c r="J787" s="15">
        <v>200</v>
      </c>
      <c r="K787" s="15">
        <v>0</v>
      </c>
      <c r="L787" s="15">
        <v>0</v>
      </c>
      <c r="M787" s="15">
        <f t="shared" si="12"/>
        <v>738</v>
      </c>
    </row>
    <row r="788" spans="1:13" x14ac:dyDescent="0.2">
      <c r="A788" s="14" t="s">
        <v>13</v>
      </c>
      <c r="B788" s="14" t="s">
        <v>22</v>
      </c>
      <c r="C788" s="14" t="s">
        <v>30</v>
      </c>
      <c r="D788" s="14" t="s">
        <v>86</v>
      </c>
      <c r="E788" s="14" t="s">
        <v>105</v>
      </c>
      <c r="F788" s="14">
        <v>2009</v>
      </c>
      <c r="G788" s="15">
        <v>384.27437634033646</v>
      </c>
      <c r="H788" s="15">
        <v>120</v>
      </c>
      <c r="I788" s="15">
        <v>140</v>
      </c>
      <c r="J788" s="15">
        <v>386</v>
      </c>
      <c r="K788" s="15">
        <v>54</v>
      </c>
      <c r="L788" s="15">
        <v>27</v>
      </c>
      <c r="M788" s="15">
        <f t="shared" si="12"/>
        <v>673</v>
      </c>
    </row>
    <row r="789" spans="1:13" x14ac:dyDescent="0.2">
      <c r="A789" s="14" t="s">
        <v>13</v>
      </c>
      <c r="B789" s="14" t="s">
        <v>22</v>
      </c>
      <c r="C789" s="14" t="s">
        <v>30</v>
      </c>
      <c r="D789" s="14" t="s">
        <v>86</v>
      </c>
      <c r="E789" s="14" t="s">
        <v>105</v>
      </c>
      <c r="F789" s="14">
        <v>2007</v>
      </c>
      <c r="G789" s="15">
        <v>424.37335657169751</v>
      </c>
      <c r="H789" s="15">
        <v>0</v>
      </c>
      <c r="I789" s="15">
        <v>20</v>
      </c>
      <c r="J789" s="15">
        <v>8</v>
      </c>
      <c r="K789" s="15">
        <v>0</v>
      </c>
      <c r="L789" s="15">
        <v>0</v>
      </c>
      <c r="M789" s="15">
        <f t="shared" si="12"/>
        <v>28</v>
      </c>
    </row>
    <row r="790" spans="1:13" x14ac:dyDescent="0.2">
      <c r="A790" s="14" t="s">
        <v>13</v>
      </c>
      <c r="B790" s="14" t="s">
        <v>22</v>
      </c>
      <c r="C790" s="14" t="s">
        <v>30</v>
      </c>
      <c r="D790" s="14" t="s">
        <v>86</v>
      </c>
      <c r="E790" s="14" t="s">
        <v>105</v>
      </c>
      <c r="F790" s="14">
        <v>2007</v>
      </c>
      <c r="G790" s="15">
        <v>287.58875443588147</v>
      </c>
      <c r="H790" s="15">
        <v>375</v>
      </c>
      <c r="I790" s="15">
        <v>0</v>
      </c>
      <c r="J790" s="15">
        <v>770</v>
      </c>
      <c r="K790" s="15">
        <v>0</v>
      </c>
      <c r="L790" s="15">
        <v>0</v>
      </c>
      <c r="M790" s="15">
        <f t="shared" si="12"/>
        <v>1145</v>
      </c>
    </row>
    <row r="791" spans="1:13" x14ac:dyDescent="0.2">
      <c r="A791" s="14" t="s">
        <v>13</v>
      </c>
      <c r="B791" s="14" t="s">
        <v>22</v>
      </c>
      <c r="C791" s="14" t="s">
        <v>30</v>
      </c>
      <c r="D791" s="14" t="s">
        <v>86</v>
      </c>
      <c r="E791" s="14" t="s">
        <v>105</v>
      </c>
      <c r="F791" s="14">
        <v>2007</v>
      </c>
      <c r="G791" s="15">
        <v>405.65676761061439</v>
      </c>
      <c r="H791" s="15">
        <v>269</v>
      </c>
      <c r="I791" s="15">
        <v>154</v>
      </c>
      <c r="J791" s="15">
        <v>297</v>
      </c>
      <c r="K791" s="15">
        <v>0</v>
      </c>
      <c r="L791" s="15">
        <v>0</v>
      </c>
      <c r="M791" s="15">
        <f t="shared" si="12"/>
        <v>720</v>
      </c>
    </row>
    <row r="792" spans="1:13" x14ac:dyDescent="0.2">
      <c r="A792" s="14" t="s">
        <v>13</v>
      </c>
      <c r="B792" s="14" t="s">
        <v>22</v>
      </c>
      <c r="C792" s="14" t="s">
        <v>30</v>
      </c>
      <c r="D792" s="14" t="s">
        <v>86</v>
      </c>
      <c r="E792" s="14" t="s">
        <v>105</v>
      </c>
      <c r="F792" s="14">
        <v>2005</v>
      </c>
      <c r="G792" s="15">
        <v>328.36503926440554</v>
      </c>
      <c r="H792" s="15">
        <v>102</v>
      </c>
      <c r="I792" s="15">
        <v>256</v>
      </c>
      <c r="J792" s="15">
        <v>77</v>
      </c>
      <c r="K792" s="15">
        <v>0</v>
      </c>
      <c r="L792" s="15">
        <v>0</v>
      </c>
      <c r="M792" s="15">
        <f t="shared" si="12"/>
        <v>435</v>
      </c>
    </row>
    <row r="793" spans="1:13" x14ac:dyDescent="0.2">
      <c r="A793" s="14" t="s">
        <v>13</v>
      </c>
      <c r="B793" s="14" t="s">
        <v>22</v>
      </c>
      <c r="C793" s="14" t="s">
        <v>30</v>
      </c>
      <c r="D793" s="14" t="s">
        <v>86</v>
      </c>
      <c r="E793" s="14" t="s">
        <v>105</v>
      </c>
      <c r="F793" s="14">
        <v>2006</v>
      </c>
      <c r="G793" s="15">
        <v>332.80516859834586</v>
      </c>
      <c r="H793" s="15">
        <v>0</v>
      </c>
      <c r="I793" s="15">
        <v>24</v>
      </c>
      <c r="J793" s="15">
        <v>42</v>
      </c>
      <c r="K793" s="15">
        <v>0</v>
      </c>
      <c r="L793" s="15">
        <v>0</v>
      </c>
      <c r="M793" s="15">
        <f t="shared" si="12"/>
        <v>66</v>
      </c>
    </row>
    <row r="794" spans="1:13" x14ac:dyDescent="0.2">
      <c r="A794" s="14" t="s">
        <v>13</v>
      </c>
      <c r="B794" s="14" t="s">
        <v>22</v>
      </c>
      <c r="C794" s="14" t="s">
        <v>30</v>
      </c>
      <c r="D794" s="14" t="s">
        <v>86</v>
      </c>
      <c r="E794" s="14" t="s">
        <v>105</v>
      </c>
      <c r="F794" s="14">
        <v>2008</v>
      </c>
      <c r="G794" s="15">
        <v>405.6708453524343</v>
      </c>
      <c r="H794" s="15">
        <v>0</v>
      </c>
      <c r="I794" s="15">
        <v>422</v>
      </c>
      <c r="J794" s="15">
        <v>10</v>
      </c>
      <c r="K794" s="15">
        <v>0</v>
      </c>
      <c r="L794" s="15">
        <v>0</v>
      </c>
      <c r="M794" s="15">
        <f t="shared" si="12"/>
        <v>432</v>
      </c>
    </row>
    <row r="795" spans="1:13" x14ac:dyDescent="0.2">
      <c r="A795" s="14" t="s">
        <v>13</v>
      </c>
      <c r="B795" s="14" t="s">
        <v>22</v>
      </c>
      <c r="C795" s="14" t="s">
        <v>30</v>
      </c>
      <c r="D795" s="14" t="s">
        <v>86</v>
      </c>
      <c r="E795" s="14" t="s">
        <v>105</v>
      </c>
      <c r="F795" s="14">
        <v>2008</v>
      </c>
      <c r="G795" s="15">
        <v>424.39844353694281</v>
      </c>
      <c r="H795" s="15">
        <v>0</v>
      </c>
      <c r="I795" s="15">
        <v>0</v>
      </c>
      <c r="J795" s="15">
        <v>467</v>
      </c>
      <c r="K795" s="15">
        <v>0</v>
      </c>
      <c r="L795" s="15">
        <v>0</v>
      </c>
      <c r="M795" s="15">
        <f t="shared" si="12"/>
        <v>467</v>
      </c>
    </row>
    <row r="796" spans="1:13" x14ac:dyDescent="0.2">
      <c r="A796" s="14" t="s">
        <v>13</v>
      </c>
      <c r="B796" s="14" t="s">
        <v>22</v>
      </c>
      <c r="C796" s="14" t="s">
        <v>30</v>
      </c>
      <c r="D796" s="14" t="s">
        <v>86</v>
      </c>
      <c r="E796" s="14" t="s">
        <v>105</v>
      </c>
      <c r="F796" s="14">
        <v>2004</v>
      </c>
      <c r="G796" s="15">
        <v>458.86981096471953</v>
      </c>
      <c r="H796" s="15">
        <v>249</v>
      </c>
      <c r="I796" s="15">
        <v>0</v>
      </c>
      <c r="J796" s="15">
        <v>86</v>
      </c>
      <c r="K796" s="15">
        <v>0</v>
      </c>
      <c r="L796" s="15">
        <v>0</v>
      </c>
      <c r="M796" s="15">
        <f t="shared" si="12"/>
        <v>335</v>
      </c>
    </row>
    <row r="797" spans="1:13" x14ac:dyDescent="0.2">
      <c r="A797" s="14" t="s">
        <v>13</v>
      </c>
      <c r="B797" s="14" t="s">
        <v>22</v>
      </c>
      <c r="C797" s="14" t="s">
        <v>30</v>
      </c>
      <c r="D797" s="14" t="s">
        <v>86</v>
      </c>
      <c r="E797" s="14" t="s">
        <v>105</v>
      </c>
      <c r="F797" s="14">
        <v>2008</v>
      </c>
      <c r="G797" s="15">
        <v>425.11985673905099</v>
      </c>
      <c r="H797" s="15">
        <v>235</v>
      </c>
      <c r="I797" s="15">
        <v>0</v>
      </c>
      <c r="J797" s="15">
        <v>19</v>
      </c>
      <c r="K797" s="15">
        <v>2</v>
      </c>
      <c r="L797" s="15">
        <v>1</v>
      </c>
      <c r="M797" s="15">
        <f t="shared" si="12"/>
        <v>255</v>
      </c>
    </row>
    <row r="798" spans="1:13" x14ac:dyDescent="0.2">
      <c r="A798" s="14" t="s">
        <v>13</v>
      </c>
      <c r="B798" s="14" t="s">
        <v>22</v>
      </c>
      <c r="C798" s="14" t="s">
        <v>30</v>
      </c>
      <c r="D798" s="14" t="s">
        <v>86</v>
      </c>
      <c r="E798" s="14" t="s">
        <v>105</v>
      </c>
      <c r="F798" s="14">
        <v>2012</v>
      </c>
      <c r="G798" s="15">
        <v>423.81958858646362</v>
      </c>
      <c r="H798" s="15">
        <v>422</v>
      </c>
      <c r="I798" s="15">
        <v>0</v>
      </c>
      <c r="J798" s="15">
        <v>35</v>
      </c>
      <c r="K798" s="15">
        <v>0</v>
      </c>
      <c r="L798" s="15">
        <v>0</v>
      </c>
      <c r="M798" s="15">
        <f t="shared" si="12"/>
        <v>457</v>
      </c>
    </row>
    <row r="799" spans="1:13" x14ac:dyDescent="0.2">
      <c r="A799" s="14" t="s">
        <v>13</v>
      </c>
      <c r="B799" s="14" t="s">
        <v>22</v>
      </c>
      <c r="C799" s="14" t="s">
        <v>30</v>
      </c>
      <c r="D799" s="14" t="s">
        <v>86</v>
      </c>
      <c r="E799" s="14" t="s">
        <v>105</v>
      </c>
      <c r="F799" s="14">
        <v>2007</v>
      </c>
      <c r="G799" s="15">
        <v>424.35428141994277</v>
      </c>
      <c r="H799" s="15">
        <v>20</v>
      </c>
      <c r="I799" s="15">
        <v>0</v>
      </c>
      <c r="J799" s="15">
        <v>44</v>
      </c>
      <c r="K799" s="15">
        <v>0</v>
      </c>
      <c r="L799" s="15">
        <v>0</v>
      </c>
      <c r="M799" s="15">
        <f t="shared" si="12"/>
        <v>64</v>
      </c>
    </row>
    <row r="800" spans="1:13" x14ac:dyDescent="0.2">
      <c r="A800" s="14" t="s">
        <v>13</v>
      </c>
      <c r="B800" s="14" t="s">
        <v>22</v>
      </c>
      <c r="C800" s="14" t="s">
        <v>30</v>
      </c>
      <c r="D800" s="14" t="s">
        <v>86</v>
      </c>
      <c r="E800" s="14" t="s">
        <v>105</v>
      </c>
      <c r="F800" s="14">
        <v>2007</v>
      </c>
      <c r="G800" s="15">
        <v>530.23932808997324</v>
      </c>
      <c r="H800" s="15">
        <v>0</v>
      </c>
      <c r="I800" s="15">
        <v>199</v>
      </c>
      <c r="J800" s="15">
        <v>1439</v>
      </c>
      <c r="K800" s="15">
        <v>0</v>
      </c>
      <c r="L800" s="15">
        <v>0</v>
      </c>
      <c r="M800" s="15">
        <f t="shared" si="12"/>
        <v>1638</v>
      </c>
    </row>
    <row r="801" spans="1:13" x14ac:dyDescent="0.2">
      <c r="A801" s="14" t="s">
        <v>13</v>
      </c>
      <c r="B801" s="14" t="s">
        <v>22</v>
      </c>
      <c r="C801" s="14" t="s">
        <v>30</v>
      </c>
      <c r="D801" s="14" t="s">
        <v>86</v>
      </c>
      <c r="E801" s="14" t="s">
        <v>105</v>
      </c>
      <c r="F801" s="14">
        <v>2003</v>
      </c>
      <c r="G801" s="15">
        <v>282.33649481024582</v>
      </c>
      <c r="H801" s="15">
        <v>0</v>
      </c>
      <c r="I801" s="15">
        <v>0</v>
      </c>
      <c r="J801" s="15">
        <v>272</v>
      </c>
      <c r="K801" s="15">
        <v>0</v>
      </c>
      <c r="L801" s="15">
        <v>0</v>
      </c>
      <c r="M801" s="15">
        <f t="shared" si="12"/>
        <v>272</v>
      </c>
    </row>
    <row r="802" spans="1:13" x14ac:dyDescent="0.2">
      <c r="A802" s="14" t="s">
        <v>13</v>
      </c>
      <c r="B802" s="14" t="s">
        <v>22</v>
      </c>
      <c r="C802" s="14" t="s">
        <v>30</v>
      </c>
      <c r="D802" s="14" t="s">
        <v>86</v>
      </c>
      <c r="E802" s="14" t="s">
        <v>105</v>
      </c>
      <c r="F802" s="14">
        <v>2005</v>
      </c>
      <c r="G802" s="15">
        <v>423.38760986634946</v>
      </c>
      <c r="H802" s="15">
        <v>144</v>
      </c>
      <c r="I802" s="15">
        <v>0</v>
      </c>
      <c r="J802" s="15">
        <v>184</v>
      </c>
      <c r="K802" s="15">
        <v>0</v>
      </c>
      <c r="L802" s="15">
        <v>0</v>
      </c>
      <c r="M802" s="15">
        <f t="shared" si="12"/>
        <v>328</v>
      </c>
    </row>
    <row r="803" spans="1:13" x14ac:dyDescent="0.2">
      <c r="A803" s="14" t="s">
        <v>13</v>
      </c>
      <c r="B803" s="14" t="s">
        <v>22</v>
      </c>
      <c r="C803" s="14" t="s">
        <v>30</v>
      </c>
      <c r="D803" s="14" t="s">
        <v>86</v>
      </c>
      <c r="E803" s="14" t="s">
        <v>105</v>
      </c>
      <c r="F803" s="14">
        <v>2007</v>
      </c>
      <c r="G803" s="15">
        <v>486.30890577481716</v>
      </c>
      <c r="H803" s="15">
        <v>235</v>
      </c>
      <c r="I803" s="15">
        <v>0</v>
      </c>
      <c r="J803" s="15">
        <v>453</v>
      </c>
      <c r="K803" s="15">
        <v>0</v>
      </c>
      <c r="L803" s="15">
        <v>0</v>
      </c>
      <c r="M803" s="15">
        <f t="shared" si="12"/>
        <v>688</v>
      </c>
    </row>
    <row r="804" spans="1:13" x14ac:dyDescent="0.2">
      <c r="A804" s="14" t="s">
        <v>13</v>
      </c>
      <c r="B804" s="14" t="s">
        <v>22</v>
      </c>
      <c r="C804" s="14" t="s">
        <v>30</v>
      </c>
      <c r="D804" s="14" t="s">
        <v>86</v>
      </c>
      <c r="E804" s="14" t="s">
        <v>105</v>
      </c>
      <c r="F804" s="14">
        <v>2001</v>
      </c>
      <c r="G804" s="15">
        <v>426.40457580954842</v>
      </c>
      <c r="H804" s="15">
        <v>768</v>
      </c>
      <c r="I804" s="15">
        <v>0</v>
      </c>
      <c r="J804" s="15">
        <v>12</v>
      </c>
      <c r="K804" s="15">
        <v>0</v>
      </c>
      <c r="L804" s="15">
        <v>0</v>
      </c>
      <c r="M804" s="15">
        <f t="shared" si="12"/>
        <v>780</v>
      </c>
    </row>
    <row r="805" spans="1:13" x14ac:dyDescent="0.2">
      <c r="A805" s="14" t="s">
        <v>13</v>
      </c>
      <c r="B805" s="14" t="s">
        <v>22</v>
      </c>
      <c r="C805" s="14" t="s">
        <v>30</v>
      </c>
      <c r="D805" s="14" t="s">
        <v>86</v>
      </c>
      <c r="E805" s="14" t="s">
        <v>105</v>
      </c>
      <c r="F805" s="14">
        <v>2011</v>
      </c>
      <c r="G805" s="15">
        <v>631.80281853318809</v>
      </c>
      <c r="H805" s="15">
        <v>0</v>
      </c>
      <c r="I805" s="15">
        <v>0</v>
      </c>
      <c r="J805" s="15">
        <v>1599</v>
      </c>
      <c r="K805" s="15">
        <v>0</v>
      </c>
      <c r="L805" s="15">
        <v>0</v>
      </c>
      <c r="M805" s="15">
        <f t="shared" si="12"/>
        <v>1599</v>
      </c>
    </row>
    <row r="806" spans="1:13" x14ac:dyDescent="0.2">
      <c r="A806" s="14" t="s">
        <v>13</v>
      </c>
      <c r="B806" s="14" t="s">
        <v>22</v>
      </c>
      <c r="C806" s="14" t="s">
        <v>30</v>
      </c>
      <c r="D806" s="14" t="s">
        <v>86</v>
      </c>
      <c r="E806" s="14" t="s">
        <v>105</v>
      </c>
      <c r="F806" s="14">
        <v>2007</v>
      </c>
      <c r="G806" s="15">
        <v>479.97399678717051</v>
      </c>
      <c r="H806" s="15">
        <v>107</v>
      </c>
      <c r="I806" s="15">
        <v>907</v>
      </c>
      <c r="J806" s="15">
        <v>232</v>
      </c>
      <c r="K806" s="15">
        <v>0</v>
      </c>
      <c r="L806" s="15">
        <v>0</v>
      </c>
      <c r="M806" s="15">
        <f t="shared" si="12"/>
        <v>1246</v>
      </c>
    </row>
    <row r="807" spans="1:13" x14ac:dyDescent="0.2">
      <c r="A807" s="14" t="s">
        <v>13</v>
      </c>
      <c r="B807" s="14" t="s">
        <v>22</v>
      </c>
      <c r="C807" s="14" t="s">
        <v>30</v>
      </c>
      <c r="D807" s="14" t="s">
        <v>86</v>
      </c>
      <c r="E807" s="14" t="s">
        <v>105</v>
      </c>
      <c r="F807" s="14">
        <v>2011</v>
      </c>
      <c r="G807" s="15">
        <v>490.3279675296962</v>
      </c>
      <c r="H807" s="15">
        <v>851</v>
      </c>
      <c r="I807" s="15">
        <v>0</v>
      </c>
      <c r="J807" s="15">
        <v>259</v>
      </c>
      <c r="K807" s="15">
        <v>0</v>
      </c>
      <c r="L807" s="15">
        <v>0</v>
      </c>
      <c r="M807" s="15">
        <f t="shared" si="12"/>
        <v>1110</v>
      </c>
    </row>
    <row r="808" spans="1:13" x14ac:dyDescent="0.2">
      <c r="A808" s="14" t="s">
        <v>13</v>
      </c>
      <c r="B808" s="14" t="s">
        <v>22</v>
      </c>
      <c r="C808" s="14" t="s">
        <v>30</v>
      </c>
      <c r="D808" s="14" t="s">
        <v>86</v>
      </c>
      <c r="E808" s="14" t="s">
        <v>105</v>
      </c>
      <c r="F808" s="14">
        <v>2010</v>
      </c>
      <c r="G808" s="15">
        <v>326.08013466779499</v>
      </c>
      <c r="H808" s="15">
        <v>564</v>
      </c>
      <c r="I808" s="15">
        <v>0</v>
      </c>
      <c r="J808" s="15">
        <v>350</v>
      </c>
      <c r="K808" s="15">
        <v>14</v>
      </c>
      <c r="L808" s="15">
        <v>7</v>
      </c>
      <c r="M808" s="15">
        <f t="shared" si="12"/>
        <v>921</v>
      </c>
    </row>
    <row r="809" spans="1:13" x14ac:dyDescent="0.2">
      <c r="A809" s="14" t="s">
        <v>13</v>
      </c>
      <c r="B809" s="14" t="s">
        <v>22</v>
      </c>
      <c r="C809" s="14" t="s">
        <v>30</v>
      </c>
      <c r="D809" s="14" t="s">
        <v>86</v>
      </c>
      <c r="E809" s="14" t="s">
        <v>105</v>
      </c>
      <c r="F809" s="14">
        <v>2011</v>
      </c>
      <c r="G809" s="15">
        <v>393.4296238824457</v>
      </c>
      <c r="H809" s="15">
        <v>0</v>
      </c>
      <c r="I809" s="15">
        <v>1032</v>
      </c>
      <c r="J809" s="15">
        <v>259</v>
      </c>
      <c r="K809" s="15">
        <v>0</v>
      </c>
      <c r="L809" s="15">
        <v>0</v>
      </c>
      <c r="M809" s="15">
        <f t="shared" si="12"/>
        <v>1291</v>
      </c>
    </row>
    <row r="810" spans="1:13" x14ac:dyDescent="0.2">
      <c r="A810" s="14" t="s">
        <v>13</v>
      </c>
      <c r="B810" s="14" t="s">
        <v>22</v>
      </c>
      <c r="C810" s="14" t="s">
        <v>30</v>
      </c>
      <c r="D810" s="14" t="s">
        <v>86</v>
      </c>
      <c r="E810" s="14" t="s">
        <v>105</v>
      </c>
      <c r="F810" s="14">
        <v>2010</v>
      </c>
      <c r="G810" s="15">
        <v>378.88932416010942</v>
      </c>
      <c r="H810" s="15">
        <v>419</v>
      </c>
      <c r="I810" s="15">
        <v>0</v>
      </c>
      <c r="J810" s="15">
        <v>119</v>
      </c>
      <c r="K810" s="15">
        <v>0</v>
      </c>
      <c r="L810" s="15">
        <v>0</v>
      </c>
      <c r="M810" s="15">
        <f t="shared" si="12"/>
        <v>538</v>
      </c>
    </row>
    <row r="811" spans="1:13" x14ac:dyDescent="0.2">
      <c r="A811" s="14" t="s">
        <v>13</v>
      </c>
      <c r="B811" s="14" t="s">
        <v>22</v>
      </c>
      <c r="C811" s="14" t="s">
        <v>30</v>
      </c>
      <c r="D811" s="14" t="s">
        <v>86</v>
      </c>
      <c r="E811" s="14" t="s">
        <v>8</v>
      </c>
      <c r="F811" s="14">
        <v>2017</v>
      </c>
      <c r="G811" s="15">
        <v>538.38365196655798</v>
      </c>
      <c r="H811" s="15">
        <v>133</v>
      </c>
      <c r="I811" s="15">
        <v>0</v>
      </c>
      <c r="J811" s="15">
        <v>60</v>
      </c>
      <c r="K811" s="15">
        <v>63</v>
      </c>
      <c r="L811" s="15">
        <v>31.5</v>
      </c>
      <c r="M811" s="15">
        <f t="shared" si="12"/>
        <v>224.5</v>
      </c>
    </row>
    <row r="812" spans="1:13" x14ac:dyDescent="0.2">
      <c r="A812" s="14" t="s">
        <v>13</v>
      </c>
      <c r="B812" s="14" t="s">
        <v>22</v>
      </c>
      <c r="C812" s="14" t="s">
        <v>30</v>
      </c>
      <c r="D812" s="14" t="s">
        <v>86</v>
      </c>
      <c r="E812" s="14" t="s">
        <v>8</v>
      </c>
      <c r="F812" s="14">
        <v>2014</v>
      </c>
      <c r="G812" s="15">
        <v>568.59304471288772</v>
      </c>
      <c r="H812" s="15">
        <v>28</v>
      </c>
      <c r="I812" s="15">
        <v>0</v>
      </c>
      <c r="J812" s="15">
        <v>66</v>
      </c>
      <c r="K812" s="15">
        <v>0</v>
      </c>
      <c r="L812" s="15">
        <v>0</v>
      </c>
      <c r="M812" s="15">
        <f t="shared" si="12"/>
        <v>94</v>
      </c>
    </row>
    <row r="813" spans="1:13" x14ac:dyDescent="0.2">
      <c r="A813" s="14" t="s">
        <v>13</v>
      </c>
      <c r="B813" s="14" t="s">
        <v>22</v>
      </c>
      <c r="C813" s="14" t="s">
        <v>30</v>
      </c>
      <c r="D813" s="14" t="s">
        <v>86</v>
      </c>
      <c r="E813" s="14" t="s">
        <v>10</v>
      </c>
      <c r="F813" s="14">
        <v>2006</v>
      </c>
      <c r="G813" s="15">
        <v>332.80516859834586</v>
      </c>
      <c r="H813" s="15">
        <v>0</v>
      </c>
      <c r="I813" s="15">
        <v>47</v>
      </c>
      <c r="J813" s="15">
        <v>24</v>
      </c>
      <c r="K813" s="15">
        <v>0</v>
      </c>
      <c r="L813" s="15">
        <v>0</v>
      </c>
      <c r="M813" s="15">
        <f t="shared" si="12"/>
        <v>71</v>
      </c>
    </row>
    <row r="814" spans="1:13" x14ac:dyDescent="0.2">
      <c r="A814" s="14" t="s">
        <v>13</v>
      </c>
      <c r="B814" s="14" t="s">
        <v>22</v>
      </c>
      <c r="C814" s="14" t="s">
        <v>30</v>
      </c>
      <c r="D814" s="14" t="s">
        <v>86</v>
      </c>
      <c r="E814" s="14" t="s">
        <v>10</v>
      </c>
      <c r="F814" s="14">
        <v>2005</v>
      </c>
      <c r="G814" s="15">
        <v>328.36503926440554</v>
      </c>
      <c r="H814" s="15">
        <v>38</v>
      </c>
      <c r="I814" s="15">
        <v>0</v>
      </c>
      <c r="J814" s="15">
        <v>23</v>
      </c>
      <c r="K814" s="15">
        <v>0</v>
      </c>
      <c r="L814" s="15">
        <v>0</v>
      </c>
      <c r="M814" s="15">
        <f t="shared" si="12"/>
        <v>61</v>
      </c>
    </row>
    <row r="815" spans="1:13" x14ac:dyDescent="0.2">
      <c r="A815" s="14" t="s">
        <v>13</v>
      </c>
      <c r="B815" s="14" t="s">
        <v>22</v>
      </c>
      <c r="C815" s="14" t="s">
        <v>30</v>
      </c>
      <c r="D815" s="14" t="s">
        <v>86</v>
      </c>
      <c r="E815" s="14" t="s">
        <v>9</v>
      </c>
      <c r="F815" s="14">
        <v>2007</v>
      </c>
      <c r="G815" s="15">
        <v>405.65676761061439</v>
      </c>
      <c r="H815" s="15">
        <v>437</v>
      </c>
      <c r="I815" s="15">
        <v>0</v>
      </c>
      <c r="J815" s="15">
        <v>59</v>
      </c>
      <c r="K815" s="15">
        <v>0</v>
      </c>
      <c r="L815" s="15">
        <v>0</v>
      </c>
      <c r="M815" s="15">
        <f t="shared" si="12"/>
        <v>496</v>
      </c>
    </row>
    <row r="816" spans="1:13" x14ac:dyDescent="0.2">
      <c r="A816" s="14" t="s">
        <v>13</v>
      </c>
      <c r="B816" s="14" t="s">
        <v>22</v>
      </c>
      <c r="C816" s="14" t="s">
        <v>30</v>
      </c>
      <c r="D816" s="14" t="s">
        <v>86</v>
      </c>
      <c r="E816" s="14" t="s">
        <v>9</v>
      </c>
      <c r="F816" s="14">
        <v>2006</v>
      </c>
      <c r="G816" s="15">
        <v>332.80516859834586</v>
      </c>
      <c r="H816" s="15">
        <v>0</v>
      </c>
      <c r="I816" s="15">
        <v>19</v>
      </c>
      <c r="J816" s="15">
        <v>6</v>
      </c>
      <c r="K816" s="15">
        <v>0</v>
      </c>
      <c r="L816" s="15">
        <v>0</v>
      </c>
      <c r="M816" s="15">
        <f t="shared" si="12"/>
        <v>25</v>
      </c>
    </row>
    <row r="817" spans="1:13" x14ac:dyDescent="0.2">
      <c r="A817" s="14" t="s">
        <v>13</v>
      </c>
      <c r="B817" s="14" t="s">
        <v>22</v>
      </c>
      <c r="C817" s="14" t="s">
        <v>80</v>
      </c>
      <c r="D817" s="14" t="s">
        <v>111</v>
      </c>
      <c r="E817" s="14" t="s">
        <v>103</v>
      </c>
      <c r="F817" s="14">
        <v>2019</v>
      </c>
      <c r="G817" s="15">
        <v>711.34505817089575</v>
      </c>
      <c r="H817" s="15">
        <v>78</v>
      </c>
      <c r="I817" s="15">
        <v>0</v>
      </c>
      <c r="J817" s="15">
        <v>89</v>
      </c>
      <c r="K817" s="15">
        <v>0</v>
      </c>
      <c r="L817" s="15">
        <v>0</v>
      </c>
      <c r="M817" s="15">
        <f t="shared" si="12"/>
        <v>167</v>
      </c>
    </row>
    <row r="818" spans="1:13" x14ac:dyDescent="0.2">
      <c r="A818" s="14" t="s">
        <v>13</v>
      </c>
      <c r="B818" s="14" t="s">
        <v>22</v>
      </c>
      <c r="C818" s="14" t="s">
        <v>80</v>
      </c>
      <c r="D818" s="14" t="s">
        <v>111</v>
      </c>
      <c r="E818" s="14" t="s">
        <v>103</v>
      </c>
      <c r="F818" s="14">
        <v>2019</v>
      </c>
      <c r="G818" s="15">
        <v>514.87383071786689</v>
      </c>
      <c r="H818" s="15">
        <v>485</v>
      </c>
      <c r="I818" s="15">
        <v>0</v>
      </c>
      <c r="J818" s="15">
        <v>5</v>
      </c>
      <c r="K818" s="15">
        <v>0</v>
      </c>
      <c r="L818" s="15">
        <v>0</v>
      </c>
      <c r="M818" s="15">
        <f t="shared" si="12"/>
        <v>490</v>
      </c>
    </row>
    <row r="819" spans="1:13" x14ac:dyDescent="0.2">
      <c r="A819" s="14" t="s">
        <v>13</v>
      </c>
      <c r="B819" s="14" t="s">
        <v>22</v>
      </c>
      <c r="C819" s="14" t="s">
        <v>80</v>
      </c>
      <c r="D819" s="14" t="s">
        <v>111</v>
      </c>
      <c r="E819" s="14" t="s">
        <v>103</v>
      </c>
      <c r="F819" s="14">
        <v>2018</v>
      </c>
      <c r="G819" s="15">
        <v>526.61951280636629</v>
      </c>
      <c r="H819" s="15">
        <v>262</v>
      </c>
      <c r="I819" s="15">
        <v>0</v>
      </c>
      <c r="J819" s="15">
        <v>71</v>
      </c>
      <c r="K819" s="15">
        <v>0</v>
      </c>
      <c r="L819" s="15">
        <v>0</v>
      </c>
      <c r="M819" s="15">
        <f t="shared" si="12"/>
        <v>333</v>
      </c>
    </row>
    <row r="820" spans="1:13" x14ac:dyDescent="0.2">
      <c r="A820" s="14" t="s">
        <v>13</v>
      </c>
      <c r="B820" s="14" t="s">
        <v>22</v>
      </c>
      <c r="C820" s="14" t="s">
        <v>80</v>
      </c>
      <c r="D820" s="14" t="s">
        <v>87</v>
      </c>
      <c r="E820" s="14" t="s">
        <v>103</v>
      </c>
      <c r="F820" s="14">
        <v>2020</v>
      </c>
      <c r="G820" s="15">
        <v>469.45093529546494</v>
      </c>
      <c r="H820" s="15">
        <v>28</v>
      </c>
      <c r="I820" s="15">
        <v>0</v>
      </c>
      <c r="J820" s="15">
        <v>24</v>
      </c>
      <c r="K820" s="15">
        <v>0</v>
      </c>
      <c r="L820" s="15">
        <v>0</v>
      </c>
      <c r="M820" s="15">
        <f t="shared" si="12"/>
        <v>52</v>
      </c>
    </row>
    <row r="821" spans="1:13" x14ac:dyDescent="0.2">
      <c r="A821" s="14" t="s">
        <v>13</v>
      </c>
      <c r="B821" s="14" t="s">
        <v>22</v>
      </c>
      <c r="C821" s="14" t="s">
        <v>80</v>
      </c>
      <c r="D821" s="14" t="s">
        <v>87</v>
      </c>
      <c r="E821" s="14" t="s">
        <v>103</v>
      </c>
      <c r="F821" s="14">
        <v>2020</v>
      </c>
      <c r="G821" s="15">
        <v>465.44335143094497</v>
      </c>
      <c r="H821" s="15">
        <v>97</v>
      </c>
      <c r="I821" s="15">
        <v>0</v>
      </c>
      <c r="J821" s="15">
        <v>27</v>
      </c>
      <c r="K821" s="15">
        <v>0</v>
      </c>
      <c r="L821" s="15">
        <v>0</v>
      </c>
      <c r="M821" s="15">
        <f t="shared" si="12"/>
        <v>124</v>
      </c>
    </row>
    <row r="822" spans="1:13" x14ac:dyDescent="0.2">
      <c r="A822" s="14" t="s">
        <v>13</v>
      </c>
      <c r="B822" s="14" t="s">
        <v>22</v>
      </c>
      <c r="C822" s="14" t="s">
        <v>80</v>
      </c>
      <c r="D822" s="14" t="s">
        <v>111</v>
      </c>
      <c r="E822" s="14" t="s">
        <v>103</v>
      </c>
      <c r="F822" s="14">
        <v>2018</v>
      </c>
      <c r="G822" s="15">
        <v>438.27861334706773</v>
      </c>
      <c r="H822" s="15">
        <v>64</v>
      </c>
      <c r="I822" s="15">
        <v>0</v>
      </c>
      <c r="J822" s="15">
        <v>80</v>
      </c>
      <c r="K822" s="15">
        <v>15</v>
      </c>
      <c r="L822" s="15">
        <v>7.5</v>
      </c>
      <c r="M822" s="15">
        <f t="shared" si="12"/>
        <v>151.5</v>
      </c>
    </row>
    <row r="823" spans="1:13" x14ac:dyDescent="0.2">
      <c r="A823" s="14" t="s">
        <v>13</v>
      </c>
      <c r="B823" s="14" t="s">
        <v>22</v>
      </c>
      <c r="C823" s="14" t="s">
        <v>80</v>
      </c>
      <c r="D823" s="14" t="s">
        <v>111</v>
      </c>
      <c r="E823" s="14" t="s">
        <v>103</v>
      </c>
      <c r="F823" s="14">
        <v>2020</v>
      </c>
      <c r="G823" s="15">
        <v>439.76813800371468</v>
      </c>
      <c r="H823" s="15">
        <v>163</v>
      </c>
      <c r="I823" s="15">
        <v>0</v>
      </c>
      <c r="J823" s="15">
        <v>11</v>
      </c>
      <c r="K823" s="15">
        <v>0</v>
      </c>
      <c r="L823" s="15">
        <v>0</v>
      </c>
      <c r="M823" s="15">
        <f t="shared" si="12"/>
        <v>174</v>
      </c>
    </row>
    <row r="824" spans="1:13" x14ac:dyDescent="0.2">
      <c r="A824" s="14" t="s">
        <v>13</v>
      </c>
      <c r="B824" s="14" t="s">
        <v>22</v>
      </c>
      <c r="C824" s="14" t="s">
        <v>80</v>
      </c>
      <c r="D824" s="14" t="s">
        <v>87</v>
      </c>
      <c r="E824" s="14" t="s">
        <v>103</v>
      </c>
      <c r="F824" s="14">
        <v>2020</v>
      </c>
      <c r="G824" s="15">
        <v>438.33315952948038</v>
      </c>
      <c r="H824" s="15">
        <v>59</v>
      </c>
      <c r="I824" s="15">
        <v>0</v>
      </c>
      <c r="J824" s="15">
        <v>106</v>
      </c>
      <c r="K824" s="15">
        <v>0</v>
      </c>
      <c r="L824" s="15">
        <v>0</v>
      </c>
      <c r="M824" s="15">
        <f t="shared" si="12"/>
        <v>165</v>
      </c>
    </row>
    <row r="825" spans="1:13" x14ac:dyDescent="0.2">
      <c r="A825" s="14" t="s">
        <v>13</v>
      </c>
      <c r="B825" s="14" t="s">
        <v>22</v>
      </c>
      <c r="C825" s="14" t="s">
        <v>80</v>
      </c>
      <c r="D825" s="14" t="s">
        <v>111</v>
      </c>
      <c r="E825" s="14" t="s">
        <v>103</v>
      </c>
      <c r="F825" s="14">
        <v>2019</v>
      </c>
      <c r="G825" s="15">
        <v>750.77906156152346</v>
      </c>
      <c r="H825" s="15">
        <v>53</v>
      </c>
      <c r="I825" s="15">
        <v>0</v>
      </c>
      <c r="J825" s="15">
        <v>58</v>
      </c>
      <c r="K825" s="15">
        <v>0</v>
      </c>
      <c r="L825" s="15">
        <v>0</v>
      </c>
      <c r="M825" s="15">
        <f t="shared" si="12"/>
        <v>111</v>
      </c>
    </row>
    <row r="826" spans="1:13" x14ac:dyDescent="0.2">
      <c r="A826" s="14" t="s">
        <v>13</v>
      </c>
      <c r="B826" s="14" t="s">
        <v>22</v>
      </c>
      <c r="C826" s="14" t="s">
        <v>80</v>
      </c>
      <c r="D826" s="14" t="s">
        <v>111</v>
      </c>
      <c r="E826" s="14" t="s">
        <v>103</v>
      </c>
      <c r="F826" s="14">
        <v>2019</v>
      </c>
      <c r="G826" s="15">
        <v>563.51024471195467</v>
      </c>
      <c r="H826" s="15">
        <v>646</v>
      </c>
      <c r="I826" s="15">
        <v>0</v>
      </c>
      <c r="J826" s="15">
        <v>46</v>
      </c>
      <c r="K826" s="15">
        <v>0</v>
      </c>
      <c r="L826" s="15">
        <v>0</v>
      </c>
      <c r="M826" s="15">
        <f t="shared" si="12"/>
        <v>692</v>
      </c>
    </row>
    <row r="827" spans="1:13" x14ac:dyDescent="0.2">
      <c r="A827" s="14" t="s">
        <v>13</v>
      </c>
      <c r="B827" s="14" t="s">
        <v>22</v>
      </c>
      <c r="C827" s="14" t="s">
        <v>80</v>
      </c>
      <c r="D827" s="14" t="s">
        <v>111</v>
      </c>
      <c r="E827" s="14" t="s">
        <v>103</v>
      </c>
      <c r="F827" s="14">
        <v>2018</v>
      </c>
      <c r="G827" s="15">
        <v>659.57379209868884</v>
      </c>
      <c r="H827" s="15">
        <v>157</v>
      </c>
      <c r="I827" s="15">
        <v>0</v>
      </c>
      <c r="J827" s="15">
        <v>73</v>
      </c>
      <c r="K827" s="15">
        <v>0</v>
      </c>
      <c r="L827" s="15">
        <v>0</v>
      </c>
      <c r="M827" s="15">
        <f t="shared" si="12"/>
        <v>230</v>
      </c>
    </row>
    <row r="828" spans="1:13" x14ac:dyDescent="0.2">
      <c r="A828" s="14" t="s">
        <v>13</v>
      </c>
      <c r="B828" s="14" t="s">
        <v>22</v>
      </c>
      <c r="C828" s="14" t="s">
        <v>80</v>
      </c>
      <c r="D828" s="14" t="s">
        <v>111</v>
      </c>
      <c r="E828" s="14" t="s">
        <v>103</v>
      </c>
      <c r="F828" s="14">
        <v>2018</v>
      </c>
      <c r="G828" s="15">
        <v>689.32900958026221</v>
      </c>
      <c r="H828" s="15">
        <v>358</v>
      </c>
      <c r="I828" s="15">
        <v>0</v>
      </c>
      <c r="J828" s="15">
        <v>8</v>
      </c>
      <c r="K828" s="15">
        <v>13</v>
      </c>
      <c r="L828" s="15">
        <v>6.5</v>
      </c>
      <c r="M828" s="15">
        <f t="shared" si="12"/>
        <v>372.5</v>
      </c>
    </row>
    <row r="829" spans="1:13" x14ac:dyDescent="0.2">
      <c r="A829" s="14" t="s">
        <v>13</v>
      </c>
      <c r="B829" s="14" t="s">
        <v>22</v>
      </c>
      <c r="C829" s="14" t="s">
        <v>80</v>
      </c>
      <c r="D829" s="14" t="s">
        <v>111</v>
      </c>
      <c r="E829" s="14" t="s">
        <v>103</v>
      </c>
      <c r="F829" s="14">
        <v>2020</v>
      </c>
      <c r="G829" s="15">
        <v>705.95054328848414</v>
      </c>
      <c r="H829" s="15">
        <v>23</v>
      </c>
      <c r="I829" s="15">
        <v>0</v>
      </c>
      <c r="J829" s="15">
        <v>35</v>
      </c>
      <c r="K829" s="15">
        <v>33</v>
      </c>
      <c r="L829" s="15">
        <v>16.5</v>
      </c>
      <c r="M829" s="15">
        <f t="shared" si="12"/>
        <v>74.5</v>
      </c>
    </row>
    <row r="830" spans="1:13" x14ac:dyDescent="0.2">
      <c r="A830" s="14" t="s">
        <v>13</v>
      </c>
      <c r="B830" s="14" t="s">
        <v>22</v>
      </c>
      <c r="C830" s="14" t="s">
        <v>80</v>
      </c>
      <c r="D830" s="14" t="s">
        <v>111</v>
      </c>
      <c r="E830" s="14" t="s">
        <v>103</v>
      </c>
      <c r="F830" s="14">
        <v>2018</v>
      </c>
      <c r="G830" s="15">
        <v>689.29931079174742</v>
      </c>
      <c r="H830" s="15">
        <v>146</v>
      </c>
      <c r="I830" s="15">
        <v>0</v>
      </c>
      <c r="J830" s="15">
        <v>2</v>
      </c>
      <c r="K830" s="15">
        <v>6</v>
      </c>
      <c r="L830" s="15">
        <v>3</v>
      </c>
      <c r="M830" s="15">
        <f t="shared" si="12"/>
        <v>151</v>
      </c>
    </row>
    <row r="831" spans="1:13" x14ac:dyDescent="0.2">
      <c r="A831" s="14" t="s">
        <v>13</v>
      </c>
      <c r="B831" s="14" t="s">
        <v>22</v>
      </c>
      <c r="C831" s="14" t="s">
        <v>80</v>
      </c>
      <c r="D831" s="14" t="s">
        <v>111</v>
      </c>
      <c r="E831" s="14" t="s">
        <v>103</v>
      </c>
      <c r="F831" s="14">
        <v>2020</v>
      </c>
      <c r="G831" s="15">
        <v>709.97155063811363</v>
      </c>
      <c r="H831" s="15">
        <v>170</v>
      </c>
      <c r="I831" s="15">
        <v>0</v>
      </c>
      <c r="J831" s="15">
        <v>40</v>
      </c>
      <c r="K831" s="15">
        <v>53</v>
      </c>
      <c r="L831" s="15">
        <v>26.5</v>
      </c>
      <c r="M831" s="15">
        <f t="shared" si="12"/>
        <v>236.5</v>
      </c>
    </row>
    <row r="832" spans="1:13" x14ac:dyDescent="0.2">
      <c r="A832" s="14" t="s">
        <v>13</v>
      </c>
      <c r="B832" s="14" t="s">
        <v>22</v>
      </c>
      <c r="C832" s="14" t="s">
        <v>80</v>
      </c>
      <c r="D832" s="14" t="s">
        <v>111</v>
      </c>
      <c r="E832" s="14" t="s">
        <v>103</v>
      </c>
      <c r="F832" s="14">
        <v>2019</v>
      </c>
      <c r="G832" s="15">
        <v>773.22010841474685</v>
      </c>
      <c r="H832" s="15">
        <v>142</v>
      </c>
      <c r="I832" s="15">
        <v>0</v>
      </c>
      <c r="J832" s="15">
        <v>82</v>
      </c>
      <c r="K832" s="15">
        <v>0</v>
      </c>
      <c r="L832" s="15">
        <v>0</v>
      </c>
      <c r="M832" s="15">
        <f t="shared" si="12"/>
        <v>224</v>
      </c>
    </row>
    <row r="833" spans="1:13" x14ac:dyDescent="0.2">
      <c r="A833" s="14" t="s">
        <v>13</v>
      </c>
      <c r="B833" s="14" t="s">
        <v>22</v>
      </c>
      <c r="C833" s="14" t="s">
        <v>80</v>
      </c>
      <c r="D833" s="14" t="s">
        <v>87</v>
      </c>
      <c r="E833" s="14" t="s">
        <v>103</v>
      </c>
      <c r="F833" s="14">
        <v>2020</v>
      </c>
      <c r="G833" s="15">
        <v>599.58870576591494</v>
      </c>
      <c r="H833" s="15">
        <v>0</v>
      </c>
      <c r="I833" s="15">
        <v>53</v>
      </c>
      <c r="J833" s="15">
        <v>0</v>
      </c>
      <c r="K833" s="15">
        <v>0</v>
      </c>
      <c r="L833" s="15">
        <v>0</v>
      </c>
      <c r="M833" s="15">
        <f t="shared" si="12"/>
        <v>53</v>
      </c>
    </row>
    <row r="834" spans="1:13" x14ac:dyDescent="0.2">
      <c r="A834" s="14" t="s">
        <v>13</v>
      </c>
      <c r="B834" s="14" t="s">
        <v>22</v>
      </c>
      <c r="C834" s="14" t="s">
        <v>80</v>
      </c>
      <c r="D834" s="14" t="s">
        <v>111</v>
      </c>
      <c r="E834" s="14" t="s">
        <v>103</v>
      </c>
      <c r="F834" s="14">
        <v>2018</v>
      </c>
      <c r="G834" s="15">
        <v>440.68395730415182</v>
      </c>
      <c r="H834" s="15">
        <v>637</v>
      </c>
      <c r="I834" s="15">
        <v>0</v>
      </c>
      <c r="J834" s="15">
        <v>5</v>
      </c>
      <c r="K834" s="15">
        <v>0</v>
      </c>
      <c r="L834" s="15">
        <v>0</v>
      </c>
      <c r="M834" s="15">
        <f t="shared" ref="M834:M897" si="13">H834+I834+J834+L834</f>
        <v>642</v>
      </c>
    </row>
    <row r="835" spans="1:13" x14ac:dyDescent="0.2">
      <c r="A835" s="14" t="s">
        <v>13</v>
      </c>
      <c r="B835" s="14" t="s">
        <v>22</v>
      </c>
      <c r="C835" s="14" t="s">
        <v>80</v>
      </c>
      <c r="D835" s="14" t="s">
        <v>111</v>
      </c>
      <c r="E835" s="14" t="s">
        <v>104</v>
      </c>
      <c r="F835" s="14">
        <v>2017</v>
      </c>
      <c r="G835" s="15">
        <v>495.47170434019966</v>
      </c>
      <c r="H835" s="15">
        <v>931</v>
      </c>
      <c r="I835" s="15">
        <v>0</v>
      </c>
      <c r="J835" s="15">
        <v>19</v>
      </c>
      <c r="K835" s="15">
        <v>0</v>
      </c>
      <c r="L835" s="15">
        <v>0</v>
      </c>
      <c r="M835" s="15">
        <f t="shared" si="13"/>
        <v>950</v>
      </c>
    </row>
    <row r="836" spans="1:13" x14ac:dyDescent="0.2">
      <c r="A836" s="14" t="s">
        <v>13</v>
      </c>
      <c r="B836" s="14" t="s">
        <v>22</v>
      </c>
      <c r="C836" s="14" t="s">
        <v>80</v>
      </c>
      <c r="D836" s="14" t="s">
        <v>111</v>
      </c>
      <c r="E836" s="14" t="s">
        <v>104</v>
      </c>
      <c r="F836" s="14">
        <v>2016</v>
      </c>
      <c r="G836" s="15">
        <v>765.15127536333546</v>
      </c>
      <c r="H836" s="15">
        <v>0</v>
      </c>
      <c r="I836" s="15">
        <v>282</v>
      </c>
      <c r="J836" s="15">
        <v>0</v>
      </c>
      <c r="K836" s="15">
        <v>0</v>
      </c>
      <c r="L836" s="15">
        <v>0</v>
      </c>
      <c r="M836" s="15">
        <f t="shared" si="13"/>
        <v>282</v>
      </c>
    </row>
    <row r="837" spans="1:13" x14ac:dyDescent="0.2">
      <c r="A837" s="14" t="s">
        <v>13</v>
      </c>
      <c r="B837" s="14" t="s">
        <v>22</v>
      </c>
      <c r="C837" s="14" t="s">
        <v>80</v>
      </c>
      <c r="D837" s="14" t="s">
        <v>87</v>
      </c>
      <c r="E837" s="14" t="s">
        <v>104</v>
      </c>
      <c r="F837" s="14">
        <v>2017</v>
      </c>
      <c r="G837" s="15">
        <v>418.32073373912419</v>
      </c>
      <c r="H837" s="15">
        <v>187</v>
      </c>
      <c r="I837" s="15">
        <v>0</v>
      </c>
      <c r="J837" s="15">
        <v>31</v>
      </c>
      <c r="K837" s="15">
        <v>0</v>
      </c>
      <c r="L837" s="15">
        <v>0</v>
      </c>
      <c r="M837" s="15">
        <f t="shared" si="13"/>
        <v>218</v>
      </c>
    </row>
    <row r="838" spans="1:13" x14ac:dyDescent="0.2">
      <c r="A838" s="14" t="s">
        <v>13</v>
      </c>
      <c r="B838" s="14" t="s">
        <v>22</v>
      </c>
      <c r="C838" s="14" t="s">
        <v>80</v>
      </c>
      <c r="D838" s="14" t="s">
        <v>87</v>
      </c>
      <c r="E838" s="14" t="s">
        <v>104</v>
      </c>
      <c r="F838" s="14">
        <v>2017</v>
      </c>
      <c r="G838" s="15">
        <v>427.18752688079212</v>
      </c>
      <c r="H838" s="15">
        <v>124</v>
      </c>
      <c r="I838" s="15">
        <v>0</v>
      </c>
      <c r="J838" s="15">
        <v>272</v>
      </c>
      <c r="K838" s="15">
        <v>0</v>
      </c>
      <c r="L838" s="15">
        <v>0</v>
      </c>
      <c r="M838" s="15">
        <f t="shared" si="13"/>
        <v>396</v>
      </c>
    </row>
    <row r="839" spans="1:13" x14ac:dyDescent="0.2">
      <c r="A839" s="14" t="s">
        <v>13</v>
      </c>
      <c r="B839" s="14" t="s">
        <v>22</v>
      </c>
      <c r="C839" s="14" t="s">
        <v>80</v>
      </c>
      <c r="D839" s="14" t="s">
        <v>111</v>
      </c>
      <c r="E839" s="14" t="s">
        <v>104</v>
      </c>
      <c r="F839" s="14">
        <v>2017</v>
      </c>
      <c r="G839" s="15">
        <v>629.07977560974655</v>
      </c>
      <c r="H839" s="15">
        <v>586</v>
      </c>
      <c r="I839" s="15">
        <v>34</v>
      </c>
      <c r="J839" s="15">
        <v>0</v>
      </c>
      <c r="K839" s="15">
        <v>0</v>
      </c>
      <c r="L839" s="15">
        <v>0</v>
      </c>
      <c r="M839" s="15">
        <f t="shared" si="13"/>
        <v>620</v>
      </c>
    </row>
    <row r="840" spans="1:13" x14ac:dyDescent="0.2">
      <c r="A840" s="14" t="s">
        <v>13</v>
      </c>
      <c r="B840" s="14" t="s">
        <v>22</v>
      </c>
      <c r="C840" s="14" t="s">
        <v>80</v>
      </c>
      <c r="D840" s="14" t="s">
        <v>111</v>
      </c>
      <c r="E840" s="14" t="s">
        <v>104</v>
      </c>
      <c r="F840" s="14">
        <v>2016</v>
      </c>
      <c r="G840" s="15">
        <v>533.75778235961548</v>
      </c>
      <c r="H840" s="15">
        <v>666</v>
      </c>
      <c r="I840" s="15">
        <v>30</v>
      </c>
      <c r="J840" s="15">
        <v>0</v>
      </c>
      <c r="K840" s="15">
        <v>0</v>
      </c>
      <c r="L840" s="15">
        <v>0</v>
      </c>
      <c r="M840" s="15">
        <f t="shared" si="13"/>
        <v>696</v>
      </c>
    </row>
    <row r="841" spans="1:13" x14ac:dyDescent="0.2">
      <c r="A841" s="14" t="s">
        <v>13</v>
      </c>
      <c r="B841" s="14" t="s">
        <v>22</v>
      </c>
      <c r="C841" s="14" t="s">
        <v>80</v>
      </c>
      <c r="D841" s="14" t="s">
        <v>111</v>
      </c>
      <c r="E841" s="14" t="s">
        <v>104</v>
      </c>
      <c r="F841" s="14">
        <v>2015</v>
      </c>
      <c r="G841" s="15">
        <v>413.53314146163427</v>
      </c>
      <c r="H841" s="15">
        <v>0</v>
      </c>
      <c r="I841" s="15">
        <v>540</v>
      </c>
      <c r="J841" s="15">
        <v>170</v>
      </c>
      <c r="K841" s="15">
        <v>0</v>
      </c>
      <c r="L841" s="15">
        <v>0</v>
      </c>
      <c r="M841" s="15">
        <f t="shared" si="13"/>
        <v>710</v>
      </c>
    </row>
    <row r="842" spans="1:13" x14ac:dyDescent="0.2">
      <c r="A842" s="14" t="s">
        <v>13</v>
      </c>
      <c r="B842" s="14" t="s">
        <v>22</v>
      </c>
      <c r="C842" s="14" t="s">
        <v>80</v>
      </c>
      <c r="D842" s="14" t="s">
        <v>111</v>
      </c>
      <c r="E842" s="14" t="s">
        <v>104</v>
      </c>
      <c r="F842" s="14">
        <v>2014</v>
      </c>
      <c r="G842" s="15">
        <v>551.57085214402878</v>
      </c>
      <c r="H842" s="15">
        <v>699</v>
      </c>
      <c r="I842" s="15">
        <v>0</v>
      </c>
      <c r="J842" s="15">
        <v>113</v>
      </c>
      <c r="K842" s="15">
        <v>0</v>
      </c>
      <c r="L842" s="15">
        <v>0</v>
      </c>
      <c r="M842" s="15">
        <f t="shared" si="13"/>
        <v>812</v>
      </c>
    </row>
    <row r="843" spans="1:13" x14ac:dyDescent="0.2">
      <c r="A843" s="14" t="s">
        <v>13</v>
      </c>
      <c r="B843" s="14" t="s">
        <v>22</v>
      </c>
      <c r="C843" s="14" t="s">
        <v>80</v>
      </c>
      <c r="D843" s="14" t="s">
        <v>111</v>
      </c>
      <c r="E843" s="14" t="s">
        <v>104</v>
      </c>
      <c r="F843" s="14">
        <v>2013</v>
      </c>
      <c r="G843" s="15">
        <v>489.62817706616488</v>
      </c>
      <c r="H843" s="15">
        <v>227</v>
      </c>
      <c r="I843" s="15">
        <v>0</v>
      </c>
      <c r="J843" s="15">
        <v>33</v>
      </c>
      <c r="K843" s="15">
        <v>0</v>
      </c>
      <c r="L843" s="15">
        <v>0</v>
      </c>
      <c r="M843" s="15">
        <f t="shared" si="13"/>
        <v>260</v>
      </c>
    </row>
    <row r="844" spans="1:13" x14ac:dyDescent="0.2">
      <c r="A844" s="14" t="s">
        <v>13</v>
      </c>
      <c r="B844" s="14" t="s">
        <v>22</v>
      </c>
      <c r="C844" s="14" t="s">
        <v>80</v>
      </c>
      <c r="D844" s="14" t="s">
        <v>111</v>
      </c>
      <c r="E844" s="14" t="s">
        <v>104</v>
      </c>
      <c r="F844" s="14">
        <v>2014</v>
      </c>
      <c r="G844" s="15">
        <v>551.18820840216358</v>
      </c>
      <c r="H844" s="15">
        <v>1042</v>
      </c>
      <c r="I844" s="15">
        <v>0</v>
      </c>
      <c r="J844" s="15">
        <v>0</v>
      </c>
      <c r="K844" s="15">
        <v>0</v>
      </c>
      <c r="L844" s="15">
        <v>0</v>
      </c>
      <c r="M844" s="15">
        <f t="shared" si="13"/>
        <v>1042</v>
      </c>
    </row>
    <row r="845" spans="1:13" x14ac:dyDescent="0.2">
      <c r="A845" s="14" t="s">
        <v>13</v>
      </c>
      <c r="B845" s="14" t="s">
        <v>22</v>
      </c>
      <c r="C845" s="14" t="s">
        <v>80</v>
      </c>
      <c r="D845" s="14" t="s">
        <v>111</v>
      </c>
      <c r="E845" s="14" t="s">
        <v>105</v>
      </c>
      <c r="F845" s="14">
        <v>2008</v>
      </c>
      <c r="G845" s="15">
        <v>433.56669315027585</v>
      </c>
      <c r="H845" s="15">
        <v>179</v>
      </c>
      <c r="I845" s="15">
        <v>605</v>
      </c>
      <c r="J845" s="15">
        <v>16</v>
      </c>
      <c r="K845" s="15">
        <v>0</v>
      </c>
      <c r="L845" s="15">
        <v>0</v>
      </c>
      <c r="M845" s="15">
        <f t="shared" si="13"/>
        <v>800</v>
      </c>
    </row>
    <row r="846" spans="1:13" x14ac:dyDescent="0.2">
      <c r="A846" s="14" t="s">
        <v>13</v>
      </c>
      <c r="B846" s="14" t="s">
        <v>22</v>
      </c>
      <c r="C846" s="14" t="s">
        <v>80</v>
      </c>
      <c r="D846" s="14" t="s">
        <v>111</v>
      </c>
      <c r="E846" s="14" t="s">
        <v>105</v>
      </c>
      <c r="F846" s="14">
        <v>2012</v>
      </c>
      <c r="G846" s="15">
        <v>509.63203596252453</v>
      </c>
      <c r="H846" s="15">
        <v>237</v>
      </c>
      <c r="I846" s="15">
        <v>0</v>
      </c>
      <c r="J846" s="15">
        <v>91</v>
      </c>
      <c r="K846" s="15">
        <v>43</v>
      </c>
      <c r="L846" s="15">
        <v>21.5</v>
      </c>
      <c r="M846" s="15">
        <f t="shared" si="13"/>
        <v>349.5</v>
      </c>
    </row>
    <row r="847" spans="1:13" x14ac:dyDescent="0.2">
      <c r="A847" s="14" t="s">
        <v>13</v>
      </c>
      <c r="B847" s="14" t="s">
        <v>22</v>
      </c>
      <c r="C847" s="14" t="s">
        <v>80</v>
      </c>
      <c r="D847" s="14" t="s">
        <v>111</v>
      </c>
      <c r="E847" s="14" t="s">
        <v>105</v>
      </c>
      <c r="F847" s="14">
        <v>2008</v>
      </c>
      <c r="G847" s="15">
        <v>455.83745272140413</v>
      </c>
      <c r="H847" s="15">
        <v>225</v>
      </c>
      <c r="I847" s="15">
        <v>416</v>
      </c>
      <c r="J847" s="15">
        <v>0</v>
      </c>
      <c r="K847" s="15">
        <v>0</v>
      </c>
      <c r="L847" s="15">
        <v>0</v>
      </c>
      <c r="M847" s="15">
        <f t="shared" si="13"/>
        <v>641</v>
      </c>
    </row>
    <row r="848" spans="1:13" x14ac:dyDescent="0.2">
      <c r="A848" s="14" t="s">
        <v>13</v>
      </c>
      <c r="B848" s="14" t="s">
        <v>22</v>
      </c>
      <c r="C848" s="14" t="s">
        <v>80</v>
      </c>
      <c r="D848" s="14" t="s">
        <v>111</v>
      </c>
      <c r="E848" s="14" t="s">
        <v>105</v>
      </c>
      <c r="F848" s="14">
        <v>2004</v>
      </c>
      <c r="G848" s="15">
        <v>399.32402479088205</v>
      </c>
      <c r="H848" s="15">
        <v>273</v>
      </c>
      <c r="I848" s="15">
        <v>185</v>
      </c>
      <c r="J848" s="15">
        <v>229</v>
      </c>
      <c r="K848" s="15">
        <v>0</v>
      </c>
      <c r="L848" s="15">
        <v>0</v>
      </c>
      <c r="M848" s="15">
        <f t="shared" si="13"/>
        <v>687</v>
      </c>
    </row>
    <row r="849" spans="1:13" x14ac:dyDescent="0.2">
      <c r="A849" s="14" t="s">
        <v>13</v>
      </c>
      <c r="B849" s="14" t="s">
        <v>22</v>
      </c>
      <c r="C849" s="14" t="s">
        <v>80</v>
      </c>
      <c r="D849" s="14" t="s">
        <v>111</v>
      </c>
      <c r="E849" s="14" t="s">
        <v>105</v>
      </c>
      <c r="F849" s="14">
        <v>2011</v>
      </c>
      <c r="G849" s="15">
        <v>631.80281853318809</v>
      </c>
      <c r="H849" s="15">
        <v>0</v>
      </c>
      <c r="I849" s="15">
        <v>246</v>
      </c>
      <c r="J849" s="15">
        <v>0</v>
      </c>
      <c r="K849" s="15">
        <v>0</v>
      </c>
      <c r="L849" s="15">
        <v>0</v>
      </c>
      <c r="M849" s="15">
        <f t="shared" si="13"/>
        <v>246</v>
      </c>
    </row>
    <row r="850" spans="1:13" x14ac:dyDescent="0.2">
      <c r="A850" s="14" t="s">
        <v>13</v>
      </c>
      <c r="B850" s="14" t="s">
        <v>22</v>
      </c>
      <c r="C850" s="14" t="s">
        <v>80</v>
      </c>
      <c r="D850" s="14" t="s">
        <v>111</v>
      </c>
      <c r="E850" s="14" t="s">
        <v>105</v>
      </c>
      <c r="F850" s="14">
        <v>2006</v>
      </c>
      <c r="G850" s="15">
        <v>336.31658907905819</v>
      </c>
      <c r="H850" s="15">
        <v>0</v>
      </c>
      <c r="I850" s="15">
        <v>1178</v>
      </c>
      <c r="J850" s="15">
        <v>21</v>
      </c>
      <c r="K850" s="15">
        <v>0</v>
      </c>
      <c r="L850" s="15">
        <v>0</v>
      </c>
      <c r="M850" s="15">
        <f t="shared" si="13"/>
        <v>1199</v>
      </c>
    </row>
    <row r="851" spans="1:13" x14ac:dyDescent="0.2">
      <c r="A851" s="14" t="s">
        <v>13</v>
      </c>
      <c r="B851" s="14" t="s">
        <v>22</v>
      </c>
      <c r="C851" s="14" t="s">
        <v>80</v>
      </c>
      <c r="D851" s="14" t="s">
        <v>111</v>
      </c>
      <c r="E851" s="14" t="s">
        <v>105</v>
      </c>
      <c r="F851" s="14">
        <v>2006</v>
      </c>
      <c r="G851" s="15">
        <v>403.03773353071932</v>
      </c>
      <c r="H851" s="15">
        <v>0</v>
      </c>
      <c r="I851" s="15">
        <v>587</v>
      </c>
      <c r="J851" s="15">
        <v>138</v>
      </c>
      <c r="K851" s="15">
        <v>0</v>
      </c>
      <c r="L851" s="15">
        <v>0</v>
      </c>
      <c r="M851" s="15">
        <f t="shared" si="13"/>
        <v>725</v>
      </c>
    </row>
    <row r="852" spans="1:13" x14ac:dyDescent="0.2">
      <c r="A852" s="14" t="s">
        <v>13</v>
      </c>
      <c r="B852" s="14" t="s">
        <v>22</v>
      </c>
      <c r="C852" s="14" t="s">
        <v>80</v>
      </c>
      <c r="D852" s="14" t="s">
        <v>111</v>
      </c>
      <c r="E852" s="14" t="s">
        <v>105</v>
      </c>
      <c r="F852" s="14">
        <v>2004</v>
      </c>
      <c r="G852" s="15">
        <v>427.23712677710006</v>
      </c>
      <c r="H852" s="15">
        <v>0</v>
      </c>
      <c r="I852" s="15">
        <v>775</v>
      </c>
      <c r="J852" s="15">
        <v>251</v>
      </c>
      <c r="K852" s="15">
        <v>15</v>
      </c>
      <c r="L852" s="15">
        <v>7.5</v>
      </c>
      <c r="M852" s="15">
        <f t="shared" si="13"/>
        <v>1033.5</v>
      </c>
    </row>
    <row r="853" spans="1:13" x14ac:dyDescent="0.2">
      <c r="A853" s="14" t="s">
        <v>13</v>
      </c>
      <c r="B853" s="14" t="s">
        <v>22</v>
      </c>
      <c r="C853" s="14" t="s">
        <v>80</v>
      </c>
      <c r="D853" s="14" t="s">
        <v>111</v>
      </c>
      <c r="E853" s="14" t="s">
        <v>105</v>
      </c>
      <c r="F853" s="14">
        <v>2008</v>
      </c>
      <c r="G853" s="15">
        <v>430.07223993913982</v>
      </c>
      <c r="H853" s="15">
        <v>0</v>
      </c>
      <c r="I853" s="15">
        <v>415</v>
      </c>
      <c r="J853" s="15">
        <v>259</v>
      </c>
      <c r="K853" s="15">
        <v>0</v>
      </c>
      <c r="L853" s="15">
        <v>0</v>
      </c>
      <c r="M853" s="15">
        <f t="shared" si="13"/>
        <v>674</v>
      </c>
    </row>
    <row r="854" spans="1:13" x14ac:dyDescent="0.2">
      <c r="A854" s="14" t="s">
        <v>13</v>
      </c>
      <c r="B854" s="14" t="s">
        <v>22</v>
      </c>
      <c r="C854" s="14" t="s">
        <v>80</v>
      </c>
      <c r="D854" s="14" t="s">
        <v>111</v>
      </c>
      <c r="E854" s="14" t="s">
        <v>105</v>
      </c>
      <c r="F854" s="14">
        <v>2008</v>
      </c>
      <c r="G854" s="15">
        <v>556.34152633908207</v>
      </c>
      <c r="H854" s="15">
        <v>0</v>
      </c>
      <c r="I854" s="15">
        <v>671</v>
      </c>
      <c r="J854" s="15">
        <v>223</v>
      </c>
      <c r="K854" s="15">
        <v>0</v>
      </c>
      <c r="L854" s="15">
        <v>0</v>
      </c>
      <c r="M854" s="15">
        <f t="shared" si="13"/>
        <v>894</v>
      </c>
    </row>
    <row r="855" spans="1:13" x14ac:dyDescent="0.2">
      <c r="A855" s="14" t="s">
        <v>13</v>
      </c>
      <c r="B855" s="14" t="s">
        <v>22</v>
      </c>
      <c r="C855" s="14" t="s">
        <v>80</v>
      </c>
      <c r="D855" s="14" t="s">
        <v>111</v>
      </c>
      <c r="E855" s="14" t="s">
        <v>105</v>
      </c>
      <c r="F855" s="14">
        <v>2012</v>
      </c>
      <c r="G855" s="15">
        <v>471.72241718476221</v>
      </c>
      <c r="H855" s="15">
        <v>418</v>
      </c>
      <c r="I855" s="15">
        <v>0</v>
      </c>
      <c r="J855" s="15">
        <v>184</v>
      </c>
      <c r="K855" s="15">
        <v>0</v>
      </c>
      <c r="L855" s="15">
        <v>0</v>
      </c>
      <c r="M855" s="15">
        <f t="shared" si="13"/>
        <v>602</v>
      </c>
    </row>
    <row r="856" spans="1:13" x14ac:dyDescent="0.2">
      <c r="A856" s="14" t="s">
        <v>13</v>
      </c>
      <c r="B856" s="14" t="s">
        <v>22</v>
      </c>
      <c r="C856" s="14" t="s">
        <v>80</v>
      </c>
      <c r="D856" s="14" t="s">
        <v>111</v>
      </c>
      <c r="E856" s="14" t="s">
        <v>105</v>
      </c>
      <c r="F856" s="14">
        <v>2008</v>
      </c>
      <c r="G856" s="15">
        <v>497.17614645959634</v>
      </c>
      <c r="H856" s="15">
        <v>0</v>
      </c>
      <c r="I856" s="15">
        <v>163</v>
      </c>
      <c r="J856" s="15">
        <v>497</v>
      </c>
      <c r="K856" s="15">
        <v>0</v>
      </c>
      <c r="L856" s="15">
        <v>0</v>
      </c>
      <c r="M856" s="15">
        <f t="shared" si="13"/>
        <v>660</v>
      </c>
    </row>
    <row r="857" spans="1:13" x14ac:dyDescent="0.2">
      <c r="A857" s="14" t="s">
        <v>13</v>
      </c>
      <c r="B857" s="14" t="s">
        <v>22</v>
      </c>
      <c r="C857" s="14" t="s">
        <v>80</v>
      </c>
      <c r="D857" s="14" t="s">
        <v>111</v>
      </c>
      <c r="E857" s="14" t="s">
        <v>105</v>
      </c>
      <c r="F857" s="14">
        <v>2010</v>
      </c>
      <c r="G857" s="15">
        <v>477.98186811456407</v>
      </c>
      <c r="H857" s="15">
        <v>0</v>
      </c>
      <c r="I857" s="15">
        <v>1048</v>
      </c>
      <c r="J857" s="15">
        <v>0</v>
      </c>
      <c r="K857" s="15">
        <v>10</v>
      </c>
      <c r="L857" s="15">
        <v>5</v>
      </c>
      <c r="M857" s="15">
        <f t="shared" si="13"/>
        <v>1053</v>
      </c>
    </row>
    <row r="858" spans="1:13" x14ac:dyDescent="0.2">
      <c r="A858" s="14" t="s">
        <v>13</v>
      </c>
      <c r="B858" s="14" t="s">
        <v>22</v>
      </c>
      <c r="C858" s="14" t="s">
        <v>80</v>
      </c>
      <c r="D858" s="14" t="s">
        <v>111</v>
      </c>
      <c r="E858" s="14" t="s">
        <v>105</v>
      </c>
      <c r="F858" s="14">
        <v>2005</v>
      </c>
      <c r="G858" s="15">
        <v>451.87509759873626</v>
      </c>
      <c r="H858" s="15">
        <v>503</v>
      </c>
      <c r="I858" s="15">
        <v>223</v>
      </c>
      <c r="J858" s="15">
        <v>88</v>
      </c>
      <c r="K858" s="15">
        <v>0</v>
      </c>
      <c r="L858" s="15">
        <v>0</v>
      </c>
      <c r="M858" s="15">
        <f t="shared" si="13"/>
        <v>814</v>
      </c>
    </row>
    <row r="859" spans="1:13" x14ac:dyDescent="0.2">
      <c r="A859" s="14" t="s">
        <v>13</v>
      </c>
      <c r="B859" s="14" t="s">
        <v>22</v>
      </c>
      <c r="C859" s="14" t="s">
        <v>80</v>
      </c>
      <c r="D859" s="14" t="s">
        <v>111</v>
      </c>
      <c r="E859" s="14" t="s">
        <v>105</v>
      </c>
      <c r="F859" s="14">
        <v>2005</v>
      </c>
      <c r="G859" s="15">
        <v>400.65192967419875</v>
      </c>
      <c r="H859" s="15">
        <v>308</v>
      </c>
      <c r="I859" s="15">
        <v>5</v>
      </c>
      <c r="J859" s="15">
        <v>38</v>
      </c>
      <c r="K859" s="15">
        <v>0</v>
      </c>
      <c r="L859" s="15">
        <v>0</v>
      </c>
      <c r="M859" s="15">
        <f t="shared" si="13"/>
        <v>351</v>
      </c>
    </row>
    <row r="860" spans="1:13" x14ac:dyDescent="0.2">
      <c r="A860" s="14" t="s">
        <v>13</v>
      </c>
      <c r="B860" s="14" t="s">
        <v>22</v>
      </c>
      <c r="C860" s="14" t="s">
        <v>80</v>
      </c>
      <c r="D860" s="14" t="s">
        <v>111</v>
      </c>
      <c r="E860" s="14" t="s">
        <v>105</v>
      </c>
      <c r="F860" s="14">
        <v>2007</v>
      </c>
      <c r="G860" s="15">
        <v>547.08862420865455</v>
      </c>
      <c r="H860" s="15">
        <v>62</v>
      </c>
      <c r="I860" s="15">
        <v>195</v>
      </c>
      <c r="J860" s="15">
        <v>135</v>
      </c>
      <c r="K860" s="15">
        <v>0</v>
      </c>
      <c r="L860" s="15">
        <v>0</v>
      </c>
      <c r="M860" s="15">
        <f t="shared" si="13"/>
        <v>392</v>
      </c>
    </row>
    <row r="861" spans="1:13" x14ac:dyDescent="0.2">
      <c r="A861" s="14" t="s">
        <v>13</v>
      </c>
      <c r="B861" s="14" t="s">
        <v>22</v>
      </c>
      <c r="C861" s="14" t="s">
        <v>80</v>
      </c>
      <c r="D861" s="14" t="s">
        <v>111</v>
      </c>
      <c r="E861" s="14" t="s">
        <v>105</v>
      </c>
      <c r="F861" s="14">
        <v>2008</v>
      </c>
      <c r="G861" s="15">
        <v>431.94037913169558</v>
      </c>
      <c r="H861" s="15">
        <v>531</v>
      </c>
      <c r="I861" s="15">
        <v>0</v>
      </c>
      <c r="J861" s="15">
        <v>76</v>
      </c>
      <c r="K861" s="15">
        <v>0</v>
      </c>
      <c r="L861" s="15">
        <v>0</v>
      </c>
      <c r="M861" s="15">
        <f t="shared" si="13"/>
        <v>607</v>
      </c>
    </row>
    <row r="862" spans="1:13" x14ac:dyDescent="0.2">
      <c r="A862" s="14" t="s">
        <v>13</v>
      </c>
      <c r="B862" s="14" t="s">
        <v>22</v>
      </c>
      <c r="C862" s="14" t="s">
        <v>80</v>
      </c>
      <c r="D862" s="14" t="s">
        <v>111</v>
      </c>
      <c r="E862" s="14" t="s">
        <v>105</v>
      </c>
      <c r="F862" s="14">
        <v>2008</v>
      </c>
      <c r="G862" s="15">
        <v>409.06319440734904</v>
      </c>
      <c r="H862" s="15">
        <v>185</v>
      </c>
      <c r="I862" s="15">
        <v>114</v>
      </c>
      <c r="J862" s="15">
        <v>26</v>
      </c>
      <c r="K862" s="15">
        <v>0</v>
      </c>
      <c r="L862" s="15">
        <v>0</v>
      </c>
      <c r="M862" s="15">
        <f t="shared" si="13"/>
        <v>325</v>
      </c>
    </row>
    <row r="863" spans="1:13" x14ac:dyDescent="0.2">
      <c r="A863" s="14" t="s">
        <v>13</v>
      </c>
      <c r="B863" s="14" t="s">
        <v>22</v>
      </c>
      <c r="C863" s="14" t="s">
        <v>80</v>
      </c>
      <c r="D863" s="14" t="s">
        <v>111</v>
      </c>
      <c r="E863" s="14" t="s">
        <v>105</v>
      </c>
      <c r="F863" s="14">
        <v>2008</v>
      </c>
      <c r="G863" s="15">
        <v>514.52231601676908</v>
      </c>
      <c r="H863" s="15">
        <v>305</v>
      </c>
      <c r="I863" s="15">
        <v>251</v>
      </c>
      <c r="J863" s="15">
        <v>295</v>
      </c>
      <c r="K863" s="15">
        <v>0</v>
      </c>
      <c r="L863" s="15">
        <v>0</v>
      </c>
      <c r="M863" s="15">
        <f t="shared" si="13"/>
        <v>851</v>
      </c>
    </row>
    <row r="864" spans="1:13" x14ac:dyDescent="0.2">
      <c r="A864" s="14" t="s">
        <v>13</v>
      </c>
      <c r="B864" s="14" t="s">
        <v>22</v>
      </c>
      <c r="C864" s="14" t="s">
        <v>80</v>
      </c>
      <c r="D864" s="14" t="s">
        <v>111</v>
      </c>
      <c r="E864" s="14" t="s">
        <v>105</v>
      </c>
      <c r="F864" s="14">
        <v>2003</v>
      </c>
      <c r="G864" s="15">
        <v>341.42240821749579</v>
      </c>
      <c r="H864" s="15">
        <v>0</v>
      </c>
      <c r="I864" s="15">
        <v>177</v>
      </c>
      <c r="J864" s="15">
        <v>183</v>
      </c>
      <c r="K864" s="15">
        <v>0</v>
      </c>
      <c r="L864" s="15">
        <v>0</v>
      </c>
      <c r="M864" s="15">
        <f t="shared" si="13"/>
        <v>360</v>
      </c>
    </row>
    <row r="865" spans="1:13" x14ac:dyDescent="0.2">
      <c r="A865" s="14" t="s">
        <v>13</v>
      </c>
      <c r="B865" s="14" t="s">
        <v>22</v>
      </c>
      <c r="C865" s="14" t="s">
        <v>80</v>
      </c>
      <c r="D865" s="14" t="s">
        <v>111</v>
      </c>
      <c r="E865" s="14" t="s">
        <v>105</v>
      </c>
      <c r="F865" s="14">
        <v>2006</v>
      </c>
      <c r="G865" s="15">
        <v>401.38574117732941</v>
      </c>
      <c r="H865" s="15">
        <v>0</v>
      </c>
      <c r="I865" s="15">
        <v>985</v>
      </c>
      <c r="J865" s="15">
        <v>16</v>
      </c>
      <c r="K865" s="15">
        <v>0</v>
      </c>
      <c r="L865" s="15">
        <v>0</v>
      </c>
      <c r="M865" s="15">
        <f t="shared" si="13"/>
        <v>1001</v>
      </c>
    </row>
    <row r="866" spans="1:13" x14ac:dyDescent="0.2">
      <c r="A866" s="14" t="s">
        <v>13</v>
      </c>
      <c r="B866" s="14" t="s">
        <v>22</v>
      </c>
      <c r="C866" s="14" t="s">
        <v>80</v>
      </c>
      <c r="D866" s="14" t="s">
        <v>111</v>
      </c>
      <c r="E866" s="14" t="s">
        <v>105</v>
      </c>
      <c r="F866" s="14">
        <v>2007</v>
      </c>
      <c r="G866" s="15">
        <v>545.22333192113774</v>
      </c>
      <c r="H866" s="15">
        <v>0</v>
      </c>
      <c r="I866" s="15">
        <v>276</v>
      </c>
      <c r="J866" s="15">
        <v>311</v>
      </c>
      <c r="K866" s="15">
        <v>0</v>
      </c>
      <c r="L866" s="15">
        <v>0</v>
      </c>
      <c r="M866" s="15">
        <f t="shared" si="13"/>
        <v>587</v>
      </c>
    </row>
    <row r="867" spans="1:13" x14ac:dyDescent="0.2">
      <c r="A867" s="14" t="s">
        <v>13</v>
      </c>
      <c r="B867" s="14" t="s">
        <v>22</v>
      </c>
      <c r="C867" s="14" t="s">
        <v>80</v>
      </c>
      <c r="D867" s="14" t="s">
        <v>111</v>
      </c>
      <c r="E867" s="14" t="s">
        <v>105</v>
      </c>
      <c r="F867" s="14">
        <v>2005</v>
      </c>
      <c r="G867" s="15">
        <v>415.19462898864822</v>
      </c>
      <c r="H867" s="15">
        <v>756</v>
      </c>
      <c r="I867" s="15">
        <v>0</v>
      </c>
      <c r="J867" s="15">
        <v>0</v>
      </c>
      <c r="K867" s="15">
        <v>0</v>
      </c>
      <c r="L867" s="15">
        <v>0</v>
      </c>
      <c r="M867" s="15">
        <f t="shared" si="13"/>
        <v>756</v>
      </c>
    </row>
    <row r="868" spans="1:13" x14ac:dyDescent="0.2">
      <c r="A868" s="14" t="s">
        <v>13</v>
      </c>
      <c r="B868" s="14" t="s">
        <v>22</v>
      </c>
      <c r="C868" s="14" t="s">
        <v>80</v>
      </c>
      <c r="D868" s="14" t="s">
        <v>111</v>
      </c>
      <c r="E868" s="14" t="s">
        <v>105</v>
      </c>
      <c r="F868" s="14">
        <v>2005</v>
      </c>
      <c r="G868" s="15">
        <v>346.3825080341752</v>
      </c>
      <c r="H868" s="15">
        <v>441</v>
      </c>
      <c r="I868" s="15">
        <v>286</v>
      </c>
      <c r="J868" s="15">
        <v>11</v>
      </c>
      <c r="K868" s="15">
        <v>0</v>
      </c>
      <c r="L868" s="15">
        <v>0</v>
      </c>
      <c r="M868" s="15">
        <f t="shared" si="13"/>
        <v>738</v>
      </c>
    </row>
    <row r="869" spans="1:13" x14ac:dyDescent="0.2">
      <c r="A869" s="14" t="s">
        <v>13</v>
      </c>
      <c r="B869" s="14" t="s">
        <v>22</v>
      </c>
      <c r="C869" s="14" t="s">
        <v>80</v>
      </c>
      <c r="D869" s="14" t="s">
        <v>111</v>
      </c>
      <c r="E869" s="14" t="s">
        <v>105</v>
      </c>
      <c r="F869" s="14">
        <v>2008</v>
      </c>
      <c r="G869" s="15">
        <v>402.01274449199718</v>
      </c>
      <c r="H869" s="15">
        <v>0</v>
      </c>
      <c r="I869" s="15">
        <v>0</v>
      </c>
      <c r="J869" s="15">
        <v>549</v>
      </c>
      <c r="K869" s="15">
        <v>0</v>
      </c>
      <c r="L869" s="15">
        <v>0</v>
      </c>
      <c r="M869" s="15">
        <f t="shared" si="13"/>
        <v>549</v>
      </c>
    </row>
    <row r="870" spans="1:13" x14ac:dyDescent="0.2">
      <c r="A870" s="14" t="s">
        <v>13</v>
      </c>
      <c r="B870" s="14" t="s">
        <v>22</v>
      </c>
      <c r="C870" s="14" t="s">
        <v>80</v>
      </c>
      <c r="D870" s="14" t="s">
        <v>111</v>
      </c>
      <c r="E870" s="14" t="s">
        <v>105</v>
      </c>
      <c r="F870" s="14">
        <v>2011</v>
      </c>
      <c r="G870" s="15">
        <v>543.95445261256089</v>
      </c>
      <c r="H870" s="15">
        <v>140</v>
      </c>
      <c r="I870" s="15">
        <v>305</v>
      </c>
      <c r="J870" s="15">
        <v>286</v>
      </c>
      <c r="K870" s="15">
        <v>0</v>
      </c>
      <c r="L870" s="15">
        <v>0</v>
      </c>
      <c r="M870" s="15">
        <f t="shared" si="13"/>
        <v>731</v>
      </c>
    </row>
    <row r="871" spans="1:13" x14ac:dyDescent="0.2">
      <c r="A871" s="14" t="s">
        <v>13</v>
      </c>
      <c r="B871" s="14" t="s">
        <v>22</v>
      </c>
      <c r="C871" s="14" t="s">
        <v>80</v>
      </c>
      <c r="D871" s="14" t="s">
        <v>87</v>
      </c>
      <c r="E871" s="14" t="s">
        <v>105</v>
      </c>
      <c r="F871" s="14">
        <v>2003</v>
      </c>
      <c r="G871" s="15">
        <v>280.84752102315031</v>
      </c>
      <c r="H871" s="15">
        <v>236</v>
      </c>
      <c r="I871" s="15">
        <v>0</v>
      </c>
      <c r="J871" s="15">
        <v>755</v>
      </c>
      <c r="K871" s="15">
        <v>0</v>
      </c>
      <c r="L871" s="15">
        <v>0</v>
      </c>
      <c r="M871" s="15">
        <f t="shared" si="13"/>
        <v>991</v>
      </c>
    </row>
    <row r="872" spans="1:13" x14ac:dyDescent="0.2">
      <c r="A872" s="14" t="s">
        <v>13</v>
      </c>
      <c r="B872" s="14" t="s">
        <v>22</v>
      </c>
      <c r="C872" s="14" t="s">
        <v>80</v>
      </c>
      <c r="D872" s="14" t="s">
        <v>111</v>
      </c>
      <c r="E872" s="14" t="s">
        <v>8</v>
      </c>
      <c r="F872" s="14">
        <v>2017</v>
      </c>
      <c r="G872" s="15">
        <v>495.47170434019966</v>
      </c>
      <c r="H872" s="15">
        <v>325</v>
      </c>
      <c r="I872" s="15">
        <v>0</v>
      </c>
      <c r="J872" s="15">
        <v>7</v>
      </c>
      <c r="K872" s="15">
        <v>0</v>
      </c>
      <c r="L872" s="15">
        <v>0</v>
      </c>
      <c r="M872" s="15">
        <f t="shared" si="13"/>
        <v>332</v>
      </c>
    </row>
    <row r="873" spans="1:13" x14ac:dyDescent="0.2">
      <c r="A873" s="14" t="s">
        <v>13</v>
      </c>
      <c r="B873" s="14" t="s">
        <v>22</v>
      </c>
      <c r="C873" s="14" t="s">
        <v>80</v>
      </c>
      <c r="D873" s="14" t="s">
        <v>111</v>
      </c>
      <c r="E873" s="14" t="s">
        <v>8</v>
      </c>
      <c r="F873" s="14">
        <v>2015</v>
      </c>
      <c r="G873" s="15">
        <v>413.53314146163427</v>
      </c>
      <c r="H873" s="15">
        <v>0</v>
      </c>
      <c r="I873" s="15">
        <v>111</v>
      </c>
      <c r="J873" s="15">
        <v>24</v>
      </c>
      <c r="K873" s="15">
        <v>0</v>
      </c>
      <c r="L873" s="15">
        <v>0</v>
      </c>
      <c r="M873" s="15">
        <f t="shared" si="13"/>
        <v>135</v>
      </c>
    </row>
    <row r="874" spans="1:13" x14ac:dyDescent="0.2">
      <c r="A874" s="14" t="s">
        <v>13</v>
      </c>
      <c r="B874" s="14" t="s">
        <v>22</v>
      </c>
      <c r="C874" s="14" t="s">
        <v>80</v>
      </c>
      <c r="D874" s="14" t="s">
        <v>111</v>
      </c>
      <c r="E874" s="14" t="s">
        <v>10</v>
      </c>
      <c r="F874" s="14">
        <v>2006</v>
      </c>
      <c r="G874" s="15">
        <v>336.31658907905819</v>
      </c>
      <c r="H874" s="15">
        <v>310</v>
      </c>
      <c r="I874" s="15">
        <v>0</v>
      </c>
      <c r="J874" s="15">
        <v>85</v>
      </c>
      <c r="K874" s="15">
        <v>0</v>
      </c>
      <c r="L874" s="15">
        <v>0</v>
      </c>
      <c r="M874" s="15">
        <f t="shared" si="13"/>
        <v>395</v>
      </c>
    </row>
    <row r="875" spans="1:13" x14ac:dyDescent="0.2">
      <c r="A875" s="14" t="s">
        <v>13</v>
      </c>
      <c r="B875" s="14" t="s">
        <v>22</v>
      </c>
      <c r="C875" s="14" t="s">
        <v>80</v>
      </c>
      <c r="D875" s="14" t="s">
        <v>111</v>
      </c>
      <c r="E875" s="14" t="s">
        <v>10</v>
      </c>
      <c r="F875" s="14">
        <v>2010</v>
      </c>
      <c r="G875" s="15">
        <v>477.98186811456407</v>
      </c>
      <c r="H875" s="15">
        <v>0</v>
      </c>
      <c r="I875" s="15">
        <v>167</v>
      </c>
      <c r="J875" s="15">
        <v>0</v>
      </c>
      <c r="K875" s="15">
        <v>0</v>
      </c>
      <c r="L875" s="15">
        <v>0</v>
      </c>
      <c r="M875" s="15">
        <f t="shared" si="13"/>
        <v>167</v>
      </c>
    </row>
    <row r="876" spans="1:13" x14ac:dyDescent="0.2">
      <c r="A876" s="14" t="s">
        <v>13</v>
      </c>
      <c r="B876" s="14" t="s">
        <v>22</v>
      </c>
      <c r="C876" s="14" t="s">
        <v>80</v>
      </c>
      <c r="D876" s="14" t="s">
        <v>111</v>
      </c>
      <c r="E876" s="14" t="s">
        <v>9</v>
      </c>
      <c r="F876" s="14">
        <v>2005</v>
      </c>
      <c r="G876" s="15">
        <v>400.65192967419875</v>
      </c>
      <c r="H876" s="15">
        <v>631</v>
      </c>
      <c r="I876" s="15">
        <v>0</v>
      </c>
      <c r="J876" s="15">
        <v>0</v>
      </c>
      <c r="K876" s="15">
        <v>40</v>
      </c>
      <c r="L876" s="15">
        <v>20</v>
      </c>
      <c r="M876" s="15">
        <f t="shared" si="13"/>
        <v>651</v>
      </c>
    </row>
    <row r="877" spans="1:13" x14ac:dyDescent="0.2">
      <c r="A877" s="14" t="s">
        <v>13</v>
      </c>
      <c r="B877" s="14" t="s">
        <v>22</v>
      </c>
      <c r="C877" s="14" t="s">
        <v>80</v>
      </c>
      <c r="D877" s="14" t="s">
        <v>87</v>
      </c>
      <c r="E877" s="14" t="s">
        <v>9</v>
      </c>
      <c r="F877" s="14">
        <v>2003</v>
      </c>
      <c r="G877" s="15">
        <v>280.84752102315031</v>
      </c>
      <c r="H877" s="15">
        <v>0</v>
      </c>
      <c r="I877" s="15">
        <v>553</v>
      </c>
      <c r="J877" s="15">
        <v>0</v>
      </c>
      <c r="K877" s="15">
        <v>0</v>
      </c>
      <c r="L877" s="15">
        <v>0</v>
      </c>
      <c r="M877" s="15">
        <f t="shared" si="13"/>
        <v>553</v>
      </c>
    </row>
    <row r="878" spans="1:13" x14ac:dyDescent="0.2">
      <c r="A878" s="14" t="s">
        <v>13</v>
      </c>
      <c r="B878" s="14" t="s">
        <v>22</v>
      </c>
      <c r="C878" s="14" t="s">
        <v>31</v>
      </c>
      <c r="D878" s="14" t="s">
        <v>88</v>
      </c>
      <c r="E878" s="14" t="s">
        <v>103</v>
      </c>
      <c r="F878" s="14">
        <v>2018</v>
      </c>
      <c r="G878" s="15">
        <v>562.79073607530006</v>
      </c>
      <c r="H878" s="15">
        <v>935</v>
      </c>
      <c r="I878" s="15">
        <v>0</v>
      </c>
      <c r="J878" s="15">
        <v>0</v>
      </c>
      <c r="K878" s="15">
        <v>0</v>
      </c>
      <c r="L878" s="15">
        <v>0</v>
      </c>
      <c r="M878" s="15">
        <f t="shared" si="13"/>
        <v>935</v>
      </c>
    </row>
    <row r="879" spans="1:13" x14ac:dyDescent="0.2">
      <c r="A879" s="14" t="s">
        <v>13</v>
      </c>
      <c r="B879" s="14" t="s">
        <v>22</v>
      </c>
      <c r="C879" s="14" t="s">
        <v>31</v>
      </c>
      <c r="D879" s="14" t="s">
        <v>88</v>
      </c>
      <c r="E879" s="14" t="s">
        <v>103</v>
      </c>
      <c r="F879" s="14">
        <v>2018</v>
      </c>
      <c r="G879" s="15">
        <v>531.90350030111142</v>
      </c>
      <c r="H879" s="15">
        <v>0</v>
      </c>
      <c r="I879" s="15">
        <v>520</v>
      </c>
      <c r="J879" s="15">
        <v>0</v>
      </c>
      <c r="K879" s="15">
        <v>0</v>
      </c>
      <c r="L879" s="15">
        <v>0</v>
      </c>
      <c r="M879" s="15">
        <f t="shared" si="13"/>
        <v>520</v>
      </c>
    </row>
    <row r="880" spans="1:13" x14ac:dyDescent="0.2">
      <c r="A880" s="14" t="s">
        <v>13</v>
      </c>
      <c r="B880" s="14" t="s">
        <v>22</v>
      </c>
      <c r="C880" s="14" t="s">
        <v>31</v>
      </c>
      <c r="D880" s="14" t="s">
        <v>88</v>
      </c>
      <c r="E880" s="14" t="s">
        <v>103</v>
      </c>
      <c r="F880" s="14">
        <v>2019</v>
      </c>
      <c r="G880" s="15">
        <v>474.88016586272937</v>
      </c>
      <c r="H880" s="15">
        <v>370</v>
      </c>
      <c r="I880" s="15">
        <v>0</v>
      </c>
      <c r="J880" s="15">
        <v>70</v>
      </c>
      <c r="K880" s="15">
        <v>6</v>
      </c>
      <c r="L880" s="15">
        <v>3</v>
      </c>
      <c r="M880" s="15">
        <f t="shared" si="13"/>
        <v>443</v>
      </c>
    </row>
    <row r="881" spans="1:13" x14ac:dyDescent="0.2">
      <c r="A881" s="14" t="s">
        <v>13</v>
      </c>
      <c r="B881" s="14" t="s">
        <v>22</v>
      </c>
      <c r="C881" s="14" t="s">
        <v>31</v>
      </c>
      <c r="D881" s="14" t="s">
        <v>88</v>
      </c>
      <c r="E881" s="14" t="s">
        <v>104</v>
      </c>
      <c r="F881" s="14">
        <v>2013</v>
      </c>
      <c r="G881" s="15">
        <v>573.98360607312168</v>
      </c>
      <c r="H881" s="15">
        <v>322</v>
      </c>
      <c r="I881" s="15">
        <v>0</v>
      </c>
      <c r="J881" s="15">
        <v>0</v>
      </c>
      <c r="K881" s="15">
        <v>0</v>
      </c>
      <c r="L881" s="15">
        <v>0</v>
      </c>
      <c r="M881" s="15">
        <f t="shared" si="13"/>
        <v>322</v>
      </c>
    </row>
    <row r="882" spans="1:13" x14ac:dyDescent="0.2">
      <c r="A882" s="14" t="s">
        <v>13</v>
      </c>
      <c r="B882" s="14" t="s">
        <v>22</v>
      </c>
      <c r="C882" s="14" t="s">
        <v>31</v>
      </c>
      <c r="D882" s="14" t="s">
        <v>88</v>
      </c>
      <c r="E882" s="14" t="s">
        <v>104</v>
      </c>
      <c r="F882" s="14">
        <v>2016</v>
      </c>
      <c r="G882" s="15">
        <v>496.49384501483604</v>
      </c>
      <c r="H882" s="15">
        <v>695</v>
      </c>
      <c r="I882" s="15">
        <v>0</v>
      </c>
      <c r="J882" s="15">
        <v>31</v>
      </c>
      <c r="K882" s="15">
        <v>0</v>
      </c>
      <c r="L882" s="15">
        <v>0</v>
      </c>
      <c r="M882" s="15">
        <f t="shared" si="13"/>
        <v>726</v>
      </c>
    </row>
    <row r="883" spans="1:13" x14ac:dyDescent="0.2">
      <c r="A883" s="14" t="s">
        <v>13</v>
      </c>
      <c r="B883" s="14" t="s">
        <v>22</v>
      </c>
      <c r="C883" s="14" t="s">
        <v>31</v>
      </c>
      <c r="D883" s="14" t="s">
        <v>88</v>
      </c>
      <c r="E883" s="14" t="s">
        <v>104</v>
      </c>
      <c r="F883" s="14">
        <v>2015</v>
      </c>
      <c r="G883" s="15">
        <v>566.87148777210189</v>
      </c>
      <c r="H883" s="15">
        <v>383</v>
      </c>
      <c r="I883" s="15">
        <v>0</v>
      </c>
      <c r="J883" s="15">
        <v>125</v>
      </c>
      <c r="K883" s="15">
        <v>0</v>
      </c>
      <c r="L883" s="15">
        <v>0</v>
      </c>
      <c r="M883" s="15">
        <f t="shared" si="13"/>
        <v>508</v>
      </c>
    </row>
    <row r="884" spans="1:13" x14ac:dyDescent="0.2">
      <c r="A884" s="14" t="s">
        <v>13</v>
      </c>
      <c r="B884" s="14" t="s">
        <v>22</v>
      </c>
      <c r="C884" s="14" t="s">
        <v>31</v>
      </c>
      <c r="D884" s="14" t="s">
        <v>88</v>
      </c>
      <c r="E884" s="14" t="s">
        <v>104</v>
      </c>
      <c r="F884" s="14">
        <v>2014</v>
      </c>
      <c r="G884" s="15">
        <v>603.08457420593891</v>
      </c>
      <c r="H884" s="15">
        <v>83</v>
      </c>
      <c r="I884" s="15">
        <v>20</v>
      </c>
      <c r="J884" s="15">
        <v>4</v>
      </c>
      <c r="K884" s="15">
        <v>0</v>
      </c>
      <c r="L884" s="15">
        <v>0</v>
      </c>
      <c r="M884" s="15">
        <f t="shared" si="13"/>
        <v>107</v>
      </c>
    </row>
    <row r="885" spans="1:13" x14ac:dyDescent="0.2">
      <c r="A885" s="14" t="s">
        <v>13</v>
      </c>
      <c r="B885" s="14" t="s">
        <v>22</v>
      </c>
      <c r="C885" s="14" t="s">
        <v>31</v>
      </c>
      <c r="D885" s="14" t="s">
        <v>88</v>
      </c>
      <c r="E885" s="14" t="s">
        <v>105</v>
      </c>
      <c r="F885" s="14">
        <v>2007</v>
      </c>
      <c r="G885" s="15">
        <v>398.67372670664832</v>
      </c>
      <c r="H885" s="15">
        <v>130</v>
      </c>
      <c r="I885" s="15">
        <v>478</v>
      </c>
      <c r="J885" s="15">
        <v>5</v>
      </c>
      <c r="K885" s="15">
        <v>117</v>
      </c>
      <c r="L885" s="15">
        <v>58.5</v>
      </c>
      <c r="M885" s="15">
        <f t="shared" si="13"/>
        <v>671.5</v>
      </c>
    </row>
    <row r="886" spans="1:13" x14ac:dyDescent="0.2">
      <c r="A886" s="14" t="s">
        <v>13</v>
      </c>
      <c r="B886" s="14" t="s">
        <v>22</v>
      </c>
      <c r="C886" s="14" t="s">
        <v>31</v>
      </c>
      <c r="D886" s="14" t="s">
        <v>88</v>
      </c>
      <c r="E886" s="14" t="s">
        <v>105</v>
      </c>
      <c r="F886" s="14">
        <v>2008</v>
      </c>
      <c r="G886" s="15">
        <v>441.49723303420581</v>
      </c>
      <c r="H886" s="15">
        <v>0</v>
      </c>
      <c r="I886" s="15">
        <v>601</v>
      </c>
      <c r="J886" s="15">
        <v>22</v>
      </c>
      <c r="K886" s="15">
        <v>0</v>
      </c>
      <c r="L886" s="15">
        <v>0</v>
      </c>
      <c r="M886" s="15">
        <f t="shared" si="13"/>
        <v>623</v>
      </c>
    </row>
    <row r="887" spans="1:13" x14ac:dyDescent="0.2">
      <c r="A887" s="14" t="s">
        <v>13</v>
      </c>
      <c r="B887" s="14" t="s">
        <v>22</v>
      </c>
      <c r="C887" s="14" t="s">
        <v>31</v>
      </c>
      <c r="D887" s="14" t="s">
        <v>88</v>
      </c>
      <c r="E887" s="14" t="s">
        <v>105</v>
      </c>
      <c r="F887" s="14">
        <v>2010</v>
      </c>
      <c r="G887" s="15">
        <v>542.12990170442674</v>
      </c>
      <c r="H887" s="15">
        <v>0</v>
      </c>
      <c r="I887" s="15">
        <v>0</v>
      </c>
      <c r="J887" s="15">
        <v>110</v>
      </c>
      <c r="K887" s="15">
        <v>0</v>
      </c>
      <c r="L887" s="15">
        <v>0</v>
      </c>
      <c r="M887" s="15">
        <f t="shared" si="13"/>
        <v>110</v>
      </c>
    </row>
    <row r="888" spans="1:13" x14ac:dyDescent="0.2">
      <c r="A888" s="14" t="s">
        <v>13</v>
      </c>
      <c r="B888" s="14" t="s">
        <v>22</v>
      </c>
      <c r="C888" s="14" t="s">
        <v>31</v>
      </c>
      <c r="D888" s="14" t="s">
        <v>88</v>
      </c>
      <c r="E888" s="14" t="s">
        <v>105</v>
      </c>
      <c r="F888" s="14">
        <v>2010</v>
      </c>
      <c r="G888" s="15">
        <v>545.42078468694285</v>
      </c>
      <c r="H888" s="15">
        <v>0</v>
      </c>
      <c r="I888" s="15">
        <v>26</v>
      </c>
      <c r="J888" s="15">
        <v>0</v>
      </c>
      <c r="K888" s="15">
        <v>0</v>
      </c>
      <c r="L888" s="15">
        <v>0</v>
      </c>
      <c r="M888" s="15">
        <f t="shared" si="13"/>
        <v>26</v>
      </c>
    </row>
    <row r="889" spans="1:13" x14ac:dyDescent="0.2">
      <c r="A889" s="14" t="s">
        <v>13</v>
      </c>
      <c r="B889" s="14" t="s">
        <v>22</v>
      </c>
      <c r="C889" s="14" t="s">
        <v>31</v>
      </c>
      <c r="D889" s="14" t="s">
        <v>88</v>
      </c>
      <c r="E889" s="14" t="s">
        <v>105</v>
      </c>
      <c r="F889" s="14">
        <v>2008</v>
      </c>
      <c r="G889" s="15">
        <v>439.90854054258642</v>
      </c>
      <c r="H889" s="15">
        <v>890</v>
      </c>
      <c r="I889" s="15">
        <v>209</v>
      </c>
      <c r="J889" s="15">
        <v>71</v>
      </c>
      <c r="K889" s="15">
        <v>0</v>
      </c>
      <c r="L889" s="15">
        <v>0</v>
      </c>
      <c r="M889" s="15">
        <f t="shared" si="13"/>
        <v>1170</v>
      </c>
    </row>
    <row r="890" spans="1:13" x14ac:dyDescent="0.2">
      <c r="A890" s="14" t="s">
        <v>13</v>
      </c>
      <c r="B890" s="14" t="s">
        <v>22</v>
      </c>
      <c r="C890" s="14" t="s">
        <v>31</v>
      </c>
      <c r="D890" s="14" t="s">
        <v>88</v>
      </c>
      <c r="E890" s="14" t="s">
        <v>105</v>
      </c>
      <c r="F890" s="14">
        <v>2007</v>
      </c>
      <c r="G890" s="15">
        <v>380.78024332471398</v>
      </c>
      <c r="H890" s="15">
        <v>858</v>
      </c>
      <c r="I890" s="15">
        <v>0</v>
      </c>
      <c r="J890" s="15">
        <v>466</v>
      </c>
      <c r="K890" s="15">
        <v>0</v>
      </c>
      <c r="L890" s="15">
        <v>0</v>
      </c>
      <c r="M890" s="15">
        <f t="shared" si="13"/>
        <v>1324</v>
      </c>
    </row>
    <row r="891" spans="1:13" x14ac:dyDescent="0.2">
      <c r="A891" s="14" t="s">
        <v>13</v>
      </c>
      <c r="B891" s="14" t="s">
        <v>22</v>
      </c>
      <c r="C891" s="14" t="s">
        <v>31</v>
      </c>
      <c r="D891" s="14" t="s">
        <v>88</v>
      </c>
      <c r="E891" s="14" t="s">
        <v>105</v>
      </c>
      <c r="F891" s="14">
        <v>2006</v>
      </c>
      <c r="G891" s="15">
        <v>321.732850259011</v>
      </c>
      <c r="H891" s="15">
        <v>74</v>
      </c>
      <c r="I891" s="15">
        <v>0</v>
      </c>
      <c r="J891" s="15">
        <v>161</v>
      </c>
      <c r="K891" s="15">
        <v>0</v>
      </c>
      <c r="L891" s="15">
        <v>0</v>
      </c>
      <c r="M891" s="15">
        <f t="shared" si="13"/>
        <v>235</v>
      </c>
    </row>
    <row r="892" spans="1:13" x14ac:dyDescent="0.2">
      <c r="A892" s="14" t="s">
        <v>13</v>
      </c>
      <c r="B892" s="14" t="s">
        <v>22</v>
      </c>
      <c r="C892" s="14" t="s">
        <v>31</v>
      </c>
      <c r="D892" s="14" t="s">
        <v>88</v>
      </c>
      <c r="E892" s="14" t="s">
        <v>105</v>
      </c>
      <c r="F892" s="14">
        <v>2007</v>
      </c>
      <c r="G892" s="15">
        <v>379.43629466088652</v>
      </c>
      <c r="H892" s="15">
        <v>47</v>
      </c>
      <c r="I892" s="15">
        <v>1057</v>
      </c>
      <c r="J892" s="15">
        <v>0</v>
      </c>
      <c r="K892" s="15">
        <v>0</v>
      </c>
      <c r="L892" s="15">
        <v>0</v>
      </c>
      <c r="M892" s="15">
        <f t="shared" si="13"/>
        <v>1104</v>
      </c>
    </row>
    <row r="893" spans="1:13" x14ac:dyDescent="0.2">
      <c r="A893" s="14" t="s">
        <v>13</v>
      </c>
      <c r="B893" s="14" t="s">
        <v>22</v>
      </c>
      <c r="C893" s="14" t="s">
        <v>31</v>
      </c>
      <c r="D893" s="14" t="s">
        <v>88</v>
      </c>
      <c r="E893" s="14" t="s">
        <v>105</v>
      </c>
      <c r="F893" s="14">
        <v>2004</v>
      </c>
      <c r="G893" s="15">
        <v>381.73446456160292</v>
      </c>
      <c r="H893" s="15">
        <v>86</v>
      </c>
      <c r="I893" s="15">
        <v>217</v>
      </c>
      <c r="J893" s="15">
        <v>53</v>
      </c>
      <c r="K893" s="15">
        <v>0</v>
      </c>
      <c r="L893" s="15">
        <v>0</v>
      </c>
      <c r="M893" s="15">
        <f t="shared" si="13"/>
        <v>356</v>
      </c>
    </row>
    <row r="894" spans="1:13" x14ac:dyDescent="0.2">
      <c r="A894" s="14" t="s">
        <v>13</v>
      </c>
      <c r="B894" s="14" t="s">
        <v>22</v>
      </c>
      <c r="C894" s="14" t="s">
        <v>31</v>
      </c>
      <c r="D894" s="14" t="s">
        <v>88</v>
      </c>
      <c r="E894" s="14" t="s">
        <v>105</v>
      </c>
      <c r="F894" s="14">
        <v>2005</v>
      </c>
      <c r="G894" s="15">
        <v>482.84491985136589</v>
      </c>
      <c r="H894" s="15">
        <v>199</v>
      </c>
      <c r="I894" s="15">
        <v>0</v>
      </c>
      <c r="J894" s="15">
        <v>0</v>
      </c>
      <c r="K894" s="15">
        <v>0</v>
      </c>
      <c r="L894" s="15">
        <v>0</v>
      </c>
      <c r="M894" s="15">
        <f t="shared" si="13"/>
        <v>199</v>
      </c>
    </row>
    <row r="895" spans="1:13" x14ac:dyDescent="0.2">
      <c r="A895" s="14" t="s">
        <v>13</v>
      </c>
      <c r="B895" s="14" t="s">
        <v>22</v>
      </c>
      <c r="C895" s="14" t="s">
        <v>31</v>
      </c>
      <c r="D895" s="14" t="s">
        <v>88</v>
      </c>
      <c r="E895" s="14" t="s">
        <v>105</v>
      </c>
      <c r="F895" s="14">
        <v>2008</v>
      </c>
      <c r="G895" s="15">
        <v>397.08946516984281</v>
      </c>
      <c r="H895" s="15">
        <v>7</v>
      </c>
      <c r="I895" s="15">
        <v>0</v>
      </c>
      <c r="J895" s="15">
        <v>228</v>
      </c>
      <c r="K895" s="15">
        <v>0</v>
      </c>
      <c r="L895" s="15">
        <v>0</v>
      </c>
      <c r="M895" s="15">
        <f t="shared" si="13"/>
        <v>235</v>
      </c>
    </row>
    <row r="896" spans="1:13" x14ac:dyDescent="0.2">
      <c r="A896" s="14" t="s">
        <v>13</v>
      </c>
      <c r="B896" s="14" t="s">
        <v>22</v>
      </c>
      <c r="C896" s="14" t="s">
        <v>31</v>
      </c>
      <c r="D896" s="14" t="s">
        <v>88</v>
      </c>
      <c r="E896" s="14" t="s">
        <v>8</v>
      </c>
      <c r="F896" s="14">
        <v>2013</v>
      </c>
      <c r="G896" s="15">
        <v>586.94215153922812</v>
      </c>
      <c r="H896" s="15">
        <v>0</v>
      </c>
      <c r="I896" s="15">
        <v>393</v>
      </c>
      <c r="J896" s="15">
        <v>0</v>
      </c>
      <c r="K896" s="15">
        <v>0</v>
      </c>
      <c r="L896" s="15">
        <v>0</v>
      </c>
      <c r="M896" s="15">
        <f t="shared" si="13"/>
        <v>393</v>
      </c>
    </row>
    <row r="897" spans="1:13" x14ac:dyDescent="0.2">
      <c r="A897" s="14" t="s">
        <v>13</v>
      </c>
      <c r="B897" s="14" t="s">
        <v>22</v>
      </c>
      <c r="C897" s="14" t="s">
        <v>31</v>
      </c>
      <c r="D897" s="14" t="s">
        <v>88</v>
      </c>
      <c r="E897" s="14" t="s">
        <v>8</v>
      </c>
      <c r="F897" s="14">
        <v>2015</v>
      </c>
      <c r="G897" s="15">
        <v>566.87148777210189</v>
      </c>
      <c r="H897" s="15">
        <v>173</v>
      </c>
      <c r="I897" s="15">
        <v>0</v>
      </c>
      <c r="J897" s="15">
        <v>0</v>
      </c>
      <c r="K897" s="15">
        <v>0</v>
      </c>
      <c r="L897" s="15">
        <v>0</v>
      </c>
      <c r="M897" s="15">
        <f t="shared" si="13"/>
        <v>173</v>
      </c>
    </row>
    <row r="898" spans="1:13" x14ac:dyDescent="0.2">
      <c r="A898" s="14" t="s">
        <v>13</v>
      </c>
      <c r="B898" s="14" t="s">
        <v>22</v>
      </c>
      <c r="C898" s="14" t="s">
        <v>31</v>
      </c>
      <c r="D898" s="14" t="s">
        <v>88</v>
      </c>
      <c r="E898" s="14" t="s">
        <v>10</v>
      </c>
      <c r="F898" s="14">
        <v>2007</v>
      </c>
      <c r="G898" s="15">
        <v>379.43629466088652</v>
      </c>
      <c r="H898" s="15">
        <v>153</v>
      </c>
      <c r="I898" s="15">
        <v>0</v>
      </c>
      <c r="J898" s="15">
        <v>30</v>
      </c>
      <c r="K898" s="15">
        <v>0</v>
      </c>
      <c r="L898" s="15">
        <v>0</v>
      </c>
      <c r="M898" s="15">
        <f t="shared" ref="M898:M961" si="14">H898+I898+J898+L898</f>
        <v>183</v>
      </c>
    </row>
    <row r="899" spans="1:13" x14ac:dyDescent="0.2">
      <c r="A899" s="14" t="s">
        <v>13</v>
      </c>
      <c r="B899" s="14" t="s">
        <v>22</v>
      </c>
      <c r="C899" s="14" t="s">
        <v>31</v>
      </c>
      <c r="D899" s="14" t="s">
        <v>88</v>
      </c>
      <c r="E899" s="14" t="s">
        <v>10</v>
      </c>
      <c r="F899" s="14">
        <v>2007</v>
      </c>
      <c r="G899" s="15">
        <v>380.78024332471398</v>
      </c>
      <c r="H899" s="15">
        <v>88</v>
      </c>
      <c r="I899" s="15">
        <v>0</v>
      </c>
      <c r="J899" s="15">
        <v>46</v>
      </c>
      <c r="K899" s="15">
        <v>25</v>
      </c>
      <c r="L899" s="15">
        <v>12.5</v>
      </c>
      <c r="M899" s="15">
        <f t="shared" si="14"/>
        <v>146.5</v>
      </c>
    </row>
    <row r="900" spans="1:13" x14ac:dyDescent="0.2">
      <c r="A900" s="14" t="s">
        <v>13</v>
      </c>
      <c r="B900" s="14" t="s">
        <v>22</v>
      </c>
      <c r="C900" s="14" t="s">
        <v>31</v>
      </c>
      <c r="D900" s="14" t="s">
        <v>88</v>
      </c>
      <c r="E900" s="14" t="s">
        <v>9</v>
      </c>
      <c r="F900" s="14">
        <v>2010</v>
      </c>
      <c r="G900" s="15">
        <v>545.42078468694285</v>
      </c>
      <c r="H900" s="15">
        <v>0</v>
      </c>
      <c r="I900" s="15">
        <v>145</v>
      </c>
      <c r="J900" s="15">
        <v>0</v>
      </c>
      <c r="K900" s="15">
        <v>66</v>
      </c>
      <c r="L900" s="15">
        <v>33</v>
      </c>
      <c r="M900" s="15">
        <f t="shared" si="14"/>
        <v>178</v>
      </c>
    </row>
    <row r="901" spans="1:13" x14ac:dyDescent="0.2">
      <c r="A901" s="14" t="s">
        <v>13</v>
      </c>
      <c r="B901" s="14" t="s">
        <v>22</v>
      </c>
      <c r="C901" s="14" t="s">
        <v>31</v>
      </c>
      <c r="D901" s="14" t="s">
        <v>88</v>
      </c>
      <c r="E901" s="14" t="s">
        <v>9</v>
      </c>
      <c r="F901" s="14">
        <v>2010</v>
      </c>
      <c r="G901" s="15">
        <v>542.12990170442674</v>
      </c>
      <c r="H901" s="15">
        <v>0</v>
      </c>
      <c r="I901" s="15">
        <v>74</v>
      </c>
      <c r="J901" s="15">
        <v>0</v>
      </c>
      <c r="K901" s="15">
        <v>6</v>
      </c>
      <c r="L901" s="15">
        <v>3</v>
      </c>
      <c r="M901" s="15">
        <f t="shared" si="14"/>
        <v>77</v>
      </c>
    </row>
    <row r="902" spans="1:13" x14ac:dyDescent="0.2">
      <c r="A902" s="14" t="s">
        <v>13</v>
      </c>
      <c r="B902" s="14" t="s">
        <v>23</v>
      </c>
      <c r="C902" s="14" t="s">
        <v>28</v>
      </c>
      <c r="D902" s="14" t="s">
        <v>82</v>
      </c>
      <c r="E902" s="14" t="s">
        <v>103</v>
      </c>
      <c r="F902" s="14">
        <v>2018</v>
      </c>
      <c r="G902" s="15">
        <v>528.80607159205363</v>
      </c>
      <c r="H902" s="15">
        <v>0</v>
      </c>
      <c r="I902" s="15">
        <v>3</v>
      </c>
      <c r="J902" s="15">
        <v>34</v>
      </c>
      <c r="K902" s="15">
        <v>0</v>
      </c>
      <c r="L902" s="15">
        <v>0</v>
      </c>
      <c r="M902" s="15">
        <f t="shared" si="14"/>
        <v>37</v>
      </c>
    </row>
    <row r="903" spans="1:13" x14ac:dyDescent="0.2">
      <c r="A903" s="14" t="s">
        <v>13</v>
      </c>
      <c r="B903" s="14" t="s">
        <v>23</v>
      </c>
      <c r="C903" s="14" t="s">
        <v>28</v>
      </c>
      <c r="D903" s="14" t="s">
        <v>82</v>
      </c>
      <c r="E903" s="14" t="s">
        <v>103</v>
      </c>
      <c r="F903" s="14">
        <v>2020</v>
      </c>
      <c r="G903" s="15">
        <v>603.46801242386584</v>
      </c>
      <c r="H903" s="15">
        <v>0</v>
      </c>
      <c r="I903" s="15">
        <v>52</v>
      </c>
      <c r="J903" s="15">
        <v>37</v>
      </c>
      <c r="K903" s="15">
        <v>262</v>
      </c>
      <c r="L903" s="15">
        <v>131</v>
      </c>
      <c r="M903" s="15">
        <f t="shared" si="14"/>
        <v>220</v>
      </c>
    </row>
    <row r="904" spans="1:13" x14ac:dyDescent="0.2">
      <c r="A904" s="14" t="s">
        <v>13</v>
      </c>
      <c r="B904" s="14" t="s">
        <v>23</v>
      </c>
      <c r="C904" s="14" t="s">
        <v>28</v>
      </c>
      <c r="D904" s="14" t="s">
        <v>81</v>
      </c>
      <c r="E904" s="14" t="s">
        <v>103</v>
      </c>
      <c r="F904" s="14">
        <v>2019</v>
      </c>
      <c r="G904" s="15">
        <v>389.59658689011167</v>
      </c>
      <c r="H904" s="15">
        <v>0</v>
      </c>
      <c r="I904" s="15">
        <v>0</v>
      </c>
      <c r="J904" s="15">
        <v>227</v>
      </c>
      <c r="K904" s="15">
        <v>0</v>
      </c>
      <c r="L904" s="15">
        <v>0</v>
      </c>
      <c r="M904" s="15">
        <f t="shared" si="14"/>
        <v>227</v>
      </c>
    </row>
    <row r="905" spans="1:13" x14ac:dyDescent="0.2">
      <c r="A905" s="14" t="s">
        <v>13</v>
      </c>
      <c r="B905" s="14" t="s">
        <v>23</v>
      </c>
      <c r="C905" s="14" t="s">
        <v>28</v>
      </c>
      <c r="D905" s="14" t="s">
        <v>82</v>
      </c>
      <c r="E905" s="14" t="s">
        <v>103</v>
      </c>
      <c r="F905" s="14">
        <v>2019</v>
      </c>
      <c r="G905" s="15">
        <v>603.4779212950159</v>
      </c>
      <c r="H905" s="15">
        <v>167</v>
      </c>
      <c r="I905" s="15">
        <v>0</v>
      </c>
      <c r="J905" s="15">
        <v>0</v>
      </c>
      <c r="K905" s="15">
        <v>0</v>
      </c>
      <c r="L905" s="15">
        <v>0</v>
      </c>
      <c r="M905" s="15">
        <f t="shared" si="14"/>
        <v>167</v>
      </c>
    </row>
    <row r="906" spans="1:13" x14ac:dyDescent="0.2">
      <c r="A906" s="14" t="s">
        <v>13</v>
      </c>
      <c r="B906" s="14" t="s">
        <v>23</v>
      </c>
      <c r="C906" s="14" t="s">
        <v>28</v>
      </c>
      <c r="D906" s="14" t="s">
        <v>81</v>
      </c>
      <c r="E906" s="14" t="s">
        <v>104</v>
      </c>
      <c r="F906" s="14">
        <v>2015</v>
      </c>
      <c r="G906" s="15">
        <v>577.01583739262412</v>
      </c>
      <c r="H906" s="15">
        <v>133</v>
      </c>
      <c r="I906" s="15">
        <v>0</v>
      </c>
      <c r="J906" s="15">
        <v>38</v>
      </c>
      <c r="K906" s="15">
        <v>9</v>
      </c>
      <c r="L906" s="15">
        <v>4.5</v>
      </c>
      <c r="M906" s="15">
        <f t="shared" si="14"/>
        <v>175.5</v>
      </c>
    </row>
    <row r="907" spans="1:13" x14ac:dyDescent="0.2">
      <c r="A907" s="14" t="s">
        <v>13</v>
      </c>
      <c r="B907" s="14" t="s">
        <v>23</v>
      </c>
      <c r="C907" s="14" t="s">
        <v>28</v>
      </c>
      <c r="D907" s="14" t="s">
        <v>81</v>
      </c>
      <c r="E907" s="14" t="s">
        <v>104</v>
      </c>
      <c r="F907" s="14">
        <v>2016</v>
      </c>
      <c r="G907" s="15">
        <v>577.090284828638</v>
      </c>
      <c r="H907" s="15">
        <v>0</v>
      </c>
      <c r="I907" s="15">
        <v>1436</v>
      </c>
      <c r="J907" s="15">
        <v>0</v>
      </c>
      <c r="K907" s="15">
        <v>0</v>
      </c>
      <c r="L907" s="15">
        <v>0</v>
      </c>
      <c r="M907" s="15">
        <f t="shared" si="14"/>
        <v>1436</v>
      </c>
    </row>
    <row r="908" spans="1:13" x14ac:dyDescent="0.2">
      <c r="A908" s="14" t="s">
        <v>13</v>
      </c>
      <c r="B908" s="14" t="s">
        <v>23</v>
      </c>
      <c r="C908" s="14" t="s">
        <v>28</v>
      </c>
      <c r="D908" s="14" t="s">
        <v>83</v>
      </c>
      <c r="E908" s="14" t="s">
        <v>104</v>
      </c>
      <c r="F908" s="14">
        <v>2017</v>
      </c>
      <c r="G908" s="15">
        <v>481.28955635681137</v>
      </c>
      <c r="H908" s="15">
        <v>0</v>
      </c>
      <c r="I908" s="15">
        <v>135</v>
      </c>
      <c r="J908" s="15">
        <v>71</v>
      </c>
      <c r="K908" s="15">
        <v>0</v>
      </c>
      <c r="L908" s="15">
        <v>0</v>
      </c>
      <c r="M908" s="15">
        <f t="shared" si="14"/>
        <v>206</v>
      </c>
    </row>
    <row r="909" spans="1:13" x14ac:dyDescent="0.2">
      <c r="A909" s="14" t="s">
        <v>13</v>
      </c>
      <c r="B909" s="14" t="s">
        <v>23</v>
      </c>
      <c r="C909" s="14" t="s">
        <v>28</v>
      </c>
      <c r="D909" s="14" t="s">
        <v>81</v>
      </c>
      <c r="E909" s="14" t="s">
        <v>105</v>
      </c>
      <c r="F909" s="14">
        <v>2008</v>
      </c>
      <c r="G909" s="15">
        <v>506.43390508836222</v>
      </c>
      <c r="H909" s="15">
        <v>0</v>
      </c>
      <c r="I909" s="15">
        <v>231</v>
      </c>
      <c r="J909" s="15">
        <v>0</v>
      </c>
      <c r="K909" s="15">
        <v>0</v>
      </c>
      <c r="L909" s="15">
        <v>0</v>
      </c>
      <c r="M909" s="15">
        <f t="shared" si="14"/>
        <v>231</v>
      </c>
    </row>
    <row r="910" spans="1:13" x14ac:dyDescent="0.2">
      <c r="A910" s="14" t="s">
        <v>13</v>
      </c>
      <c r="B910" s="14" t="s">
        <v>23</v>
      </c>
      <c r="C910" s="14" t="s">
        <v>28</v>
      </c>
      <c r="D910" s="14" t="s">
        <v>81</v>
      </c>
      <c r="E910" s="14" t="s">
        <v>105</v>
      </c>
      <c r="F910" s="14">
        <v>2008</v>
      </c>
      <c r="G910" s="15">
        <v>120.80438474467364</v>
      </c>
      <c r="H910" s="15">
        <v>0</v>
      </c>
      <c r="I910" s="15">
        <v>1481</v>
      </c>
      <c r="J910" s="15">
        <v>0</v>
      </c>
      <c r="K910" s="15">
        <v>0</v>
      </c>
      <c r="L910" s="15">
        <v>0</v>
      </c>
      <c r="M910" s="15">
        <f t="shared" si="14"/>
        <v>1481</v>
      </c>
    </row>
    <row r="911" spans="1:13" x14ac:dyDescent="0.2">
      <c r="A911" s="14" t="s">
        <v>13</v>
      </c>
      <c r="B911" s="14" t="s">
        <v>23</v>
      </c>
      <c r="C911" s="14" t="s">
        <v>28</v>
      </c>
      <c r="D911" s="14" t="s">
        <v>81</v>
      </c>
      <c r="E911" s="14" t="s">
        <v>105</v>
      </c>
      <c r="F911" s="14">
        <v>2004</v>
      </c>
      <c r="G911" s="15">
        <v>140.40644776943452</v>
      </c>
      <c r="H911" s="15">
        <v>0</v>
      </c>
      <c r="I911" s="15">
        <v>0</v>
      </c>
      <c r="J911" s="15">
        <v>1323</v>
      </c>
      <c r="K911" s="15">
        <v>0</v>
      </c>
      <c r="L911" s="15">
        <v>0</v>
      </c>
      <c r="M911" s="15">
        <f t="shared" si="14"/>
        <v>1323</v>
      </c>
    </row>
    <row r="912" spans="1:13" x14ac:dyDescent="0.2">
      <c r="A912" s="14" t="s">
        <v>13</v>
      </c>
      <c r="B912" s="14" t="s">
        <v>23</v>
      </c>
      <c r="C912" s="14" t="s">
        <v>28</v>
      </c>
      <c r="D912" s="14" t="s">
        <v>81</v>
      </c>
      <c r="E912" s="14" t="s">
        <v>105</v>
      </c>
      <c r="F912" s="14">
        <v>2008</v>
      </c>
      <c r="G912" s="15">
        <v>476.39775890134644</v>
      </c>
      <c r="H912" s="15">
        <v>0</v>
      </c>
      <c r="I912" s="15">
        <v>446</v>
      </c>
      <c r="J912" s="15">
        <v>0</v>
      </c>
      <c r="K912" s="15">
        <v>0</v>
      </c>
      <c r="L912" s="15">
        <v>0</v>
      </c>
      <c r="M912" s="15">
        <f t="shared" si="14"/>
        <v>446</v>
      </c>
    </row>
    <row r="913" spans="1:13" x14ac:dyDescent="0.2">
      <c r="A913" s="14" t="s">
        <v>13</v>
      </c>
      <c r="B913" s="14" t="s">
        <v>23</v>
      </c>
      <c r="C913" s="14" t="s">
        <v>28</v>
      </c>
      <c r="D913" s="14" t="s">
        <v>83</v>
      </c>
      <c r="E913" s="14" t="s">
        <v>8</v>
      </c>
      <c r="F913" s="14">
        <v>2017</v>
      </c>
      <c r="G913" s="15">
        <v>481.28955635681137</v>
      </c>
      <c r="H913" s="15">
        <v>0</v>
      </c>
      <c r="I913" s="15">
        <v>104</v>
      </c>
      <c r="J913" s="15">
        <v>0</v>
      </c>
      <c r="K913" s="15">
        <v>0</v>
      </c>
      <c r="L913" s="15">
        <v>0</v>
      </c>
      <c r="M913" s="15">
        <f t="shared" si="14"/>
        <v>104</v>
      </c>
    </row>
    <row r="914" spans="1:13" x14ac:dyDescent="0.2">
      <c r="A914" s="14" t="s">
        <v>13</v>
      </c>
      <c r="B914" s="14" t="s">
        <v>23</v>
      </c>
      <c r="C914" s="14" t="s">
        <v>28</v>
      </c>
      <c r="D914" s="14" t="s">
        <v>81</v>
      </c>
      <c r="E914" s="14" t="s">
        <v>8</v>
      </c>
      <c r="F914" s="14">
        <v>2016</v>
      </c>
      <c r="G914" s="15">
        <v>577.090284828638</v>
      </c>
      <c r="H914" s="15">
        <v>0</v>
      </c>
      <c r="I914" s="15">
        <v>376</v>
      </c>
      <c r="J914" s="15">
        <v>0</v>
      </c>
      <c r="K914" s="15">
        <v>0</v>
      </c>
      <c r="L914" s="15">
        <v>0</v>
      </c>
      <c r="M914" s="15">
        <f t="shared" si="14"/>
        <v>376</v>
      </c>
    </row>
    <row r="915" spans="1:13" x14ac:dyDescent="0.2">
      <c r="A915" s="14" t="s">
        <v>13</v>
      </c>
      <c r="B915" s="14" t="s">
        <v>23</v>
      </c>
      <c r="C915" s="14" t="s">
        <v>28</v>
      </c>
      <c r="D915" s="14" t="s">
        <v>81</v>
      </c>
      <c r="E915" s="14" t="s">
        <v>10</v>
      </c>
      <c r="F915" s="14">
        <v>2008</v>
      </c>
      <c r="G915" s="15">
        <v>500.04766375098643</v>
      </c>
      <c r="H915" s="15">
        <v>113</v>
      </c>
      <c r="I915" s="15">
        <v>0</v>
      </c>
      <c r="J915" s="15">
        <v>3</v>
      </c>
      <c r="K915" s="15">
        <v>0</v>
      </c>
      <c r="L915" s="15">
        <v>0</v>
      </c>
      <c r="M915" s="15">
        <f t="shared" si="14"/>
        <v>116</v>
      </c>
    </row>
    <row r="916" spans="1:13" x14ac:dyDescent="0.2">
      <c r="A916" s="14" t="s">
        <v>13</v>
      </c>
      <c r="B916" s="14" t="s">
        <v>23</v>
      </c>
      <c r="C916" s="14" t="s">
        <v>28</v>
      </c>
      <c r="D916" s="14" t="s">
        <v>81</v>
      </c>
      <c r="E916" s="14" t="s">
        <v>10</v>
      </c>
      <c r="F916" s="14">
        <v>2005</v>
      </c>
      <c r="G916" s="15">
        <v>393.10528766750588</v>
      </c>
      <c r="H916" s="15">
        <v>186</v>
      </c>
      <c r="I916" s="15">
        <v>0</v>
      </c>
      <c r="J916" s="15">
        <v>0</v>
      </c>
      <c r="K916" s="15">
        <v>0</v>
      </c>
      <c r="L916" s="15">
        <v>0</v>
      </c>
      <c r="M916" s="15">
        <f t="shared" si="14"/>
        <v>186</v>
      </c>
    </row>
    <row r="917" spans="1:13" x14ac:dyDescent="0.2">
      <c r="A917" s="14" t="s">
        <v>13</v>
      </c>
      <c r="B917" s="14" t="s">
        <v>23</v>
      </c>
      <c r="C917" s="14" t="s">
        <v>28</v>
      </c>
      <c r="D917" s="14" t="s">
        <v>81</v>
      </c>
      <c r="E917" s="14" t="s">
        <v>9</v>
      </c>
      <c r="F917" s="14">
        <v>2004</v>
      </c>
      <c r="G917" s="15">
        <v>140.38393156144897</v>
      </c>
      <c r="H917" s="15">
        <v>0</v>
      </c>
      <c r="I917" s="15">
        <v>492</v>
      </c>
      <c r="J917" s="15">
        <v>0</v>
      </c>
      <c r="K917" s="15">
        <v>0</v>
      </c>
      <c r="L917" s="15">
        <v>0</v>
      </c>
      <c r="M917" s="15">
        <f t="shared" si="14"/>
        <v>492</v>
      </c>
    </row>
    <row r="918" spans="1:13" x14ac:dyDescent="0.2">
      <c r="A918" s="14" t="s">
        <v>13</v>
      </c>
      <c r="B918" s="14" t="s">
        <v>23</v>
      </c>
      <c r="C918" s="14" t="s">
        <v>28</v>
      </c>
      <c r="D918" s="14" t="s">
        <v>81</v>
      </c>
      <c r="E918" s="14" t="s">
        <v>9</v>
      </c>
      <c r="F918" s="14">
        <v>2004</v>
      </c>
      <c r="G918" s="15">
        <v>140.40644776943452</v>
      </c>
      <c r="H918" s="15">
        <v>309</v>
      </c>
      <c r="I918" s="15">
        <v>0</v>
      </c>
      <c r="J918" s="15">
        <v>26</v>
      </c>
      <c r="K918" s="15">
        <v>0</v>
      </c>
      <c r="L918" s="15">
        <v>0</v>
      </c>
      <c r="M918" s="15">
        <f t="shared" si="14"/>
        <v>335</v>
      </c>
    </row>
    <row r="919" spans="1:13" x14ac:dyDescent="0.2">
      <c r="A919" s="14" t="s">
        <v>13</v>
      </c>
      <c r="B919" s="14" t="s">
        <v>23</v>
      </c>
      <c r="C919" s="14" t="s">
        <v>29</v>
      </c>
      <c r="D919" s="14" t="s">
        <v>85</v>
      </c>
      <c r="E919" s="14" t="s">
        <v>103</v>
      </c>
      <c r="F919" s="14">
        <v>2018</v>
      </c>
      <c r="G919" s="15">
        <v>595.74357614571295</v>
      </c>
      <c r="H919" s="15">
        <v>0</v>
      </c>
      <c r="I919" s="15">
        <v>459</v>
      </c>
      <c r="J919" s="15">
        <v>0</v>
      </c>
      <c r="K919" s="15">
        <v>0</v>
      </c>
      <c r="L919" s="15">
        <v>0</v>
      </c>
      <c r="M919" s="15">
        <f t="shared" si="14"/>
        <v>459</v>
      </c>
    </row>
    <row r="920" spans="1:13" x14ac:dyDescent="0.2">
      <c r="A920" s="14" t="s">
        <v>13</v>
      </c>
      <c r="B920" s="14" t="s">
        <v>23</v>
      </c>
      <c r="C920" s="14" t="s">
        <v>29</v>
      </c>
      <c r="D920" s="14" t="s">
        <v>85</v>
      </c>
      <c r="E920" s="14" t="s">
        <v>103</v>
      </c>
      <c r="F920" s="14">
        <v>2019</v>
      </c>
      <c r="G920" s="15">
        <v>467.87401949616265</v>
      </c>
      <c r="H920" s="15">
        <v>0</v>
      </c>
      <c r="I920" s="15">
        <v>184</v>
      </c>
      <c r="J920" s="15">
        <v>6</v>
      </c>
      <c r="K920" s="15">
        <v>5</v>
      </c>
      <c r="L920" s="15">
        <v>2.5</v>
      </c>
      <c r="M920" s="15">
        <f t="shared" si="14"/>
        <v>192.5</v>
      </c>
    </row>
    <row r="921" spans="1:13" x14ac:dyDescent="0.2">
      <c r="A921" s="14" t="s">
        <v>13</v>
      </c>
      <c r="B921" s="14" t="s">
        <v>23</v>
      </c>
      <c r="C921" s="14" t="s">
        <v>29</v>
      </c>
      <c r="D921" s="14" t="s">
        <v>85</v>
      </c>
      <c r="E921" s="14" t="s">
        <v>104</v>
      </c>
      <c r="F921" s="14">
        <v>2017</v>
      </c>
      <c r="G921" s="15">
        <v>588.26178476829114</v>
      </c>
      <c r="H921" s="15">
        <v>0</v>
      </c>
      <c r="I921" s="15">
        <v>516</v>
      </c>
      <c r="J921" s="15">
        <v>0</v>
      </c>
      <c r="K921" s="15">
        <v>0</v>
      </c>
      <c r="L921" s="15">
        <v>0</v>
      </c>
      <c r="M921" s="15">
        <f t="shared" si="14"/>
        <v>516</v>
      </c>
    </row>
    <row r="922" spans="1:13" x14ac:dyDescent="0.2">
      <c r="A922" s="14" t="s">
        <v>13</v>
      </c>
      <c r="B922" s="14" t="s">
        <v>23</v>
      </c>
      <c r="C922" s="14" t="s">
        <v>29</v>
      </c>
      <c r="D922" s="14" t="s">
        <v>84</v>
      </c>
      <c r="E922" s="14" t="s">
        <v>104</v>
      </c>
      <c r="F922" s="14">
        <v>2014</v>
      </c>
      <c r="G922" s="15">
        <v>719.63283370342947</v>
      </c>
      <c r="H922" s="15">
        <v>1359</v>
      </c>
      <c r="I922" s="15">
        <v>0</v>
      </c>
      <c r="J922" s="15">
        <v>6</v>
      </c>
      <c r="K922" s="15">
        <v>0</v>
      </c>
      <c r="L922" s="15">
        <v>0</v>
      </c>
      <c r="M922" s="15">
        <f t="shared" si="14"/>
        <v>1365</v>
      </c>
    </row>
    <row r="923" spans="1:13" x14ac:dyDescent="0.2">
      <c r="A923" s="14" t="s">
        <v>13</v>
      </c>
      <c r="B923" s="14" t="s">
        <v>23</v>
      </c>
      <c r="C923" s="14" t="s">
        <v>29</v>
      </c>
      <c r="D923" s="14" t="s">
        <v>84</v>
      </c>
      <c r="E923" s="14" t="s">
        <v>104</v>
      </c>
      <c r="F923" s="14">
        <v>2014</v>
      </c>
      <c r="G923" s="15">
        <v>717.97841881079751</v>
      </c>
      <c r="H923" s="15">
        <v>549</v>
      </c>
      <c r="I923" s="15">
        <v>0</v>
      </c>
      <c r="J923" s="15">
        <v>0</v>
      </c>
      <c r="K923" s="15">
        <v>0</v>
      </c>
      <c r="L923" s="15">
        <v>0</v>
      </c>
      <c r="M923" s="15">
        <f t="shared" si="14"/>
        <v>549</v>
      </c>
    </row>
    <row r="924" spans="1:13" x14ac:dyDescent="0.2">
      <c r="A924" s="14" t="s">
        <v>13</v>
      </c>
      <c r="B924" s="14" t="s">
        <v>23</v>
      </c>
      <c r="C924" s="14" t="s">
        <v>29</v>
      </c>
      <c r="D924" s="14" t="s">
        <v>85</v>
      </c>
      <c r="E924" s="14" t="s">
        <v>105</v>
      </c>
      <c r="F924" s="14">
        <v>2006</v>
      </c>
      <c r="G924" s="15">
        <v>337.51594880865662</v>
      </c>
      <c r="H924" s="15">
        <v>0</v>
      </c>
      <c r="I924" s="15">
        <v>1316</v>
      </c>
      <c r="J924" s="15">
        <v>371</v>
      </c>
      <c r="K924" s="15">
        <v>0</v>
      </c>
      <c r="L924" s="15">
        <v>0</v>
      </c>
      <c r="M924" s="15">
        <f t="shared" si="14"/>
        <v>1687</v>
      </c>
    </row>
    <row r="925" spans="1:13" x14ac:dyDescent="0.2">
      <c r="A925" s="14" t="s">
        <v>13</v>
      </c>
      <c r="B925" s="14" t="s">
        <v>23</v>
      </c>
      <c r="C925" s="14" t="s">
        <v>29</v>
      </c>
      <c r="D925" s="14" t="s">
        <v>85</v>
      </c>
      <c r="E925" s="14" t="s">
        <v>105</v>
      </c>
      <c r="F925" s="14">
        <v>2008</v>
      </c>
      <c r="G925" s="15">
        <v>401.69086483008761</v>
      </c>
      <c r="H925" s="15">
        <v>0</v>
      </c>
      <c r="I925" s="15">
        <v>1156</v>
      </c>
      <c r="J925" s="15">
        <v>0</v>
      </c>
      <c r="K925" s="15">
        <v>0</v>
      </c>
      <c r="L925" s="15">
        <v>0</v>
      </c>
      <c r="M925" s="15">
        <f t="shared" si="14"/>
        <v>1156</v>
      </c>
    </row>
    <row r="926" spans="1:13" x14ac:dyDescent="0.2">
      <c r="A926" s="14" t="s">
        <v>13</v>
      </c>
      <c r="B926" s="14" t="s">
        <v>23</v>
      </c>
      <c r="C926" s="14" t="s">
        <v>29</v>
      </c>
      <c r="D926" s="14" t="s">
        <v>85</v>
      </c>
      <c r="E926" s="14" t="s">
        <v>105</v>
      </c>
      <c r="F926" s="14">
        <v>2004</v>
      </c>
      <c r="G926" s="15">
        <v>281.53931671200434</v>
      </c>
      <c r="H926" s="15">
        <v>0</v>
      </c>
      <c r="I926" s="15">
        <v>607</v>
      </c>
      <c r="J926" s="15">
        <v>0</v>
      </c>
      <c r="K926" s="15">
        <v>0</v>
      </c>
      <c r="L926" s="15">
        <v>0</v>
      </c>
      <c r="M926" s="15">
        <f t="shared" si="14"/>
        <v>607</v>
      </c>
    </row>
    <row r="927" spans="1:13" x14ac:dyDescent="0.2">
      <c r="A927" s="14" t="s">
        <v>13</v>
      </c>
      <c r="B927" s="14" t="s">
        <v>23</v>
      </c>
      <c r="C927" s="14" t="s">
        <v>29</v>
      </c>
      <c r="D927" s="14" t="s">
        <v>85</v>
      </c>
      <c r="E927" s="14" t="s">
        <v>8</v>
      </c>
      <c r="F927" s="14">
        <v>2017</v>
      </c>
      <c r="G927" s="15">
        <v>588.26178476829114</v>
      </c>
      <c r="H927" s="15">
        <v>0</v>
      </c>
      <c r="I927" s="15">
        <v>298</v>
      </c>
      <c r="J927" s="15">
        <v>0</v>
      </c>
      <c r="K927" s="15">
        <v>0</v>
      </c>
      <c r="L927" s="15">
        <v>0</v>
      </c>
      <c r="M927" s="15">
        <f t="shared" si="14"/>
        <v>298</v>
      </c>
    </row>
    <row r="928" spans="1:13" x14ac:dyDescent="0.2">
      <c r="A928" s="14" t="s">
        <v>13</v>
      </c>
      <c r="B928" s="14" t="s">
        <v>23</v>
      </c>
      <c r="C928" s="14" t="s">
        <v>29</v>
      </c>
      <c r="D928" s="14" t="s">
        <v>84</v>
      </c>
      <c r="E928" s="14" t="s">
        <v>8</v>
      </c>
      <c r="F928" s="14">
        <v>2014</v>
      </c>
      <c r="G928" s="15">
        <v>809.23307575893296</v>
      </c>
      <c r="H928" s="15">
        <v>118</v>
      </c>
      <c r="I928" s="15">
        <v>63</v>
      </c>
      <c r="J928" s="15">
        <v>0</v>
      </c>
      <c r="K928" s="15">
        <v>0</v>
      </c>
      <c r="L928" s="15">
        <v>0</v>
      </c>
      <c r="M928" s="15">
        <f t="shared" si="14"/>
        <v>181</v>
      </c>
    </row>
    <row r="929" spans="1:13" x14ac:dyDescent="0.2">
      <c r="A929" s="14" t="s">
        <v>13</v>
      </c>
      <c r="B929" s="14" t="s">
        <v>23</v>
      </c>
      <c r="C929" s="14" t="s">
        <v>29</v>
      </c>
      <c r="D929" s="14" t="s">
        <v>85</v>
      </c>
      <c r="E929" s="14" t="s">
        <v>10</v>
      </c>
      <c r="F929" s="14">
        <v>2006</v>
      </c>
      <c r="G929" s="15">
        <v>223.75405430588359</v>
      </c>
      <c r="H929" s="15">
        <v>0</v>
      </c>
      <c r="I929" s="15">
        <v>487</v>
      </c>
      <c r="J929" s="15">
        <v>53</v>
      </c>
      <c r="K929" s="15">
        <v>0</v>
      </c>
      <c r="L929" s="15">
        <v>0</v>
      </c>
      <c r="M929" s="15">
        <f t="shared" si="14"/>
        <v>540</v>
      </c>
    </row>
    <row r="930" spans="1:13" x14ac:dyDescent="0.2">
      <c r="A930" s="14" t="s">
        <v>13</v>
      </c>
      <c r="B930" s="14" t="s">
        <v>23</v>
      </c>
      <c r="C930" s="14" t="s">
        <v>29</v>
      </c>
      <c r="D930" s="14" t="s">
        <v>85</v>
      </c>
      <c r="E930" s="14" t="s">
        <v>10</v>
      </c>
      <c r="F930" s="14">
        <v>2006</v>
      </c>
      <c r="G930" s="15">
        <v>266.31700314245023</v>
      </c>
      <c r="H930" s="15">
        <v>66</v>
      </c>
      <c r="I930" s="15">
        <v>50</v>
      </c>
      <c r="J930" s="15">
        <v>92</v>
      </c>
      <c r="K930" s="15">
        <v>1</v>
      </c>
      <c r="L930" s="15">
        <v>0.5</v>
      </c>
      <c r="M930" s="15">
        <f t="shared" si="14"/>
        <v>208.5</v>
      </c>
    </row>
    <row r="931" spans="1:13" x14ac:dyDescent="0.2">
      <c r="A931" s="14" t="s">
        <v>13</v>
      </c>
      <c r="B931" s="14" t="s">
        <v>23</v>
      </c>
      <c r="C931" s="14" t="s">
        <v>29</v>
      </c>
      <c r="D931" s="14" t="s">
        <v>85</v>
      </c>
      <c r="E931" s="14" t="s">
        <v>9</v>
      </c>
      <c r="F931" s="14">
        <v>2008</v>
      </c>
      <c r="G931" s="15">
        <v>401.69086483008761</v>
      </c>
      <c r="H931" s="15">
        <v>0</v>
      </c>
      <c r="I931" s="15">
        <v>419</v>
      </c>
      <c r="J931" s="15">
        <v>0</v>
      </c>
      <c r="K931" s="15">
        <v>0</v>
      </c>
      <c r="L931" s="15">
        <v>0</v>
      </c>
      <c r="M931" s="15">
        <f t="shared" si="14"/>
        <v>419</v>
      </c>
    </row>
    <row r="932" spans="1:13" x14ac:dyDescent="0.2">
      <c r="A932" s="14" t="s">
        <v>13</v>
      </c>
      <c r="B932" s="14" t="s">
        <v>23</v>
      </c>
      <c r="C932" s="14" t="s">
        <v>29</v>
      </c>
      <c r="D932" s="14" t="s">
        <v>85</v>
      </c>
      <c r="E932" s="14" t="s">
        <v>9</v>
      </c>
      <c r="F932" s="14">
        <v>2004</v>
      </c>
      <c r="G932" s="15">
        <v>281.53931671200434</v>
      </c>
      <c r="H932" s="15">
        <v>0</v>
      </c>
      <c r="I932" s="15">
        <v>449</v>
      </c>
      <c r="J932" s="15">
        <v>5</v>
      </c>
      <c r="K932" s="15">
        <v>0</v>
      </c>
      <c r="L932" s="15">
        <v>0</v>
      </c>
      <c r="M932" s="15">
        <f t="shared" si="14"/>
        <v>454</v>
      </c>
    </row>
    <row r="933" spans="1:13" x14ac:dyDescent="0.2">
      <c r="A933" s="14" t="s">
        <v>13</v>
      </c>
      <c r="B933" s="14" t="s">
        <v>23</v>
      </c>
      <c r="C933" s="14" t="s">
        <v>30</v>
      </c>
      <c r="D933" s="14" t="s">
        <v>86</v>
      </c>
      <c r="E933" s="14" t="s">
        <v>103</v>
      </c>
      <c r="F933" s="14">
        <v>2019</v>
      </c>
      <c r="G933" s="15">
        <v>626.1041137111921</v>
      </c>
      <c r="H933" s="15">
        <v>115</v>
      </c>
      <c r="I933" s="15">
        <v>0</v>
      </c>
      <c r="J933" s="15">
        <v>77</v>
      </c>
      <c r="K933" s="15">
        <v>85</v>
      </c>
      <c r="L933" s="15">
        <v>42.5</v>
      </c>
      <c r="M933" s="15">
        <f t="shared" si="14"/>
        <v>234.5</v>
      </c>
    </row>
    <row r="934" spans="1:13" x14ac:dyDescent="0.2">
      <c r="A934" s="14" t="s">
        <v>13</v>
      </c>
      <c r="B934" s="14" t="s">
        <v>23</v>
      </c>
      <c r="C934" s="14" t="s">
        <v>30</v>
      </c>
      <c r="D934" s="14" t="s">
        <v>86</v>
      </c>
      <c r="E934" s="14" t="s">
        <v>103</v>
      </c>
      <c r="F934" s="14">
        <v>2020</v>
      </c>
      <c r="G934" s="15">
        <v>626.00530668289309</v>
      </c>
      <c r="H934" s="15">
        <v>0</v>
      </c>
      <c r="I934" s="15">
        <v>30</v>
      </c>
      <c r="J934" s="15">
        <v>0</v>
      </c>
      <c r="K934" s="15">
        <v>0</v>
      </c>
      <c r="L934" s="15">
        <v>0</v>
      </c>
      <c r="M934" s="15">
        <f t="shared" si="14"/>
        <v>30</v>
      </c>
    </row>
    <row r="935" spans="1:13" x14ac:dyDescent="0.2">
      <c r="A935" s="14" t="s">
        <v>13</v>
      </c>
      <c r="B935" s="14" t="s">
        <v>23</v>
      </c>
      <c r="C935" s="14" t="s">
        <v>30</v>
      </c>
      <c r="D935" s="14" t="s">
        <v>86</v>
      </c>
      <c r="E935" s="14" t="s">
        <v>103</v>
      </c>
      <c r="F935" s="14">
        <v>2019</v>
      </c>
      <c r="G935" s="15">
        <v>626.1385786394552</v>
      </c>
      <c r="H935" s="15">
        <v>102</v>
      </c>
      <c r="I935" s="15">
        <v>87</v>
      </c>
      <c r="J935" s="15">
        <v>79</v>
      </c>
      <c r="K935" s="15">
        <v>6</v>
      </c>
      <c r="L935" s="15">
        <v>3</v>
      </c>
      <c r="M935" s="15">
        <f t="shared" si="14"/>
        <v>271</v>
      </c>
    </row>
    <row r="936" spans="1:13" x14ac:dyDescent="0.2">
      <c r="A936" s="14" t="s">
        <v>13</v>
      </c>
      <c r="B936" s="14" t="s">
        <v>23</v>
      </c>
      <c r="C936" s="14" t="s">
        <v>30</v>
      </c>
      <c r="D936" s="14" t="s">
        <v>86</v>
      </c>
      <c r="E936" s="14" t="s">
        <v>104</v>
      </c>
      <c r="F936" s="14">
        <v>2014</v>
      </c>
      <c r="G936" s="15">
        <v>636.03970898552336</v>
      </c>
      <c r="H936" s="15">
        <v>610</v>
      </c>
      <c r="I936" s="15">
        <v>0</v>
      </c>
      <c r="J936" s="15">
        <v>66</v>
      </c>
      <c r="K936" s="15">
        <v>0</v>
      </c>
      <c r="L936" s="15">
        <v>0</v>
      </c>
      <c r="M936" s="15">
        <f t="shared" si="14"/>
        <v>676</v>
      </c>
    </row>
    <row r="937" spans="1:13" x14ac:dyDescent="0.2">
      <c r="A937" s="14" t="s">
        <v>13</v>
      </c>
      <c r="B937" s="14" t="s">
        <v>23</v>
      </c>
      <c r="C937" s="14" t="s">
        <v>30</v>
      </c>
      <c r="D937" s="14" t="s">
        <v>86</v>
      </c>
      <c r="E937" s="14" t="s">
        <v>104</v>
      </c>
      <c r="F937" s="14">
        <v>2016</v>
      </c>
      <c r="G937" s="15">
        <v>609.55908605423201</v>
      </c>
      <c r="H937" s="15">
        <v>0</v>
      </c>
      <c r="I937" s="15">
        <v>408</v>
      </c>
      <c r="J937" s="15">
        <v>10</v>
      </c>
      <c r="K937" s="15">
        <v>0</v>
      </c>
      <c r="L937" s="15">
        <v>0</v>
      </c>
      <c r="M937" s="15">
        <f t="shared" si="14"/>
        <v>418</v>
      </c>
    </row>
    <row r="938" spans="1:13" x14ac:dyDescent="0.2">
      <c r="A938" s="14" t="s">
        <v>13</v>
      </c>
      <c r="B938" s="14" t="s">
        <v>23</v>
      </c>
      <c r="C938" s="14" t="s">
        <v>30</v>
      </c>
      <c r="D938" s="14" t="s">
        <v>86</v>
      </c>
      <c r="E938" s="14" t="s">
        <v>104</v>
      </c>
      <c r="F938" s="14">
        <v>2014</v>
      </c>
      <c r="G938" s="15">
        <v>647.69374688266817</v>
      </c>
      <c r="H938" s="15">
        <v>0</v>
      </c>
      <c r="I938" s="15">
        <v>418</v>
      </c>
      <c r="J938" s="15">
        <v>0</v>
      </c>
      <c r="K938" s="15">
        <v>0</v>
      </c>
      <c r="L938" s="15">
        <v>0</v>
      </c>
      <c r="M938" s="15">
        <f t="shared" si="14"/>
        <v>418</v>
      </c>
    </row>
    <row r="939" spans="1:13" x14ac:dyDescent="0.2">
      <c r="A939" s="14" t="s">
        <v>13</v>
      </c>
      <c r="B939" s="14" t="s">
        <v>23</v>
      </c>
      <c r="C939" s="14" t="s">
        <v>30</v>
      </c>
      <c r="D939" s="14" t="s">
        <v>86</v>
      </c>
      <c r="E939" s="14" t="s">
        <v>104</v>
      </c>
      <c r="F939" s="14">
        <v>2013</v>
      </c>
      <c r="G939" s="15">
        <v>575.13729561870855</v>
      </c>
      <c r="H939" s="15">
        <v>560</v>
      </c>
      <c r="I939" s="15">
        <v>0</v>
      </c>
      <c r="J939" s="15">
        <v>27</v>
      </c>
      <c r="K939" s="15">
        <v>0</v>
      </c>
      <c r="L939" s="15">
        <v>0</v>
      </c>
      <c r="M939" s="15">
        <f t="shared" si="14"/>
        <v>587</v>
      </c>
    </row>
    <row r="940" spans="1:13" x14ac:dyDescent="0.2">
      <c r="A940" s="14" t="s">
        <v>13</v>
      </c>
      <c r="B940" s="14" t="s">
        <v>23</v>
      </c>
      <c r="C940" s="14" t="s">
        <v>30</v>
      </c>
      <c r="D940" s="14" t="s">
        <v>86</v>
      </c>
      <c r="E940" s="14" t="s">
        <v>105</v>
      </c>
      <c r="F940" s="14">
        <v>2010</v>
      </c>
      <c r="G940" s="15">
        <v>546.50287560731192</v>
      </c>
      <c r="H940" s="15">
        <v>0</v>
      </c>
      <c r="I940" s="15">
        <v>317</v>
      </c>
      <c r="J940" s="15">
        <v>88</v>
      </c>
      <c r="K940" s="15">
        <v>47</v>
      </c>
      <c r="L940" s="15">
        <v>23.5</v>
      </c>
      <c r="M940" s="15">
        <f t="shared" si="14"/>
        <v>428.5</v>
      </c>
    </row>
    <row r="941" spans="1:13" x14ac:dyDescent="0.2">
      <c r="A941" s="14" t="s">
        <v>13</v>
      </c>
      <c r="B941" s="14" t="s">
        <v>23</v>
      </c>
      <c r="C941" s="14" t="s">
        <v>30</v>
      </c>
      <c r="D941" s="14" t="s">
        <v>86</v>
      </c>
      <c r="E941" s="14" t="s">
        <v>105</v>
      </c>
      <c r="F941" s="14">
        <v>2008</v>
      </c>
      <c r="G941" s="15">
        <v>413.04349495981967</v>
      </c>
      <c r="H941" s="15">
        <v>0</v>
      </c>
      <c r="I941" s="15">
        <v>0</v>
      </c>
      <c r="J941" s="15">
        <v>1041</v>
      </c>
      <c r="K941" s="15">
        <v>44</v>
      </c>
      <c r="L941" s="15">
        <v>22</v>
      </c>
      <c r="M941" s="15">
        <f t="shared" si="14"/>
        <v>1063</v>
      </c>
    </row>
    <row r="942" spans="1:13" x14ac:dyDescent="0.2">
      <c r="A942" s="14" t="s">
        <v>13</v>
      </c>
      <c r="B942" s="14" t="s">
        <v>23</v>
      </c>
      <c r="C942" s="14" t="s">
        <v>30</v>
      </c>
      <c r="D942" s="14" t="s">
        <v>86</v>
      </c>
      <c r="E942" s="14" t="s">
        <v>105</v>
      </c>
      <c r="F942" s="14">
        <v>2008</v>
      </c>
      <c r="G942" s="15">
        <v>555.32925226198518</v>
      </c>
      <c r="H942" s="15">
        <v>0</v>
      </c>
      <c r="I942" s="15">
        <v>154</v>
      </c>
      <c r="J942" s="15">
        <v>25</v>
      </c>
      <c r="K942" s="15">
        <v>0</v>
      </c>
      <c r="L942" s="15">
        <v>0</v>
      </c>
      <c r="M942" s="15">
        <f t="shared" si="14"/>
        <v>179</v>
      </c>
    </row>
    <row r="943" spans="1:13" x14ac:dyDescent="0.2">
      <c r="A943" s="14" t="s">
        <v>13</v>
      </c>
      <c r="B943" s="14" t="s">
        <v>23</v>
      </c>
      <c r="C943" s="14" t="s">
        <v>30</v>
      </c>
      <c r="D943" s="14" t="s">
        <v>86</v>
      </c>
      <c r="E943" s="14" t="s">
        <v>105</v>
      </c>
      <c r="F943" s="14">
        <v>2005</v>
      </c>
      <c r="G943" s="15">
        <v>418.89149691097043</v>
      </c>
      <c r="H943" s="15">
        <v>0</v>
      </c>
      <c r="I943" s="15">
        <v>1077</v>
      </c>
      <c r="J943" s="15">
        <v>0</v>
      </c>
      <c r="K943" s="15">
        <v>0</v>
      </c>
      <c r="L943" s="15">
        <v>0</v>
      </c>
      <c r="M943" s="15">
        <f t="shared" si="14"/>
        <v>1077</v>
      </c>
    </row>
    <row r="944" spans="1:13" x14ac:dyDescent="0.2">
      <c r="A944" s="14" t="s">
        <v>13</v>
      </c>
      <c r="B944" s="14" t="s">
        <v>23</v>
      </c>
      <c r="C944" s="14" t="s">
        <v>30</v>
      </c>
      <c r="D944" s="14" t="s">
        <v>86</v>
      </c>
      <c r="E944" s="14" t="s">
        <v>8</v>
      </c>
      <c r="F944" s="14">
        <v>2016</v>
      </c>
      <c r="G944" s="15">
        <v>609.55908605423201</v>
      </c>
      <c r="H944" s="15">
        <v>0</v>
      </c>
      <c r="I944" s="15">
        <v>13</v>
      </c>
      <c r="J944" s="15">
        <v>64</v>
      </c>
      <c r="K944" s="15">
        <v>8</v>
      </c>
      <c r="L944" s="15">
        <v>4</v>
      </c>
      <c r="M944" s="15">
        <f t="shared" si="14"/>
        <v>81</v>
      </c>
    </row>
    <row r="945" spans="1:13" x14ac:dyDescent="0.2">
      <c r="A945" s="14" t="s">
        <v>13</v>
      </c>
      <c r="B945" s="14" t="s">
        <v>23</v>
      </c>
      <c r="C945" s="14" t="s">
        <v>30</v>
      </c>
      <c r="D945" s="14" t="s">
        <v>86</v>
      </c>
      <c r="E945" s="14" t="s">
        <v>8</v>
      </c>
      <c r="F945" s="14">
        <v>2014</v>
      </c>
      <c r="G945" s="15">
        <v>559.82125085280131</v>
      </c>
      <c r="H945" s="15">
        <v>0</v>
      </c>
      <c r="I945" s="15">
        <v>81</v>
      </c>
      <c r="J945" s="15">
        <v>11</v>
      </c>
      <c r="K945" s="15">
        <v>0</v>
      </c>
      <c r="L945" s="15">
        <v>0</v>
      </c>
      <c r="M945" s="15">
        <f t="shared" si="14"/>
        <v>92</v>
      </c>
    </row>
    <row r="946" spans="1:13" x14ac:dyDescent="0.2">
      <c r="A946" s="14" t="s">
        <v>13</v>
      </c>
      <c r="B946" s="14" t="s">
        <v>23</v>
      </c>
      <c r="C946" s="14" t="s">
        <v>30</v>
      </c>
      <c r="D946" s="14" t="s">
        <v>86</v>
      </c>
      <c r="E946" s="14" t="s">
        <v>10</v>
      </c>
      <c r="F946" s="14">
        <v>2010</v>
      </c>
      <c r="G946" s="15">
        <v>605.92894673112187</v>
      </c>
      <c r="H946" s="15">
        <v>53</v>
      </c>
      <c r="I946" s="15">
        <v>41</v>
      </c>
      <c r="J946" s="15">
        <v>22</v>
      </c>
      <c r="K946" s="15">
        <v>0</v>
      </c>
      <c r="L946" s="15">
        <v>0</v>
      </c>
      <c r="M946" s="15">
        <f t="shared" si="14"/>
        <v>116</v>
      </c>
    </row>
    <row r="947" spans="1:13" x14ac:dyDescent="0.2">
      <c r="A947" s="14" t="s">
        <v>13</v>
      </c>
      <c r="B947" s="14" t="s">
        <v>23</v>
      </c>
      <c r="C947" s="14" t="s">
        <v>30</v>
      </c>
      <c r="D947" s="14" t="s">
        <v>86</v>
      </c>
      <c r="E947" s="14" t="s">
        <v>10</v>
      </c>
      <c r="F947" s="14">
        <v>2006</v>
      </c>
      <c r="G947" s="15">
        <v>331.55775389206764</v>
      </c>
      <c r="H947" s="15">
        <v>0</v>
      </c>
      <c r="I947" s="15">
        <v>82</v>
      </c>
      <c r="J947" s="15">
        <v>157</v>
      </c>
      <c r="K947" s="15">
        <v>0</v>
      </c>
      <c r="L947" s="15">
        <v>0</v>
      </c>
      <c r="M947" s="15">
        <f t="shared" si="14"/>
        <v>239</v>
      </c>
    </row>
    <row r="948" spans="1:13" x14ac:dyDescent="0.2">
      <c r="A948" s="14" t="s">
        <v>13</v>
      </c>
      <c r="B948" s="14" t="s">
        <v>23</v>
      </c>
      <c r="C948" s="14" t="s">
        <v>30</v>
      </c>
      <c r="D948" s="14" t="s">
        <v>86</v>
      </c>
      <c r="E948" s="14" t="s">
        <v>9</v>
      </c>
      <c r="F948" s="14">
        <v>2005</v>
      </c>
      <c r="G948" s="15">
        <v>418.89149691097043</v>
      </c>
      <c r="H948" s="15">
        <v>0</v>
      </c>
      <c r="I948" s="15">
        <v>0</v>
      </c>
      <c r="J948" s="15">
        <v>87</v>
      </c>
      <c r="K948" s="15">
        <v>0</v>
      </c>
      <c r="L948" s="15">
        <v>0</v>
      </c>
      <c r="M948" s="15">
        <f t="shared" si="14"/>
        <v>87</v>
      </c>
    </row>
    <row r="949" spans="1:13" x14ac:dyDescent="0.2">
      <c r="A949" s="14" t="s">
        <v>13</v>
      </c>
      <c r="B949" s="14" t="s">
        <v>23</v>
      </c>
      <c r="C949" s="14" t="s">
        <v>30</v>
      </c>
      <c r="D949" s="14" t="s">
        <v>86</v>
      </c>
      <c r="E949" s="14" t="s">
        <v>9</v>
      </c>
      <c r="F949" s="14">
        <v>2005</v>
      </c>
      <c r="G949" s="15">
        <v>418.89149691097043</v>
      </c>
      <c r="H949" s="15">
        <v>0</v>
      </c>
      <c r="I949" s="15">
        <v>50</v>
      </c>
      <c r="J949" s="15">
        <v>5</v>
      </c>
      <c r="K949" s="15">
        <v>0</v>
      </c>
      <c r="L949" s="15">
        <v>0</v>
      </c>
      <c r="M949" s="15">
        <f t="shared" si="14"/>
        <v>55</v>
      </c>
    </row>
    <row r="950" spans="1:13" x14ac:dyDescent="0.2">
      <c r="A950" s="14" t="s">
        <v>13</v>
      </c>
      <c r="B950" s="14" t="s">
        <v>23</v>
      </c>
      <c r="C950" s="14" t="s">
        <v>80</v>
      </c>
      <c r="D950" s="14" t="s">
        <v>87</v>
      </c>
      <c r="E950" s="14" t="s">
        <v>103</v>
      </c>
      <c r="F950" s="14">
        <v>2018</v>
      </c>
      <c r="G950" s="15">
        <v>502.57300999677545</v>
      </c>
      <c r="H950" s="15">
        <v>0</v>
      </c>
      <c r="I950" s="15">
        <v>210</v>
      </c>
      <c r="J950" s="15">
        <v>0</v>
      </c>
      <c r="K950" s="15">
        <v>0</v>
      </c>
      <c r="L950" s="15">
        <v>0</v>
      </c>
      <c r="M950" s="15">
        <f t="shared" si="14"/>
        <v>210</v>
      </c>
    </row>
    <row r="951" spans="1:13" x14ac:dyDescent="0.2">
      <c r="A951" s="14" t="s">
        <v>13</v>
      </c>
      <c r="B951" s="14" t="s">
        <v>23</v>
      </c>
      <c r="C951" s="14" t="s">
        <v>80</v>
      </c>
      <c r="D951" s="14" t="s">
        <v>87</v>
      </c>
      <c r="E951" s="14" t="s">
        <v>103</v>
      </c>
      <c r="F951" s="14">
        <v>2020</v>
      </c>
      <c r="G951" s="15">
        <v>261.31981214058993</v>
      </c>
      <c r="H951" s="15">
        <v>0</v>
      </c>
      <c r="I951" s="15">
        <v>123</v>
      </c>
      <c r="J951" s="15">
        <v>105</v>
      </c>
      <c r="K951" s="15">
        <v>202</v>
      </c>
      <c r="L951" s="15">
        <v>101</v>
      </c>
      <c r="M951" s="15">
        <f t="shared" si="14"/>
        <v>329</v>
      </c>
    </row>
    <row r="952" spans="1:13" x14ac:dyDescent="0.2">
      <c r="A952" s="14" t="s">
        <v>13</v>
      </c>
      <c r="B952" s="14" t="s">
        <v>23</v>
      </c>
      <c r="C952" s="14" t="s">
        <v>80</v>
      </c>
      <c r="D952" s="14" t="s">
        <v>87</v>
      </c>
      <c r="E952" s="14" t="s">
        <v>103</v>
      </c>
      <c r="F952" s="14">
        <v>2020</v>
      </c>
      <c r="G952" s="15">
        <v>262.19629265630982</v>
      </c>
      <c r="H952" s="15">
        <v>0</v>
      </c>
      <c r="I952" s="15">
        <v>106</v>
      </c>
      <c r="J952" s="15">
        <v>0</v>
      </c>
      <c r="K952" s="15">
        <v>0</v>
      </c>
      <c r="L952" s="15">
        <v>0</v>
      </c>
      <c r="M952" s="15">
        <f t="shared" si="14"/>
        <v>106</v>
      </c>
    </row>
    <row r="953" spans="1:13" x14ac:dyDescent="0.2">
      <c r="A953" s="14" t="s">
        <v>13</v>
      </c>
      <c r="B953" s="14" t="s">
        <v>23</v>
      </c>
      <c r="C953" s="14" t="s">
        <v>80</v>
      </c>
      <c r="D953" s="14" t="s">
        <v>111</v>
      </c>
      <c r="E953" s="14" t="s">
        <v>104</v>
      </c>
      <c r="F953" s="14">
        <v>2013</v>
      </c>
      <c r="G953" s="15">
        <v>648.48004516102822</v>
      </c>
      <c r="H953" s="15">
        <v>0</v>
      </c>
      <c r="I953" s="15">
        <v>435</v>
      </c>
      <c r="J953" s="15">
        <v>275</v>
      </c>
      <c r="K953" s="15">
        <v>0</v>
      </c>
      <c r="L953" s="15">
        <v>0</v>
      </c>
      <c r="M953" s="15">
        <f t="shared" si="14"/>
        <v>710</v>
      </c>
    </row>
    <row r="954" spans="1:13" x14ac:dyDescent="0.2">
      <c r="A954" s="14" t="s">
        <v>13</v>
      </c>
      <c r="B954" s="14" t="s">
        <v>23</v>
      </c>
      <c r="C954" s="14" t="s">
        <v>80</v>
      </c>
      <c r="D954" s="14" t="s">
        <v>87</v>
      </c>
      <c r="E954" s="14" t="s">
        <v>104</v>
      </c>
      <c r="F954" s="14">
        <v>2014</v>
      </c>
      <c r="G954" s="15">
        <v>615.61667145198612</v>
      </c>
      <c r="H954" s="15">
        <v>0</v>
      </c>
      <c r="I954" s="15">
        <v>469</v>
      </c>
      <c r="J954" s="15">
        <v>0</v>
      </c>
      <c r="K954" s="15">
        <v>0</v>
      </c>
      <c r="L954" s="15">
        <v>0</v>
      </c>
      <c r="M954" s="15">
        <f t="shared" si="14"/>
        <v>469</v>
      </c>
    </row>
    <row r="955" spans="1:13" x14ac:dyDescent="0.2">
      <c r="A955" s="14" t="s">
        <v>13</v>
      </c>
      <c r="B955" s="14" t="s">
        <v>23</v>
      </c>
      <c r="C955" s="14" t="s">
        <v>80</v>
      </c>
      <c r="D955" s="14" t="s">
        <v>87</v>
      </c>
      <c r="E955" s="14" t="s">
        <v>104</v>
      </c>
      <c r="F955" s="14">
        <v>2017</v>
      </c>
      <c r="G955" s="15">
        <v>486.84226785710308</v>
      </c>
      <c r="H955" s="15">
        <v>56</v>
      </c>
      <c r="I955" s="15">
        <v>38</v>
      </c>
      <c r="J955" s="15">
        <v>15</v>
      </c>
      <c r="K955" s="15">
        <v>0</v>
      </c>
      <c r="L955" s="15">
        <v>0</v>
      </c>
      <c r="M955" s="15">
        <f t="shared" si="14"/>
        <v>109</v>
      </c>
    </row>
    <row r="956" spans="1:13" x14ac:dyDescent="0.2">
      <c r="A956" s="14" t="s">
        <v>13</v>
      </c>
      <c r="B956" s="14" t="s">
        <v>23</v>
      </c>
      <c r="C956" s="14" t="s">
        <v>80</v>
      </c>
      <c r="D956" s="14" t="s">
        <v>111</v>
      </c>
      <c r="E956" s="14" t="s">
        <v>105</v>
      </c>
      <c r="F956" s="14">
        <v>2003</v>
      </c>
      <c r="G956" s="15">
        <v>382.53168469637131</v>
      </c>
      <c r="H956" s="15">
        <v>200</v>
      </c>
      <c r="I956" s="15">
        <v>92</v>
      </c>
      <c r="J956" s="15">
        <v>65</v>
      </c>
      <c r="K956" s="15">
        <v>0</v>
      </c>
      <c r="L956" s="15">
        <v>0</v>
      </c>
      <c r="M956" s="15">
        <f t="shared" si="14"/>
        <v>357</v>
      </c>
    </row>
    <row r="957" spans="1:13" x14ac:dyDescent="0.2">
      <c r="A957" s="14" t="s">
        <v>13</v>
      </c>
      <c r="B957" s="14" t="s">
        <v>23</v>
      </c>
      <c r="C957" s="14" t="s">
        <v>80</v>
      </c>
      <c r="D957" s="14" t="s">
        <v>87</v>
      </c>
      <c r="E957" s="14" t="s">
        <v>105</v>
      </c>
      <c r="F957" s="14">
        <v>2010</v>
      </c>
      <c r="G957" s="15">
        <v>339.55694347658863</v>
      </c>
      <c r="H957" s="15">
        <v>0</v>
      </c>
      <c r="I957" s="15">
        <v>0</v>
      </c>
      <c r="J957" s="15">
        <v>727</v>
      </c>
      <c r="K957" s="15">
        <v>0</v>
      </c>
      <c r="L957" s="15">
        <v>0</v>
      </c>
      <c r="M957" s="15">
        <f t="shared" si="14"/>
        <v>727</v>
      </c>
    </row>
    <row r="958" spans="1:13" x14ac:dyDescent="0.2">
      <c r="A958" s="14" t="s">
        <v>13</v>
      </c>
      <c r="B958" s="14" t="s">
        <v>23</v>
      </c>
      <c r="C958" s="14" t="s">
        <v>80</v>
      </c>
      <c r="D958" s="14" t="s">
        <v>87</v>
      </c>
      <c r="E958" s="14" t="s">
        <v>105</v>
      </c>
      <c r="F958" s="14">
        <v>2005</v>
      </c>
      <c r="G958" s="15">
        <v>377.44443485102977</v>
      </c>
      <c r="H958" s="15">
        <v>0</v>
      </c>
      <c r="I958" s="15">
        <v>817</v>
      </c>
      <c r="J958" s="15">
        <v>9</v>
      </c>
      <c r="K958" s="15">
        <v>0</v>
      </c>
      <c r="L958" s="15">
        <v>0</v>
      </c>
      <c r="M958" s="15">
        <f t="shared" si="14"/>
        <v>826</v>
      </c>
    </row>
    <row r="959" spans="1:13" x14ac:dyDescent="0.2">
      <c r="A959" s="14" t="s">
        <v>13</v>
      </c>
      <c r="B959" s="14" t="s">
        <v>23</v>
      </c>
      <c r="C959" s="14" t="s">
        <v>80</v>
      </c>
      <c r="D959" s="14" t="s">
        <v>111</v>
      </c>
      <c r="E959" s="14" t="s">
        <v>105</v>
      </c>
      <c r="F959" s="14">
        <v>2007</v>
      </c>
      <c r="G959" s="15">
        <v>380.6061294367114</v>
      </c>
      <c r="H959" s="15">
        <v>0</v>
      </c>
      <c r="I959" s="15">
        <v>660</v>
      </c>
      <c r="J959" s="15">
        <v>0</v>
      </c>
      <c r="K959" s="15">
        <v>0</v>
      </c>
      <c r="L959" s="15">
        <v>0</v>
      </c>
      <c r="M959" s="15">
        <f t="shared" si="14"/>
        <v>660</v>
      </c>
    </row>
    <row r="960" spans="1:13" x14ac:dyDescent="0.2">
      <c r="A960" s="14" t="s">
        <v>13</v>
      </c>
      <c r="B960" s="14" t="s">
        <v>23</v>
      </c>
      <c r="C960" s="14" t="s">
        <v>80</v>
      </c>
      <c r="D960" s="14" t="s">
        <v>111</v>
      </c>
      <c r="E960" s="14" t="s">
        <v>105</v>
      </c>
      <c r="F960" s="14">
        <v>2007</v>
      </c>
      <c r="G960" s="15">
        <v>378.47185974707588</v>
      </c>
      <c r="H960" s="15">
        <v>0</v>
      </c>
      <c r="I960" s="15">
        <v>494</v>
      </c>
      <c r="J960" s="15">
        <v>48</v>
      </c>
      <c r="K960" s="15">
        <v>0</v>
      </c>
      <c r="L960" s="15">
        <v>0</v>
      </c>
      <c r="M960" s="15">
        <f t="shared" si="14"/>
        <v>542</v>
      </c>
    </row>
    <row r="961" spans="1:13" x14ac:dyDescent="0.2">
      <c r="A961" s="14" t="s">
        <v>13</v>
      </c>
      <c r="B961" s="14" t="s">
        <v>23</v>
      </c>
      <c r="C961" s="14" t="s">
        <v>80</v>
      </c>
      <c r="D961" s="14" t="s">
        <v>111</v>
      </c>
      <c r="E961" s="14" t="s">
        <v>105</v>
      </c>
      <c r="F961" s="14">
        <v>2003</v>
      </c>
      <c r="G961" s="15">
        <v>386.40041345879672</v>
      </c>
      <c r="H961" s="15">
        <v>0</v>
      </c>
      <c r="I961" s="15">
        <v>443</v>
      </c>
      <c r="J961" s="15">
        <v>0</v>
      </c>
      <c r="K961" s="15">
        <v>0</v>
      </c>
      <c r="L961" s="15">
        <v>0</v>
      </c>
      <c r="M961" s="15">
        <f t="shared" si="14"/>
        <v>443</v>
      </c>
    </row>
    <row r="962" spans="1:13" x14ac:dyDescent="0.2">
      <c r="A962" s="14" t="s">
        <v>13</v>
      </c>
      <c r="B962" s="14" t="s">
        <v>23</v>
      </c>
      <c r="C962" s="14" t="s">
        <v>80</v>
      </c>
      <c r="D962" s="14" t="s">
        <v>111</v>
      </c>
      <c r="E962" s="14" t="s">
        <v>105</v>
      </c>
      <c r="F962" s="14">
        <v>2009</v>
      </c>
      <c r="G962" s="15">
        <v>571.39376769716387</v>
      </c>
      <c r="H962" s="15">
        <v>0</v>
      </c>
      <c r="I962" s="15">
        <v>647</v>
      </c>
      <c r="J962" s="15">
        <v>0</v>
      </c>
      <c r="K962" s="15">
        <v>0</v>
      </c>
      <c r="L962" s="15">
        <v>0</v>
      </c>
      <c r="M962" s="15">
        <f t="shared" ref="M962:M1025" si="15">H962+I962+J962+L962</f>
        <v>647</v>
      </c>
    </row>
    <row r="963" spans="1:13" x14ac:dyDescent="0.2">
      <c r="A963" s="14" t="s">
        <v>13</v>
      </c>
      <c r="B963" s="14" t="s">
        <v>23</v>
      </c>
      <c r="C963" s="14" t="s">
        <v>80</v>
      </c>
      <c r="D963" s="14" t="s">
        <v>87</v>
      </c>
      <c r="E963" s="14" t="s">
        <v>105</v>
      </c>
      <c r="F963" s="14">
        <v>2005</v>
      </c>
      <c r="G963" s="15">
        <v>311.70755485033362</v>
      </c>
      <c r="H963" s="15">
        <v>0</v>
      </c>
      <c r="I963" s="15">
        <v>1656</v>
      </c>
      <c r="J963" s="15">
        <v>0</v>
      </c>
      <c r="K963" s="15">
        <v>0</v>
      </c>
      <c r="L963" s="15">
        <v>0</v>
      </c>
      <c r="M963" s="15">
        <f t="shared" si="15"/>
        <v>1656</v>
      </c>
    </row>
    <row r="964" spans="1:13" x14ac:dyDescent="0.2">
      <c r="A964" s="14" t="s">
        <v>13</v>
      </c>
      <c r="B964" s="14" t="s">
        <v>23</v>
      </c>
      <c r="C964" s="14" t="s">
        <v>80</v>
      </c>
      <c r="D964" s="14" t="s">
        <v>111</v>
      </c>
      <c r="E964" s="14" t="s">
        <v>105</v>
      </c>
      <c r="F964" s="14">
        <v>2008</v>
      </c>
      <c r="G964" s="15">
        <v>523.24148255213709</v>
      </c>
      <c r="H964" s="15">
        <v>0</v>
      </c>
      <c r="I964" s="15">
        <v>613</v>
      </c>
      <c r="J964" s="15">
        <v>450</v>
      </c>
      <c r="K964" s="15">
        <v>0</v>
      </c>
      <c r="L964" s="15">
        <v>0</v>
      </c>
      <c r="M964" s="15">
        <f t="shared" si="15"/>
        <v>1063</v>
      </c>
    </row>
    <row r="965" spans="1:13" x14ac:dyDescent="0.2">
      <c r="A965" s="14" t="s">
        <v>13</v>
      </c>
      <c r="B965" s="14" t="s">
        <v>23</v>
      </c>
      <c r="C965" s="14" t="s">
        <v>80</v>
      </c>
      <c r="D965" s="14" t="s">
        <v>111</v>
      </c>
      <c r="E965" s="14" t="s">
        <v>105</v>
      </c>
      <c r="F965" s="14">
        <v>2003</v>
      </c>
      <c r="G965" s="15">
        <v>519.50296849482856</v>
      </c>
      <c r="H965" s="15">
        <v>116</v>
      </c>
      <c r="I965" s="15">
        <v>182</v>
      </c>
      <c r="J965" s="15">
        <v>0</v>
      </c>
      <c r="K965" s="15">
        <v>0</v>
      </c>
      <c r="L965" s="15">
        <v>0</v>
      </c>
      <c r="M965" s="15">
        <f t="shared" si="15"/>
        <v>298</v>
      </c>
    </row>
    <row r="966" spans="1:13" x14ac:dyDescent="0.2">
      <c r="A966" s="14" t="s">
        <v>13</v>
      </c>
      <c r="B966" s="14" t="s">
        <v>23</v>
      </c>
      <c r="C966" s="14" t="s">
        <v>80</v>
      </c>
      <c r="D966" s="14" t="s">
        <v>87</v>
      </c>
      <c r="E966" s="14" t="s">
        <v>8</v>
      </c>
      <c r="F966" s="14">
        <v>2014</v>
      </c>
      <c r="G966" s="15">
        <v>615.61667145198612</v>
      </c>
      <c r="H966" s="15">
        <v>0</v>
      </c>
      <c r="I966" s="15">
        <v>0</v>
      </c>
      <c r="J966" s="15">
        <v>36</v>
      </c>
      <c r="K966" s="15">
        <v>0</v>
      </c>
      <c r="L966" s="15">
        <v>0</v>
      </c>
      <c r="M966" s="15">
        <f t="shared" si="15"/>
        <v>36</v>
      </c>
    </row>
    <row r="967" spans="1:13" x14ac:dyDescent="0.2">
      <c r="A967" s="14" t="s">
        <v>13</v>
      </c>
      <c r="B967" s="14" t="s">
        <v>23</v>
      </c>
      <c r="C967" s="14" t="s">
        <v>80</v>
      </c>
      <c r="D967" s="14" t="s">
        <v>87</v>
      </c>
      <c r="E967" s="14" t="s">
        <v>8</v>
      </c>
      <c r="F967" s="14">
        <v>2017</v>
      </c>
      <c r="G967" s="15">
        <v>486.84226785710308</v>
      </c>
      <c r="H967" s="15">
        <v>0</v>
      </c>
      <c r="I967" s="15">
        <v>116</v>
      </c>
      <c r="J967" s="15">
        <v>21</v>
      </c>
      <c r="K967" s="15">
        <v>0</v>
      </c>
      <c r="L967" s="15">
        <v>0</v>
      </c>
      <c r="M967" s="15">
        <f t="shared" si="15"/>
        <v>137</v>
      </c>
    </row>
    <row r="968" spans="1:13" x14ac:dyDescent="0.2">
      <c r="A968" s="14" t="s">
        <v>13</v>
      </c>
      <c r="B968" s="14" t="s">
        <v>23</v>
      </c>
      <c r="C968" s="14" t="s">
        <v>80</v>
      </c>
      <c r="D968" s="14" t="s">
        <v>111</v>
      </c>
      <c r="E968" s="14" t="s">
        <v>10</v>
      </c>
      <c r="F968" s="14">
        <v>2007</v>
      </c>
      <c r="G968" s="15">
        <v>378.47185974707588</v>
      </c>
      <c r="H968" s="15">
        <v>0</v>
      </c>
      <c r="I968" s="15">
        <v>616</v>
      </c>
      <c r="J968" s="15">
        <v>0</v>
      </c>
      <c r="K968" s="15">
        <v>0</v>
      </c>
      <c r="L968" s="15">
        <v>0</v>
      </c>
      <c r="M968" s="15">
        <f t="shared" si="15"/>
        <v>616</v>
      </c>
    </row>
    <row r="969" spans="1:13" x14ac:dyDescent="0.2">
      <c r="A969" s="14" t="s">
        <v>13</v>
      </c>
      <c r="B969" s="14" t="s">
        <v>23</v>
      </c>
      <c r="C969" s="14" t="s">
        <v>80</v>
      </c>
      <c r="D969" s="14" t="s">
        <v>87</v>
      </c>
      <c r="E969" s="14" t="s">
        <v>10</v>
      </c>
      <c r="F969" s="14">
        <v>2010</v>
      </c>
      <c r="G969" s="15">
        <v>339.55694347658863</v>
      </c>
      <c r="H969" s="15">
        <v>0</v>
      </c>
      <c r="I969" s="15">
        <v>209</v>
      </c>
      <c r="J969" s="15">
        <v>0</v>
      </c>
      <c r="K969" s="15">
        <v>0</v>
      </c>
      <c r="L969" s="15">
        <v>0</v>
      </c>
      <c r="M969" s="15">
        <f t="shared" si="15"/>
        <v>209</v>
      </c>
    </row>
    <row r="970" spans="1:13" x14ac:dyDescent="0.2">
      <c r="A970" s="14" t="s">
        <v>13</v>
      </c>
      <c r="B970" s="14" t="s">
        <v>23</v>
      </c>
      <c r="C970" s="14" t="s">
        <v>80</v>
      </c>
      <c r="D970" s="14" t="s">
        <v>87</v>
      </c>
      <c r="E970" s="14" t="s">
        <v>9</v>
      </c>
      <c r="F970" s="14">
        <v>2005</v>
      </c>
      <c r="G970" s="15">
        <v>311.70755485033362</v>
      </c>
      <c r="H970" s="15">
        <v>0</v>
      </c>
      <c r="I970" s="15">
        <v>0</v>
      </c>
      <c r="J970" s="15">
        <v>268</v>
      </c>
      <c r="K970" s="15">
        <v>0</v>
      </c>
      <c r="L970" s="15">
        <v>0</v>
      </c>
      <c r="M970" s="15">
        <f t="shared" si="15"/>
        <v>268</v>
      </c>
    </row>
    <row r="971" spans="1:13" x14ac:dyDescent="0.2">
      <c r="A971" s="14" t="s">
        <v>13</v>
      </c>
      <c r="B971" s="14" t="s">
        <v>23</v>
      </c>
      <c r="C971" s="14" t="s">
        <v>80</v>
      </c>
      <c r="D971" s="14" t="s">
        <v>87</v>
      </c>
      <c r="E971" s="14" t="s">
        <v>9</v>
      </c>
      <c r="F971" s="14">
        <v>2005</v>
      </c>
      <c r="G971" s="15">
        <v>377.44443485102977</v>
      </c>
      <c r="H971" s="15">
        <v>299</v>
      </c>
      <c r="I971" s="15">
        <v>0</v>
      </c>
      <c r="J971" s="15">
        <v>0</v>
      </c>
      <c r="K971" s="15">
        <v>0</v>
      </c>
      <c r="L971" s="15">
        <v>0</v>
      </c>
      <c r="M971" s="15">
        <f t="shared" si="15"/>
        <v>299</v>
      </c>
    </row>
    <row r="972" spans="1:13" x14ac:dyDescent="0.2">
      <c r="A972" s="14" t="s">
        <v>13</v>
      </c>
      <c r="B972" s="14" t="s">
        <v>23</v>
      </c>
      <c r="C972" s="14" t="s">
        <v>31</v>
      </c>
      <c r="D972" s="14" t="s">
        <v>88</v>
      </c>
      <c r="E972" s="14" t="s">
        <v>103</v>
      </c>
      <c r="F972" s="14">
        <v>2020</v>
      </c>
      <c r="G972" s="15">
        <v>408.46876216687286</v>
      </c>
      <c r="H972" s="15">
        <v>0</v>
      </c>
      <c r="I972" s="15">
        <v>41</v>
      </c>
      <c r="J972" s="15">
        <v>0</v>
      </c>
      <c r="K972" s="15">
        <v>0</v>
      </c>
      <c r="L972" s="15">
        <v>0</v>
      </c>
      <c r="M972" s="15">
        <f t="shared" si="15"/>
        <v>41</v>
      </c>
    </row>
    <row r="973" spans="1:13" x14ac:dyDescent="0.2">
      <c r="A973" s="14" t="s">
        <v>13</v>
      </c>
      <c r="B973" s="14" t="s">
        <v>23</v>
      </c>
      <c r="C973" s="14" t="s">
        <v>31</v>
      </c>
      <c r="D973" s="14" t="s">
        <v>88</v>
      </c>
      <c r="E973" s="14" t="s">
        <v>103</v>
      </c>
      <c r="F973" s="14">
        <v>2019</v>
      </c>
      <c r="G973" s="15">
        <v>441.19252486850286</v>
      </c>
      <c r="H973" s="15">
        <v>367</v>
      </c>
      <c r="I973" s="15">
        <v>0</v>
      </c>
      <c r="J973" s="15">
        <v>0</v>
      </c>
      <c r="K973" s="15">
        <v>461</v>
      </c>
      <c r="L973" s="15">
        <v>230.5</v>
      </c>
      <c r="M973" s="15">
        <f t="shared" si="15"/>
        <v>597.5</v>
      </c>
    </row>
    <row r="974" spans="1:13" x14ac:dyDescent="0.2">
      <c r="A974" s="14" t="s">
        <v>13</v>
      </c>
      <c r="B974" s="14" t="s">
        <v>23</v>
      </c>
      <c r="C974" s="14" t="s">
        <v>31</v>
      </c>
      <c r="D974" s="14" t="s">
        <v>88</v>
      </c>
      <c r="E974" s="14" t="s">
        <v>103</v>
      </c>
      <c r="F974" s="14">
        <v>2020</v>
      </c>
      <c r="G974" s="15">
        <v>444.50054234881651</v>
      </c>
      <c r="H974" s="15">
        <v>0</v>
      </c>
      <c r="I974" s="15">
        <v>0</v>
      </c>
      <c r="J974" s="15">
        <v>11</v>
      </c>
      <c r="K974" s="15">
        <v>28</v>
      </c>
      <c r="L974" s="15">
        <v>14</v>
      </c>
      <c r="M974" s="15">
        <f t="shared" si="15"/>
        <v>25</v>
      </c>
    </row>
    <row r="975" spans="1:13" x14ac:dyDescent="0.2">
      <c r="A975" s="14" t="s">
        <v>13</v>
      </c>
      <c r="B975" s="14" t="s">
        <v>23</v>
      </c>
      <c r="C975" s="14" t="s">
        <v>31</v>
      </c>
      <c r="D975" s="14" t="s">
        <v>88</v>
      </c>
      <c r="E975" s="14" t="s">
        <v>104</v>
      </c>
      <c r="F975" s="14">
        <v>2015</v>
      </c>
      <c r="G975" s="15">
        <v>214.90947728153793</v>
      </c>
      <c r="H975" s="15">
        <v>0</v>
      </c>
      <c r="I975" s="15">
        <v>224</v>
      </c>
      <c r="J975" s="15">
        <v>0</v>
      </c>
      <c r="K975" s="15">
        <v>31</v>
      </c>
      <c r="L975" s="15">
        <v>15.5</v>
      </c>
      <c r="M975" s="15">
        <f t="shared" si="15"/>
        <v>239.5</v>
      </c>
    </row>
    <row r="976" spans="1:13" x14ac:dyDescent="0.2">
      <c r="A976" s="14" t="s">
        <v>13</v>
      </c>
      <c r="B976" s="14" t="s">
        <v>23</v>
      </c>
      <c r="C976" s="14" t="s">
        <v>31</v>
      </c>
      <c r="D976" s="14" t="s">
        <v>88</v>
      </c>
      <c r="E976" s="14" t="s">
        <v>104</v>
      </c>
      <c r="F976" s="14">
        <v>2014</v>
      </c>
      <c r="G976" s="15">
        <v>286.5816438613744</v>
      </c>
      <c r="H976" s="15">
        <v>0</v>
      </c>
      <c r="I976" s="15">
        <v>344</v>
      </c>
      <c r="J976" s="15">
        <v>0</v>
      </c>
      <c r="K976" s="15">
        <v>0</v>
      </c>
      <c r="L976" s="15">
        <v>0</v>
      </c>
      <c r="M976" s="15">
        <f t="shared" si="15"/>
        <v>344</v>
      </c>
    </row>
    <row r="977" spans="1:13" x14ac:dyDescent="0.2">
      <c r="A977" s="14" t="s">
        <v>13</v>
      </c>
      <c r="B977" s="14" t="s">
        <v>23</v>
      </c>
      <c r="C977" s="14" t="s">
        <v>31</v>
      </c>
      <c r="D977" s="14" t="s">
        <v>88</v>
      </c>
      <c r="E977" s="14" t="s">
        <v>104</v>
      </c>
      <c r="F977" s="14">
        <v>2014</v>
      </c>
      <c r="G977" s="15">
        <v>194.20969639007413</v>
      </c>
      <c r="H977" s="15">
        <v>0</v>
      </c>
      <c r="I977" s="15">
        <v>0</v>
      </c>
      <c r="J977" s="15">
        <v>25</v>
      </c>
      <c r="K977" s="15">
        <v>0</v>
      </c>
      <c r="L977" s="15">
        <v>0</v>
      </c>
      <c r="M977" s="15">
        <f t="shared" si="15"/>
        <v>25</v>
      </c>
    </row>
    <row r="978" spans="1:13" x14ac:dyDescent="0.2">
      <c r="A978" s="14" t="s">
        <v>13</v>
      </c>
      <c r="B978" s="14" t="s">
        <v>23</v>
      </c>
      <c r="C978" s="14" t="s">
        <v>31</v>
      </c>
      <c r="D978" s="14" t="s">
        <v>88</v>
      </c>
      <c r="E978" s="14" t="s">
        <v>105</v>
      </c>
      <c r="F978" s="14">
        <v>2006</v>
      </c>
      <c r="G978" s="15">
        <v>387.37357923515884</v>
      </c>
      <c r="H978" s="15">
        <v>0</v>
      </c>
      <c r="I978" s="15">
        <v>0</v>
      </c>
      <c r="J978" s="15">
        <v>121</v>
      </c>
      <c r="K978" s="15">
        <v>3</v>
      </c>
      <c r="L978" s="15">
        <v>1.5</v>
      </c>
      <c r="M978" s="15">
        <f t="shared" si="15"/>
        <v>122.5</v>
      </c>
    </row>
    <row r="979" spans="1:13" x14ac:dyDescent="0.2">
      <c r="A979" s="14" t="s">
        <v>13</v>
      </c>
      <c r="B979" s="14" t="s">
        <v>23</v>
      </c>
      <c r="C979" s="14" t="s">
        <v>31</v>
      </c>
      <c r="D979" s="14" t="s">
        <v>88</v>
      </c>
      <c r="E979" s="14" t="s">
        <v>105</v>
      </c>
      <c r="F979" s="14">
        <v>2010</v>
      </c>
      <c r="G979" s="15">
        <v>367.18841160183757</v>
      </c>
      <c r="H979" s="15">
        <v>0</v>
      </c>
      <c r="I979" s="15">
        <v>111</v>
      </c>
      <c r="J979" s="15">
        <v>188</v>
      </c>
      <c r="K979" s="15">
        <v>75</v>
      </c>
      <c r="L979" s="15">
        <v>37.5</v>
      </c>
      <c r="M979" s="15">
        <f t="shared" si="15"/>
        <v>336.5</v>
      </c>
    </row>
    <row r="980" spans="1:13" x14ac:dyDescent="0.2">
      <c r="A980" s="14" t="s">
        <v>13</v>
      </c>
      <c r="B980" s="14" t="s">
        <v>23</v>
      </c>
      <c r="C980" s="14" t="s">
        <v>31</v>
      </c>
      <c r="D980" s="14" t="s">
        <v>88</v>
      </c>
      <c r="E980" s="14" t="s">
        <v>105</v>
      </c>
      <c r="F980" s="14">
        <v>2009</v>
      </c>
      <c r="G980" s="15">
        <v>630.18934775586899</v>
      </c>
      <c r="H980" s="15">
        <v>0</v>
      </c>
      <c r="I980" s="15">
        <v>633</v>
      </c>
      <c r="J980" s="15">
        <v>336</v>
      </c>
      <c r="K980" s="15">
        <v>36</v>
      </c>
      <c r="L980" s="15">
        <v>18</v>
      </c>
      <c r="M980" s="15">
        <f t="shared" si="15"/>
        <v>987</v>
      </c>
    </row>
    <row r="981" spans="1:13" x14ac:dyDescent="0.2">
      <c r="A981" s="14" t="s">
        <v>13</v>
      </c>
      <c r="B981" s="14" t="s">
        <v>23</v>
      </c>
      <c r="C981" s="14" t="s">
        <v>31</v>
      </c>
      <c r="D981" s="14" t="s">
        <v>88</v>
      </c>
      <c r="E981" s="14" t="s">
        <v>8</v>
      </c>
      <c r="F981" s="14">
        <v>2015</v>
      </c>
      <c r="G981" s="15">
        <v>214.90947728153793</v>
      </c>
      <c r="H981" s="15">
        <v>0</v>
      </c>
      <c r="I981" s="15">
        <v>100</v>
      </c>
      <c r="J981" s="15">
        <v>0</v>
      </c>
      <c r="K981" s="15">
        <v>0</v>
      </c>
      <c r="L981" s="15">
        <v>0</v>
      </c>
      <c r="M981" s="15">
        <f t="shared" si="15"/>
        <v>100</v>
      </c>
    </row>
    <row r="982" spans="1:13" x14ac:dyDescent="0.2">
      <c r="A982" s="14" t="s">
        <v>13</v>
      </c>
      <c r="B982" s="14" t="s">
        <v>23</v>
      </c>
      <c r="C982" s="14" t="s">
        <v>31</v>
      </c>
      <c r="D982" s="14" t="s">
        <v>88</v>
      </c>
      <c r="E982" s="14" t="s">
        <v>8</v>
      </c>
      <c r="F982" s="14">
        <v>2015</v>
      </c>
      <c r="G982" s="15">
        <v>214.90947728153793</v>
      </c>
      <c r="H982" s="15">
        <v>0</v>
      </c>
      <c r="I982" s="15">
        <v>101</v>
      </c>
      <c r="J982" s="15">
        <v>0</v>
      </c>
      <c r="K982" s="15">
        <v>0</v>
      </c>
      <c r="L982" s="15">
        <v>0</v>
      </c>
      <c r="M982" s="15">
        <f t="shared" si="15"/>
        <v>101</v>
      </c>
    </row>
    <row r="983" spans="1:13" x14ac:dyDescent="0.2">
      <c r="A983" s="14" t="s">
        <v>13</v>
      </c>
      <c r="B983" s="14" t="s">
        <v>23</v>
      </c>
      <c r="C983" s="14" t="s">
        <v>31</v>
      </c>
      <c r="D983" s="14" t="s">
        <v>88</v>
      </c>
      <c r="E983" s="14" t="s">
        <v>10</v>
      </c>
      <c r="F983" s="14">
        <v>2006</v>
      </c>
      <c r="G983" s="15">
        <v>387.37357923515884</v>
      </c>
      <c r="H983" s="15">
        <v>0</v>
      </c>
      <c r="I983" s="15">
        <v>82</v>
      </c>
      <c r="J983" s="15">
        <v>6</v>
      </c>
      <c r="K983" s="15">
        <v>0</v>
      </c>
      <c r="L983" s="15">
        <v>0</v>
      </c>
      <c r="M983" s="15">
        <f t="shared" si="15"/>
        <v>88</v>
      </c>
    </row>
    <row r="984" spans="1:13" x14ac:dyDescent="0.2">
      <c r="A984" s="14" t="s">
        <v>13</v>
      </c>
      <c r="B984" s="14" t="s">
        <v>23</v>
      </c>
      <c r="C984" s="14" t="s">
        <v>31</v>
      </c>
      <c r="D984" s="14" t="s">
        <v>88</v>
      </c>
      <c r="E984" s="14" t="s">
        <v>10</v>
      </c>
      <c r="F984" s="14">
        <v>2006</v>
      </c>
      <c r="G984" s="15">
        <v>416.97258909940535</v>
      </c>
      <c r="H984" s="15">
        <v>0</v>
      </c>
      <c r="I984" s="15">
        <v>61</v>
      </c>
      <c r="J984" s="15">
        <v>0</v>
      </c>
      <c r="K984" s="15">
        <v>0</v>
      </c>
      <c r="L984" s="15">
        <v>0</v>
      </c>
      <c r="M984" s="15">
        <f t="shared" si="15"/>
        <v>61</v>
      </c>
    </row>
    <row r="985" spans="1:13" x14ac:dyDescent="0.2">
      <c r="A985" s="14" t="s">
        <v>13</v>
      </c>
      <c r="B985" s="14" t="s">
        <v>23</v>
      </c>
      <c r="C985" s="14" t="s">
        <v>31</v>
      </c>
      <c r="D985" s="14" t="s">
        <v>88</v>
      </c>
      <c r="E985" s="14" t="s">
        <v>9</v>
      </c>
      <c r="F985" s="14">
        <v>2006</v>
      </c>
      <c r="G985" s="15">
        <v>387.37357923515884</v>
      </c>
      <c r="H985" s="15">
        <v>0</v>
      </c>
      <c r="I985" s="15">
        <v>0</v>
      </c>
      <c r="J985" s="15">
        <v>110</v>
      </c>
      <c r="K985" s="15">
        <v>0</v>
      </c>
      <c r="L985" s="15">
        <v>0</v>
      </c>
      <c r="M985" s="15">
        <f t="shared" si="15"/>
        <v>110</v>
      </c>
    </row>
    <row r="986" spans="1:13" x14ac:dyDescent="0.2">
      <c r="A986" s="14" t="s">
        <v>13</v>
      </c>
      <c r="B986" s="14" t="s">
        <v>23</v>
      </c>
      <c r="C986" s="14" t="s">
        <v>31</v>
      </c>
      <c r="D986" s="14" t="s">
        <v>88</v>
      </c>
      <c r="E986" s="14" t="s">
        <v>9</v>
      </c>
      <c r="F986" s="14">
        <v>2006</v>
      </c>
      <c r="G986" s="15">
        <v>405.72445770831945</v>
      </c>
      <c r="H986" s="15">
        <v>345</v>
      </c>
      <c r="I986" s="15">
        <v>0</v>
      </c>
      <c r="J986" s="15">
        <v>0</v>
      </c>
      <c r="K986" s="15">
        <v>0</v>
      </c>
      <c r="L986" s="15">
        <v>0</v>
      </c>
      <c r="M986" s="15">
        <f t="shared" si="15"/>
        <v>345</v>
      </c>
    </row>
    <row r="987" spans="1:13" x14ac:dyDescent="0.2">
      <c r="A987" s="14" t="s">
        <v>14</v>
      </c>
      <c r="B987" s="14" t="s">
        <v>24</v>
      </c>
      <c r="C987" s="14" t="s">
        <v>28</v>
      </c>
      <c r="D987" s="14" t="s">
        <v>82</v>
      </c>
      <c r="E987" s="14" t="s">
        <v>103</v>
      </c>
      <c r="F987" s="14">
        <v>2019</v>
      </c>
      <c r="G987" s="15">
        <v>628.94564485608248</v>
      </c>
      <c r="H987" s="15">
        <v>0</v>
      </c>
      <c r="I987" s="15">
        <v>43</v>
      </c>
      <c r="J987" s="15">
        <v>86</v>
      </c>
      <c r="K987" s="15">
        <v>23</v>
      </c>
      <c r="L987" s="15">
        <v>11.5</v>
      </c>
      <c r="M987" s="15">
        <f t="shared" si="15"/>
        <v>140.5</v>
      </c>
    </row>
    <row r="988" spans="1:13" x14ac:dyDescent="0.2">
      <c r="A988" s="14" t="s">
        <v>14</v>
      </c>
      <c r="B988" s="14" t="s">
        <v>24</v>
      </c>
      <c r="C988" s="14" t="s">
        <v>28</v>
      </c>
      <c r="D988" s="14" t="s">
        <v>83</v>
      </c>
      <c r="E988" s="14" t="s">
        <v>103</v>
      </c>
      <c r="F988" s="14">
        <v>2019</v>
      </c>
      <c r="G988" s="15">
        <v>783.30560884011129</v>
      </c>
      <c r="H988" s="15">
        <v>0</v>
      </c>
      <c r="I988" s="15">
        <v>131</v>
      </c>
      <c r="J988" s="15">
        <v>23</v>
      </c>
      <c r="K988" s="15">
        <v>17</v>
      </c>
      <c r="L988" s="15">
        <v>8.5</v>
      </c>
      <c r="M988" s="15">
        <f t="shared" si="15"/>
        <v>162.5</v>
      </c>
    </row>
    <row r="989" spans="1:13" x14ac:dyDescent="0.2">
      <c r="A989" s="14" t="s">
        <v>14</v>
      </c>
      <c r="B989" s="14" t="s">
        <v>24</v>
      </c>
      <c r="C989" s="14" t="s">
        <v>28</v>
      </c>
      <c r="D989" s="14" t="s">
        <v>83</v>
      </c>
      <c r="E989" s="14" t="s">
        <v>103</v>
      </c>
      <c r="F989" s="14">
        <v>2019</v>
      </c>
      <c r="G989" s="15">
        <v>533.82921115719967</v>
      </c>
      <c r="H989" s="15">
        <v>421</v>
      </c>
      <c r="I989" s="15">
        <v>0</v>
      </c>
      <c r="J989" s="15">
        <v>0</v>
      </c>
      <c r="K989" s="15">
        <v>0</v>
      </c>
      <c r="L989" s="15">
        <v>0</v>
      </c>
      <c r="M989" s="15">
        <f t="shared" si="15"/>
        <v>421</v>
      </c>
    </row>
    <row r="990" spans="1:13" x14ac:dyDescent="0.2">
      <c r="A990" s="14" t="s">
        <v>14</v>
      </c>
      <c r="B990" s="14" t="s">
        <v>24</v>
      </c>
      <c r="C990" s="14" t="s">
        <v>28</v>
      </c>
      <c r="D990" s="14" t="s">
        <v>81</v>
      </c>
      <c r="E990" s="14" t="s">
        <v>103</v>
      </c>
      <c r="F990" s="14">
        <v>2019</v>
      </c>
      <c r="G990" s="15">
        <v>815.94441176197165</v>
      </c>
      <c r="H990" s="15">
        <v>510</v>
      </c>
      <c r="I990" s="15">
        <v>0</v>
      </c>
      <c r="J990" s="15">
        <v>0</v>
      </c>
      <c r="K990" s="15">
        <v>0</v>
      </c>
      <c r="L990" s="15">
        <v>0</v>
      </c>
      <c r="M990" s="15">
        <f t="shared" si="15"/>
        <v>510</v>
      </c>
    </row>
    <row r="991" spans="1:13" x14ac:dyDescent="0.2">
      <c r="A991" s="14" t="s">
        <v>14</v>
      </c>
      <c r="B991" s="14" t="s">
        <v>24</v>
      </c>
      <c r="C991" s="14" t="s">
        <v>28</v>
      </c>
      <c r="D991" s="14" t="s">
        <v>83</v>
      </c>
      <c r="E991" s="14" t="s">
        <v>104</v>
      </c>
      <c r="F991" s="14">
        <v>2016</v>
      </c>
      <c r="G991" s="15">
        <v>627.89155769080901</v>
      </c>
      <c r="H991" s="15">
        <v>307</v>
      </c>
      <c r="I991" s="15">
        <v>0</v>
      </c>
      <c r="J991" s="15">
        <v>59</v>
      </c>
      <c r="K991" s="15">
        <v>0</v>
      </c>
      <c r="L991" s="15">
        <v>0</v>
      </c>
      <c r="M991" s="15">
        <f t="shared" si="15"/>
        <v>366</v>
      </c>
    </row>
    <row r="992" spans="1:13" x14ac:dyDescent="0.2">
      <c r="A992" s="14" t="s">
        <v>14</v>
      </c>
      <c r="B992" s="14" t="s">
        <v>24</v>
      </c>
      <c r="C992" s="14" t="s">
        <v>28</v>
      </c>
      <c r="D992" s="14" t="s">
        <v>81</v>
      </c>
      <c r="E992" s="14" t="s">
        <v>104</v>
      </c>
      <c r="F992" s="14">
        <v>2013</v>
      </c>
      <c r="G992" s="15">
        <v>696.51010130703298</v>
      </c>
      <c r="H992" s="15">
        <v>0</v>
      </c>
      <c r="I992" s="15">
        <v>1248</v>
      </c>
      <c r="J992" s="15">
        <v>0</v>
      </c>
      <c r="K992" s="15">
        <v>0</v>
      </c>
      <c r="L992" s="15">
        <v>0</v>
      </c>
      <c r="M992" s="15">
        <f t="shared" si="15"/>
        <v>1248</v>
      </c>
    </row>
    <row r="993" spans="1:13" x14ac:dyDescent="0.2">
      <c r="A993" s="14" t="s">
        <v>14</v>
      </c>
      <c r="B993" s="14" t="s">
        <v>24</v>
      </c>
      <c r="C993" s="14" t="s">
        <v>28</v>
      </c>
      <c r="D993" s="14" t="s">
        <v>81</v>
      </c>
      <c r="E993" s="14" t="s">
        <v>104</v>
      </c>
      <c r="F993" s="14">
        <v>2017</v>
      </c>
      <c r="G993" s="15">
        <v>577.48444852471289</v>
      </c>
      <c r="H993" s="15">
        <v>0</v>
      </c>
      <c r="I993" s="15">
        <v>829</v>
      </c>
      <c r="J993" s="15">
        <v>0</v>
      </c>
      <c r="K993" s="15">
        <v>0</v>
      </c>
      <c r="L993" s="15">
        <v>0</v>
      </c>
      <c r="M993" s="15">
        <f t="shared" si="15"/>
        <v>829</v>
      </c>
    </row>
    <row r="994" spans="1:13" x14ac:dyDescent="0.2">
      <c r="A994" s="14" t="s">
        <v>14</v>
      </c>
      <c r="B994" s="14" t="s">
        <v>24</v>
      </c>
      <c r="C994" s="14" t="s">
        <v>28</v>
      </c>
      <c r="D994" s="14" t="s">
        <v>81</v>
      </c>
      <c r="E994" s="14" t="s">
        <v>105</v>
      </c>
      <c r="F994" s="14">
        <v>2005</v>
      </c>
      <c r="G994" s="15">
        <v>418.13482236441911</v>
      </c>
      <c r="H994" s="15">
        <v>1004</v>
      </c>
      <c r="I994" s="15">
        <v>0</v>
      </c>
      <c r="J994" s="15">
        <v>84</v>
      </c>
      <c r="K994" s="15">
        <v>0</v>
      </c>
      <c r="L994" s="15">
        <v>0</v>
      </c>
      <c r="M994" s="15">
        <f t="shared" si="15"/>
        <v>1088</v>
      </c>
    </row>
    <row r="995" spans="1:13" x14ac:dyDescent="0.2">
      <c r="A995" s="14" t="s">
        <v>14</v>
      </c>
      <c r="B995" s="14" t="s">
        <v>24</v>
      </c>
      <c r="C995" s="14" t="s">
        <v>28</v>
      </c>
      <c r="D995" s="14" t="s">
        <v>81</v>
      </c>
      <c r="E995" s="14" t="s">
        <v>105</v>
      </c>
      <c r="F995" s="14">
        <v>2007</v>
      </c>
      <c r="G995" s="15">
        <v>393.41713689082013</v>
      </c>
      <c r="H995" s="15">
        <v>637</v>
      </c>
      <c r="I995" s="15">
        <v>0</v>
      </c>
      <c r="J995" s="15">
        <v>53</v>
      </c>
      <c r="K995" s="15">
        <v>17</v>
      </c>
      <c r="L995" s="15">
        <v>8.5</v>
      </c>
      <c r="M995" s="15">
        <f t="shared" si="15"/>
        <v>698.5</v>
      </c>
    </row>
    <row r="996" spans="1:13" x14ac:dyDescent="0.2">
      <c r="A996" s="14" t="s">
        <v>14</v>
      </c>
      <c r="B996" s="14" t="s">
        <v>24</v>
      </c>
      <c r="C996" s="14" t="s">
        <v>28</v>
      </c>
      <c r="D996" s="14" t="s">
        <v>81</v>
      </c>
      <c r="E996" s="14" t="s">
        <v>105</v>
      </c>
      <c r="F996" s="14">
        <v>2004</v>
      </c>
      <c r="G996" s="15">
        <v>305.86003309388195</v>
      </c>
      <c r="H996" s="15">
        <v>1958</v>
      </c>
      <c r="I996" s="15">
        <v>0</v>
      </c>
      <c r="J996" s="15">
        <v>0</v>
      </c>
      <c r="K996" s="15">
        <v>0</v>
      </c>
      <c r="L996" s="15">
        <v>0</v>
      </c>
      <c r="M996" s="15">
        <f t="shared" si="15"/>
        <v>1958</v>
      </c>
    </row>
    <row r="997" spans="1:13" x14ac:dyDescent="0.2">
      <c r="A997" s="14" t="s">
        <v>14</v>
      </c>
      <c r="B997" s="14" t="s">
        <v>24</v>
      </c>
      <c r="C997" s="14" t="s">
        <v>28</v>
      </c>
      <c r="D997" s="14" t="s">
        <v>81</v>
      </c>
      <c r="E997" s="14" t="s">
        <v>105</v>
      </c>
      <c r="F997" s="14">
        <v>2005</v>
      </c>
      <c r="G997" s="15">
        <v>480.35521656799773</v>
      </c>
      <c r="H997" s="15">
        <v>1569</v>
      </c>
      <c r="I997" s="15">
        <v>0</v>
      </c>
      <c r="J997" s="15">
        <v>0</v>
      </c>
      <c r="K997" s="15">
        <v>0</v>
      </c>
      <c r="L997" s="15">
        <v>0</v>
      </c>
      <c r="M997" s="15">
        <f t="shared" si="15"/>
        <v>1569</v>
      </c>
    </row>
    <row r="998" spans="1:13" x14ac:dyDescent="0.2">
      <c r="A998" s="14" t="s">
        <v>14</v>
      </c>
      <c r="B998" s="14" t="s">
        <v>24</v>
      </c>
      <c r="C998" s="14" t="s">
        <v>28</v>
      </c>
      <c r="D998" s="14" t="s">
        <v>82</v>
      </c>
      <c r="E998" s="14" t="s">
        <v>105</v>
      </c>
      <c r="F998" s="14">
        <v>2006</v>
      </c>
      <c r="G998" s="15">
        <v>398.06270657971027</v>
      </c>
      <c r="H998" s="15">
        <v>0</v>
      </c>
      <c r="I998" s="15">
        <v>425</v>
      </c>
      <c r="J998" s="15">
        <v>38</v>
      </c>
      <c r="K998" s="15">
        <v>0</v>
      </c>
      <c r="L998" s="15">
        <v>0</v>
      </c>
      <c r="M998" s="15">
        <f t="shared" si="15"/>
        <v>463</v>
      </c>
    </row>
    <row r="999" spans="1:13" x14ac:dyDescent="0.2">
      <c r="A999" s="14" t="s">
        <v>14</v>
      </c>
      <c r="B999" s="14" t="s">
        <v>24</v>
      </c>
      <c r="C999" s="14" t="s">
        <v>28</v>
      </c>
      <c r="D999" s="14" t="s">
        <v>81</v>
      </c>
      <c r="E999" s="14" t="s">
        <v>105</v>
      </c>
      <c r="F999" s="14">
        <v>2007</v>
      </c>
      <c r="G999" s="15">
        <v>418.82816335533533</v>
      </c>
      <c r="H999" s="15">
        <v>0</v>
      </c>
      <c r="I999" s="15">
        <v>417</v>
      </c>
      <c r="J999" s="15">
        <v>0</v>
      </c>
      <c r="K999" s="15">
        <v>0</v>
      </c>
      <c r="L999" s="15">
        <v>0</v>
      </c>
      <c r="M999" s="15">
        <f t="shared" si="15"/>
        <v>417</v>
      </c>
    </row>
    <row r="1000" spans="1:13" x14ac:dyDescent="0.2">
      <c r="A1000" s="14" t="s">
        <v>14</v>
      </c>
      <c r="B1000" s="14" t="s">
        <v>24</v>
      </c>
      <c r="C1000" s="14" t="s">
        <v>28</v>
      </c>
      <c r="D1000" s="14" t="s">
        <v>81</v>
      </c>
      <c r="E1000" s="14" t="s">
        <v>105</v>
      </c>
      <c r="F1000" s="14">
        <v>2002</v>
      </c>
      <c r="G1000" s="15">
        <v>306.07917853126537</v>
      </c>
      <c r="H1000" s="15">
        <v>0</v>
      </c>
      <c r="I1000" s="15">
        <v>2219</v>
      </c>
      <c r="J1000" s="15">
        <v>0</v>
      </c>
      <c r="K1000" s="15">
        <v>0</v>
      </c>
      <c r="L1000" s="15">
        <v>0</v>
      </c>
      <c r="M1000" s="15">
        <f t="shared" si="15"/>
        <v>2219</v>
      </c>
    </row>
    <row r="1001" spans="1:13" x14ac:dyDescent="0.2">
      <c r="A1001" s="14" t="s">
        <v>14</v>
      </c>
      <c r="B1001" s="14" t="s">
        <v>24</v>
      </c>
      <c r="C1001" s="14" t="s">
        <v>28</v>
      </c>
      <c r="D1001" s="14" t="s">
        <v>82</v>
      </c>
      <c r="E1001" s="14" t="s">
        <v>105</v>
      </c>
      <c r="F1001" s="14">
        <v>1985</v>
      </c>
      <c r="G1001" s="15">
        <v>350</v>
      </c>
      <c r="H1001" s="15">
        <v>136</v>
      </c>
      <c r="I1001" s="15">
        <v>0</v>
      </c>
      <c r="J1001" s="15">
        <v>0</v>
      </c>
      <c r="K1001" s="15">
        <v>57</v>
      </c>
      <c r="L1001" s="15">
        <v>28.5</v>
      </c>
      <c r="M1001" s="15">
        <f t="shared" si="15"/>
        <v>164.5</v>
      </c>
    </row>
    <row r="1002" spans="1:13" x14ac:dyDescent="0.2">
      <c r="A1002" s="14" t="s">
        <v>14</v>
      </c>
      <c r="B1002" s="14" t="s">
        <v>24</v>
      </c>
      <c r="C1002" s="14" t="s">
        <v>28</v>
      </c>
      <c r="D1002" s="14" t="s">
        <v>83</v>
      </c>
      <c r="E1002" s="14" t="s">
        <v>105</v>
      </c>
      <c r="F1002" s="14">
        <v>2005</v>
      </c>
      <c r="G1002" s="15">
        <v>367.11834378146688</v>
      </c>
      <c r="H1002" s="15">
        <v>0</v>
      </c>
      <c r="I1002" s="15">
        <v>566</v>
      </c>
      <c r="J1002" s="15">
        <v>152</v>
      </c>
      <c r="K1002" s="15">
        <v>0</v>
      </c>
      <c r="L1002" s="15">
        <v>0</v>
      </c>
      <c r="M1002" s="15">
        <f t="shared" si="15"/>
        <v>718</v>
      </c>
    </row>
    <row r="1003" spans="1:13" x14ac:dyDescent="0.2">
      <c r="A1003" s="14" t="s">
        <v>14</v>
      </c>
      <c r="B1003" s="14" t="s">
        <v>24</v>
      </c>
      <c r="C1003" s="14" t="s">
        <v>28</v>
      </c>
      <c r="D1003" s="14" t="s">
        <v>81</v>
      </c>
      <c r="E1003" s="14" t="s">
        <v>8</v>
      </c>
      <c r="F1003" s="14">
        <v>2017</v>
      </c>
      <c r="G1003" s="15">
        <v>577.48444852471289</v>
      </c>
      <c r="H1003" s="15">
        <v>0</v>
      </c>
      <c r="I1003" s="15">
        <v>92</v>
      </c>
      <c r="J1003" s="15">
        <v>0</v>
      </c>
      <c r="K1003" s="15">
        <v>0</v>
      </c>
      <c r="L1003" s="15">
        <v>0</v>
      </c>
      <c r="M1003" s="15">
        <f t="shared" si="15"/>
        <v>92</v>
      </c>
    </row>
    <row r="1004" spans="1:13" x14ac:dyDescent="0.2">
      <c r="A1004" s="14" t="s">
        <v>14</v>
      </c>
      <c r="B1004" s="14" t="s">
        <v>24</v>
      </c>
      <c r="C1004" s="14" t="s">
        <v>28</v>
      </c>
      <c r="D1004" s="14" t="s">
        <v>82</v>
      </c>
      <c r="E1004" s="14" t="s">
        <v>8</v>
      </c>
      <c r="F1004" s="14">
        <v>2016</v>
      </c>
      <c r="G1004" s="15">
        <v>412.6752670771462</v>
      </c>
      <c r="H1004" s="15">
        <v>13</v>
      </c>
      <c r="I1004" s="15">
        <v>0</v>
      </c>
      <c r="J1004" s="15">
        <v>1</v>
      </c>
      <c r="K1004" s="15">
        <v>0</v>
      </c>
      <c r="L1004" s="15">
        <v>0</v>
      </c>
      <c r="M1004" s="15">
        <f t="shared" si="15"/>
        <v>14</v>
      </c>
    </row>
    <row r="1005" spans="1:13" x14ac:dyDescent="0.2">
      <c r="A1005" s="14" t="s">
        <v>14</v>
      </c>
      <c r="B1005" s="14" t="s">
        <v>24</v>
      </c>
      <c r="C1005" s="14" t="s">
        <v>28</v>
      </c>
      <c r="D1005" s="14" t="s">
        <v>83</v>
      </c>
      <c r="E1005" s="14" t="s">
        <v>10</v>
      </c>
      <c r="F1005" s="14">
        <v>2005</v>
      </c>
      <c r="G1005" s="15">
        <v>367.11834378146688</v>
      </c>
      <c r="H1005" s="15">
        <v>0</v>
      </c>
      <c r="I1005" s="15">
        <v>55</v>
      </c>
      <c r="J1005" s="15">
        <v>3</v>
      </c>
      <c r="K1005" s="15">
        <v>0</v>
      </c>
      <c r="L1005" s="15">
        <v>0</v>
      </c>
      <c r="M1005" s="15">
        <f t="shared" si="15"/>
        <v>58</v>
      </c>
    </row>
    <row r="1006" spans="1:13" x14ac:dyDescent="0.2">
      <c r="A1006" s="14" t="s">
        <v>14</v>
      </c>
      <c r="B1006" s="14" t="s">
        <v>24</v>
      </c>
      <c r="C1006" s="14" t="s">
        <v>28</v>
      </c>
      <c r="D1006" s="14" t="s">
        <v>81</v>
      </c>
      <c r="E1006" s="14" t="s">
        <v>10</v>
      </c>
      <c r="F1006" s="14">
        <v>2007</v>
      </c>
      <c r="G1006" s="15">
        <v>418.82816335533533</v>
      </c>
      <c r="H1006" s="15">
        <v>0</v>
      </c>
      <c r="I1006" s="15">
        <v>75</v>
      </c>
      <c r="J1006" s="15">
        <v>0</v>
      </c>
      <c r="K1006" s="15">
        <v>0</v>
      </c>
      <c r="L1006" s="15">
        <v>0</v>
      </c>
      <c r="M1006" s="15">
        <f t="shared" si="15"/>
        <v>75</v>
      </c>
    </row>
    <row r="1007" spans="1:13" x14ac:dyDescent="0.2">
      <c r="A1007" s="14" t="s">
        <v>14</v>
      </c>
      <c r="B1007" s="14" t="s">
        <v>24</v>
      </c>
      <c r="C1007" s="14" t="s">
        <v>28</v>
      </c>
      <c r="D1007" s="14" t="s">
        <v>83</v>
      </c>
      <c r="E1007" s="14" t="s">
        <v>9</v>
      </c>
      <c r="F1007" s="14">
        <v>2005</v>
      </c>
      <c r="G1007" s="15">
        <v>367.11834378146688</v>
      </c>
      <c r="H1007" s="15">
        <v>0</v>
      </c>
      <c r="I1007" s="15">
        <v>305</v>
      </c>
      <c r="J1007" s="15">
        <v>0</v>
      </c>
      <c r="K1007" s="15">
        <v>0</v>
      </c>
      <c r="L1007" s="15">
        <v>0</v>
      </c>
      <c r="M1007" s="15">
        <f t="shared" si="15"/>
        <v>305</v>
      </c>
    </row>
    <row r="1008" spans="1:13" x14ac:dyDescent="0.2">
      <c r="A1008" s="14" t="s">
        <v>14</v>
      </c>
      <c r="B1008" s="14" t="s">
        <v>24</v>
      </c>
      <c r="C1008" s="14" t="s">
        <v>28</v>
      </c>
      <c r="D1008" s="14" t="s">
        <v>81</v>
      </c>
      <c r="E1008" s="14" t="s">
        <v>9</v>
      </c>
      <c r="F1008" s="14">
        <v>2002</v>
      </c>
      <c r="G1008" s="15">
        <v>306.07917853126537</v>
      </c>
      <c r="H1008" s="15">
        <v>0</v>
      </c>
      <c r="I1008" s="15">
        <v>1658</v>
      </c>
      <c r="J1008" s="15">
        <v>0</v>
      </c>
      <c r="K1008" s="15">
        <v>0</v>
      </c>
      <c r="L1008" s="15">
        <v>0</v>
      </c>
      <c r="M1008" s="15">
        <f t="shared" si="15"/>
        <v>1658</v>
      </c>
    </row>
    <row r="1009" spans="1:13" x14ac:dyDescent="0.2">
      <c r="A1009" s="14" t="s">
        <v>14</v>
      </c>
      <c r="B1009" s="14" t="s">
        <v>24</v>
      </c>
      <c r="C1009" s="14" t="s">
        <v>29</v>
      </c>
      <c r="D1009" s="14" t="s">
        <v>85</v>
      </c>
      <c r="E1009" s="14" t="s">
        <v>103</v>
      </c>
      <c r="F1009" s="14">
        <v>2018</v>
      </c>
      <c r="G1009" s="15">
        <v>658.37769090688721</v>
      </c>
      <c r="H1009" s="15">
        <v>0</v>
      </c>
      <c r="I1009" s="15">
        <v>183</v>
      </c>
      <c r="J1009" s="15">
        <v>1</v>
      </c>
      <c r="K1009" s="15">
        <v>0</v>
      </c>
      <c r="L1009" s="15">
        <v>0</v>
      </c>
      <c r="M1009" s="15">
        <f t="shared" si="15"/>
        <v>184</v>
      </c>
    </row>
    <row r="1010" spans="1:13" x14ac:dyDescent="0.2">
      <c r="A1010" s="14" t="s">
        <v>14</v>
      </c>
      <c r="B1010" s="14" t="s">
        <v>24</v>
      </c>
      <c r="C1010" s="14" t="s">
        <v>29</v>
      </c>
      <c r="D1010" s="14" t="s">
        <v>85</v>
      </c>
      <c r="E1010" s="14" t="s">
        <v>103</v>
      </c>
      <c r="F1010" s="14">
        <v>2018</v>
      </c>
      <c r="G1010" s="15">
        <v>654.02731771800211</v>
      </c>
      <c r="H1010" s="15">
        <v>0</v>
      </c>
      <c r="I1010" s="15">
        <v>145</v>
      </c>
      <c r="J1010" s="15">
        <v>0</v>
      </c>
      <c r="K1010" s="15">
        <v>0</v>
      </c>
      <c r="L1010" s="15">
        <v>0</v>
      </c>
      <c r="M1010" s="15">
        <f t="shared" si="15"/>
        <v>145</v>
      </c>
    </row>
    <row r="1011" spans="1:13" x14ac:dyDescent="0.2">
      <c r="A1011" s="14" t="s">
        <v>14</v>
      </c>
      <c r="B1011" s="14" t="s">
        <v>24</v>
      </c>
      <c r="C1011" s="14" t="s">
        <v>29</v>
      </c>
      <c r="D1011" s="14" t="s">
        <v>90</v>
      </c>
      <c r="E1011" s="14" t="s">
        <v>103</v>
      </c>
      <c r="F1011" s="14">
        <v>2020</v>
      </c>
      <c r="G1011" s="15">
        <v>493.42175407888556</v>
      </c>
      <c r="H1011" s="15">
        <v>23</v>
      </c>
      <c r="I1011" s="15">
        <v>0</v>
      </c>
      <c r="J1011" s="15">
        <v>1</v>
      </c>
      <c r="K1011" s="15">
        <v>0</v>
      </c>
      <c r="L1011" s="15">
        <v>0</v>
      </c>
      <c r="M1011" s="15">
        <f t="shared" si="15"/>
        <v>24</v>
      </c>
    </row>
    <row r="1012" spans="1:13" x14ac:dyDescent="0.2">
      <c r="A1012" s="14" t="s">
        <v>14</v>
      </c>
      <c r="B1012" s="14" t="s">
        <v>24</v>
      </c>
      <c r="C1012" s="14" t="s">
        <v>29</v>
      </c>
      <c r="D1012" s="14" t="s">
        <v>84</v>
      </c>
      <c r="E1012" s="14" t="s">
        <v>104</v>
      </c>
      <c r="F1012" s="14">
        <v>2015</v>
      </c>
      <c r="G1012" s="15">
        <v>645.68036525774221</v>
      </c>
      <c r="H1012" s="15">
        <v>631</v>
      </c>
      <c r="I1012" s="15">
        <v>0</v>
      </c>
      <c r="J1012" s="15">
        <v>9</v>
      </c>
      <c r="K1012" s="15">
        <v>0</v>
      </c>
      <c r="L1012" s="15">
        <v>0</v>
      </c>
      <c r="M1012" s="15">
        <f t="shared" si="15"/>
        <v>640</v>
      </c>
    </row>
    <row r="1013" spans="1:13" x14ac:dyDescent="0.2">
      <c r="A1013" s="14" t="s">
        <v>14</v>
      </c>
      <c r="B1013" s="14" t="s">
        <v>24</v>
      </c>
      <c r="C1013" s="14" t="s">
        <v>29</v>
      </c>
      <c r="D1013" s="14" t="s">
        <v>89</v>
      </c>
      <c r="E1013" s="14" t="s">
        <v>104</v>
      </c>
      <c r="F1013" s="14">
        <v>2017</v>
      </c>
      <c r="G1013" s="15">
        <v>635.32447257035301</v>
      </c>
      <c r="H1013" s="15">
        <v>142</v>
      </c>
      <c r="I1013" s="15">
        <v>0</v>
      </c>
      <c r="J1013" s="15">
        <v>4</v>
      </c>
      <c r="K1013" s="15">
        <v>0</v>
      </c>
      <c r="L1013" s="15">
        <v>0</v>
      </c>
      <c r="M1013" s="15">
        <f t="shared" si="15"/>
        <v>146</v>
      </c>
    </row>
    <row r="1014" spans="1:13" x14ac:dyDescent="0.2">
      <c r="A1014" s="14" t="s">
        <v>14</v>
      </c>
      <c r="B1014" s="14" t="s">
        <v>24</v>
      </c>
      <c r="C1014" s="14" t="s">
        <v>29</v>
      </c>
      <c r="D1014" s="14" t="s">
        <v>85</v>
      </c>
      <c r="E1014" s="14" t="s">
        <v>104</v>
      </c>
      <c r="F1014" s="14">
        <v>2013</v>
      </c>
      <c r="G1014" s="15">
        <v>728.85670349886755</v>
      </c>
      <c r="H1014" s="15">
        <v>752</v>
      </c>
      <c r="I1014" s="15">
        <v>0</v>
      </c>
      <c r="J1014" s="15">
        <v>0</v>
      </c>
      <c r="K1014" s="15">
        <v>34</v>
      </c>
      <c r="L1014" s="15">
        <v>17</v>
      </c>
      <c r="M1014" s="15">
        <f t="shared" si="15"/>
        <v>769</v>
      </c>
    </row>
    <row r="1015" spans="1:13" x14ac:dyDescent="0.2">
      <c r="A1015" s="14" t="s">
        <v>14</v>
      </c>
      <c r="B1015" s="14" t="s">
        <v>24</v>
      </c>
      <c r="C1015" s="14" t="s">
        <v>29</v>
      </c>
      <c r="D1015" s="14" t="s">
        <v>85</v>
      </c>
      <c r="E1015" s="14" t="s">
        <v>105</v>
      </c>
      <c r="F1015" s="14">
        <v>2008</v>
      </c>
      <c r="G1015" s="15">
        <v>370.2320510677207</v>
      </c>
      <c r="H1015" s="15">
        <v>0</v>
      </c>
      <c r="I1015" s="15">
        <v>529</v>
      </c>
      <c r="J1015" s="15">
        <v>19</v>
      </c>
      <c r="K1015" s="15">
        <v>20</v>
      </c>
      <c r="L1015" s="15">
        <v>10</v>
      </c>
      <c r="M1015" s="15">
        <f t="shared" si="15"/>
        <v>558</v>
      </c>
    </row>
    <row r="1016" spans="1:13" x14ac:dyDescent="0.2">
      <c r="A1016" s="14" t="s">
        <v>14</v>
      </c>
      <c r="B1016" s="14" t="s">
        <v>24</v>
      </c>
      <c r="C1016" s="14" t="s">
        <v>29</v>
      </c>
      <c r="D1016" s="14" t="s">
        <v>85</v>
      </c>
      <c r="E1016" s="14" t="s">
        <v>105</v>
      </c>
      <c r="F1016" s="14">
        <v>2011</v>
      </c>
      <c r="G1016" s="15">
        <v>606.72988669474228</v>
      </c>
      <c r="H1016" s="15">
        <v>590</v>
      </c>
      <c r="I1016" s="15">
        <v>0</v>
      </c>
      <c r="J1016" s="15">
        <v>0</v>
      </c>
      <c r="K1016" s="15">
        <v>0</v>
      </c>
      <c r="L1016" s="15">
        <v>0</v>
      </c>
      <c r="M1016" s="15">
        <f t="shared" si="15"/>
        <v>590</v>
      </c>
    </row>
    <row r="1017" spans="1:13" x14ac:dyDescent="0.2">
      <c r="A1017" s="14" t="s">
        <v>14</v>
      </c>
      <c r="B1017" s="14" t="s">
        <v>24</v>
      </c>
      <c r="C1017" s="14" t="s">
        <v>29</v>
      </c>
      <c r="D1017" s="14" t="s">
        <v>85</v>
      </c>
      <c r="E1017" s="14" t="s">
        <v>105</v>
      </c>
      <c r="F1017" s="14">
        <v>2003</v>
      </c>
      <c r="G1017" s="15">
        <v>414.66833467752838</v>
      </c>
      <c r="H1017" s="15">
        <v>0</v>
      </c>
      <c r="I1017" s="15">
        <v>82</v>
      </c>
      <c r="J1017" s="15">
        <v>16</v>
      </c>
      <c r="K1017" s="15">
        <v>0</v>
      </c>
      <c r="L1017" s="15">
        <v>0</v>
      </c>
      <c r="M1017" s="15">
        <f t="shared" si="15"/>
        <v>98</v>
      </c>
    </row>
    <row r="1018" spans="1:13" x14ac:dyDescent="0.2">
      <c r="A1018" s="14" t="s">
        <v>14</v>
      </c>
      <c r="B1018" s="14" t="s">
        <v>24</v>
      </c>
      <c r="C1018" s="14" t="s">
        <v>29</v>
      </c>
      <c r="D1018" s="14" t="s">
        <v>84</v>
      </c>
      <c r="E1018" s="14" t="s">
        <v>8</v>
      </c>
      <c r="F1018" s="14">
        <v>2015</v>
      </c>
      <c r="G1018" s="15">
        <v>645.68036525774221</v>
      </c>
      <c r="H1018" s="15">
        <v>173</v>
      </c>
      <c r="I1018" s="15">
        <v>0</v>
      </c>
      <c r="J1018" s="15">
        <v>0</v>
      </c>
      <c r="K1018" s="15">
        <v>0</v>
      </c>
      <c r="L1018" s="15">
        <v>0</v>
      </c>
      <c r="M1018" s="15">
        <f t="shared" si="15"/>
        <v>173</v>
      </c>
    </row>
    <row r="1019" spans="1:13" x14ac:dyDescent="0.2">
      <c r="A1019" s="14" t="s">
        <v>14</v>
      </c>
      <c r="B1019" s="14" t="s">
        <v>24</v>
      </c>
      <c r="C1019" s="14" t="s">
        <v>29</v>
      </c>
      <c r="D1019" s="14" t="s">
        <v>85</v>
      </c>
      <c r="E1019" s="14" t="s">
        <v>8</v>
      </c>
      <c r="F1019" s="14">
        <v>2013</v>
      </c>
      <c r="G1019" s="15">
        <v>728.85670349886755</v>
      </c>
      <c r="H1019" s="15">
        <v>293</v>
      </c>
      <c r="I1019" s="15">
        <v>0</v>
      </c>
      <c r="J1019" s="15">
        <v>0</v>
      </c>
      <c r="K1019" s="15">
        <v>0</v>
      </c>
      <c r="L1019" s="15">
        <v>0</v>
      </c>
      <c r="M1019" s="15">
        <f t="shared" si="15"/>
        <v>293</v>
      </c>
    </row>
    <row r="1020" spans="1:13" x14ac:dyDescent="0.2">
      <c r="A1020" s="14" t="s">
        <v>14</v>
      </c>
      <c r="B1020" s="14" t="s">
        <v>24</v>
      </c>
      <c r="C1020" s="14" t="s">
        <v>29</v>
      </c>
      <c r="D1020" s="14" t="s">
        <v>85</v>
      </c>
      <c r="E1020" s="14" t="s">
        <v>10</v>
      </c>
      <c r="F1020" s="14">
        <v>2011</v>
      </c>
      <c r="G1020" s="15">
        <v>606.72988669474228</v>
      </c>
      <c r="H1020" s="15">
        <v>130</v>
      </c>
      <c r="I1020" s="15">
        <v>0</v>
      </c>
      <c r="J1020" s="15">
        <v>3</v>
      </c>
      <c r="K1020" s="15">
        <v>0</v>
      </c>
      <c r="L1020" s="15">
        <v>0</v>
      </c>
      <c r="M1020" s="15">
        <f t="shared" si="15"/>
        <v>133</v>
      </c>
    </row>
    <row r="1021" spans="1:13" x14ac:dyDescent="0.2">
      <c r="A1021" s="14" t="s">
        <v>14</v>
      </c>
      <c r="B1021" s="14" t="s">
        <v>24</v>
      </c>
      <c r="C1021" s="14" t="s">
        <v>29</v>
      </c>
      <c r="D1021" s="14" t="s">
        <v>85</v>
      </c>
      <c r="E1021" s="14" t="s">
        <v>10</v>
      </c>
      <c r="F1021" s="14">
        <v>2003</v>
      </c>
      <c r="G1021" s="15">
        <v>414.66833467752838</v>
      </c>
      <c r="H1021" s="15">
        <v>29</v>
      </c>
      <c r="I1021" s="15">
        <v>0</v>
      </c>
      <c r="J1021" s="15">
        <v>0</v>
      </c>
      <c r="K1021" s="15">
        <v>0</v>
      </c>
      <c r="L1021" s="15">
        <v>0</v>
      </c>
      <c r="M1021" s="15">
        <f t="shared" si="15"/>
        <v>29</v>
      </c>
    </row>
    <row r="1022" spans="1:13" x14ac:dyDescent="0.2">
      <c r="A1022" s="14" t="s">
        <v>14</v>
      </c>
      <c r="B1022" s="14" t="s">
        <v>24</v>
      </c>
      <c r="C1022" s="14" t="s">
        <v>29</v>
      </c>
      <c r="D1022" s="14" t="s">
        <v>85</v>
      </c>
      <c r="E1022" s="14" t="s">
        <v>9</v>
      </c>
      <c r="F1022" s="14">
        <v>2003</v>
      </c>
      <c r="G1022" s="15">
        <v>414.66833467752838</v>
      </c>
      <c r="H1022" s="15">
        <v>0</v>
      </c>
      <c r="I1022" s="15">
        <v>67</v>
      </c>
      <c r="J1022" s="15">
        <v>5</v>
      </c>
      <c r="K1022" s="15">
        <v>0</v>
      </c>
      <c r="L1022" s="15">
        <v>0</v>
      </c>
      <c r="M1022" s="15">
        <f t="shared" si="15"/>
        <v>72</v>
      </c>
    </row>
    <row r="1023" spans="1:13" x14ac:dyDescent="0.2">
      <c r="A1023" s="14" t="s">
        <v>14</v>
      </c>
      <c r="B1023" s="14" t="s">
        <v>24</v>
      </c>
      <c r="C1023" s="14" t="s">
        <v>29</v>
      </c>
      <c r="D1023" s="14" t="s">
        <v>85</v>
      </c>
      <c r="E1023" s="14" t="s">
        <v>9</v>
      </c>
      <c r="F1023" s="14">
        <v>2011</v>
      </c>
      <c r="G1023" s="15">
        <v>606.72988669474228</v>
      </c>
      <c r="H1023" s="15">
        <v>355</v>
      </c>
      <c r="I1023" s="15">
        <v>87</v>
      </c>
      <c r="J1023" s="15">
        <v>0</v>
      </c>
      <c r="K1023" s="15">
        <v>0</v>
      </c>
      <c r="L1023" s="15">
        <v>0</v>
      </c>
      <c r="M1023" s="15">
        <f t="shared" si="15"/>
        <v>442</v>
      </c>
    </row>
    <row r="1024" spans="1:13" x14ac:dyDescent="0.2">
      <c r="A1024" s="14" t="s">
        <v>14</v>
      </c>
      <c r="B1024" s="14" t="s">
        <v>24</v>
      </c>
      <c r="C1024" s="14" t="s">
        <v>30</v>
      </c>
      <c r="D1024" s="14" t="s">
        <v>86</v>
      </c>
      <c r="E1024" s="14" t="s">
        <v>103</v>
      </c>
      <c r="F1024" s="14">
        <v>2019</v>
      </c>
      <c r="G1024" s="15">
        <v>576.47325200833416</v>
      </c>
      <c r="H1024" s="15">
        <v>0</v>
      </c>
      <c r="I1024" s="15">
        <v>53</v>
      </c>
      <c r="J1024" s="15">
        <v>53</v>
      </c>
      <c r="K1024" s="15">
        <v>67</v>
      </c>
      <c r="L1024" s="15">
        <v>33.5</v>
      </c>
      <c r="M1024" s="15">
        <f t="shared" si="15"/>
        <v>139.5</v>
      </c>
    </row>
    <row r="1025" spans="1:13" x14ac:dyDescent="0.2">
      <c r="A1025" s="14" t="s">
        <v>14</v>
      </c>
      <c r="B1025" s="14" t="s">
        <v>24</v>
      </c>
      <c r="C1025" s="14" t="s">
        <v>30</v>
      </c>
      <c r="D1025" s="14" t="s">
        <v>86</v>
      </c>
      <c r="E1025" s="14" t="s">
        <v>103</v>
      </c>
      <c r="F1025" s="14">
        <v>2020</v>
      </c>
      <c r="G1025" s="15">
        <v>553.7859044399446</v>
      </c>
      <c r="H1025" s="15">
        <v>112</v>
      </c>
      <c r="I1025" s="15">
        <v>0</v>
      </c>
      <c r="J1025" s="15">
        <v>113</v>
      </c>
      <c r="K1025" s="15">
        <v>0</v>
      </c>
      <c r="L1025" s="15">
        <v>0</v>
      </c>
      <c r="M1025" s="15">
        <f t="shared" si="15"/>
        <v>225</v>
      </c>
    </row>
    <row r="1026" spans="1:13" x14ac:dyDescent="0.2">
      <c r="A1026" s="14" t="s">
        <v>14</v>
      </c>
      <c r="B1026" s="14" t="s">
        <v>24</v>
      </c>
      <c r="C1026" s="14" t="s">
        <v>30</v>
      </c>
      <c r="D1026" s="14" t="s">
        <v>86</v>
      </c>
      <c r="E1026" s="14" t="s">
        <v>103</v>
      </c>
      <c r="F1026" s="14">
        <v>2019</v>
      </c>
      <c r="G1026" s="15">
        <v>602.78235298018319</v>
      </c>
      <c r="H1026" s="15">
        <v>0</v>
      </c>
      <c r="I1026" s="15">
        <v>370</v>
      </c>
      <c r="J1026" s="15">
        <v>0</v>
      </c>
      <c r="K1026" s="15">
        <v>134</v>
      </c>
      <c r="L1026" s="15">
        <v>67</v>
      </c>
      <c r="M1026" s="15">
        <f t="shared" ref="M1026:M1089" si="16">H1026+I1026+J1026+L1026</f>
        <v>437</v>
      </c>
    </row>
    <row r="1027" spans="1:13" x14ac:dyDescent="0.2">
      <c r="A1027" s="14" t="s">
        <v>14</v>
      </c>
      <c r="B1027" s="14" t="s">
        <v>24</v>
      </c>
      <c r="C1027" s="14" t="s">
        <v>30</v>
      </c>
      <c r="D1027" s="14" t="s">
        <v>86</v>
      </c>
      <c r="E1027" s="14" t="s">
        <v>103</v>
      </c>
      <c r="F1027" s="14">
        <v>2020</v>
      </c>
      <c r="G1027" s="15">
        <v>439.22336642437466</v>
      </c>
      <c r="H1027" s="15">
        <v>63</v>
      </c>
      <c r="I1027" s="15">
        <v>84</v>
      </c>
      <c r="J1027" s="15">
        <v>53</v>
      </c>
      <c r="K1027" s="15">
        <v>33</v>
      </c>
      <c r="L1027" s="15">
        <v>16.5</v>
      </c>
      <c r="M1027" s="15">
        <f t="shared" si="16"/>
        <v>216.5</v>
      </c>
    </row>
    <row r="1028" spans="1:13" x14ac:dyDescent="0.2">
      <c r="A1028" s="14" t="s">
        <v>14</v>
      </c>
      <c r="B1028" s="14" t="s">
        <v>24</v>
      </c>
      <c r="C1028" s="14" t="s">
        <v>30</v>
      </c>
      <c r="D1028" s="14" t="s">
        <v>86</v>
      </c>
      <c r="E1028" s="14" t="s">
        <v>103</v>
      </c>
      <c r="F1028" s="14">
        <v>2019</v>
      </c>
      <c r="G1028" s="15">
        <v>657.47377771596882</v>
      </c>
      <c r="H1028" s="15">
        <v>42</v>
      </c>
      <c r="I1028" s="15">
        <v>0</v>
      </c>
      <c r="J1028" s="15">
        <v>32</v>
      </c>
      <c r="K1028" s="15">
        <v>0</v>
      </c>
      <c r="L1028" s="15">
        <v>0</v>
      </c>
      <c r="M1028" s="15">
        <f t="shared" si="16"/>
        <v>74</v>
      </c>
    </row>
    <row r="1029" spans="1:13" x14ac:dyDescent="0.2">
      <c r="A1029" s="14" t="s">
        <v>14</v>
      </c>
      <c r="B1029" s="14" t="s">
        <v>24</v>
      </c>
      <c r="C1029" s="14" t="s">
        <v>30</v>
      </c>
      <c r="D1029" s="14" t="s">
        <v>86</v>
      </c>
      <c r="E1029" s="14" t="s">
        <v>103</v>
      </c>
      <c r="F1029" s="14">
        <v>2018</v>
      </c>
      <c r="G1029" s="15">
        <v>574.57734345828476</v>
      </c>
      <c r="H1029" s="15">
        <v>0</v>
      </c>
      <c r="I1029" s="15">
        <v>338</v>
      </c>
      <c r="J1029" s="15">
        <v>98</v>
      </c>
      <c r="K1029" s="15">
        <v>110</v>
      </c>
      <c r="L1029" s="15">
        <v>55</v>
      </c>
      <c r="M1029" s="15">
        <f t="shared" si="16"/>
        <v>491</v>
      </c>
    </row>
    <row r="1030" spans="1:13" x14ac:dyDescent="0.2">
      <c r="A1030" s="14" t="s">
        <v>14</v>
      </c>
      <c r="B1030" s="14" t="s">
        <v>24</v>
      </c>
      <c r="C1030" s="14" t="s">
        <v>30</v>
      </c>
      <c r="D1030" s="14" t="s">
        <v>86</v>
      </c>
      <c r="E1030" s="14" t="s">
        <v>103</v>
      </c>
      <c r="F1030" s="14">
        <v>2020</v>
      </c>
      <c r="G1030" s="15">
        <v>461.2472384592005</v>
      </c>
      <c r="H1030" s="15">
        <v>0</v>
      </c>
      <c r="I1030" s="15">
        <v>15</v>
      </c>
      <c r="J1030" s="15">
        <v>5</v>
      </c>
      <c r="K1030" s="15">
        <v>0</v>
      </c>
      <c r="L1030" s="15">
        <v>0</v>
      </c>
      <c r="M1030" s="15">
        <f t="shared" si="16"/>
        <v>20</v>
      </c>
    </row>
    <row r="1031" spans="1:13" x14ac:dyDescent="0.2">
      <c r="A1031" s="14" t="s">
        <v>14</v>
      </c>
      <c r="B1031" s="14" t="s">
        <v>24</v>
      </c>
      <c r="C1031" s="14" t="s">
        <v>30</v>
      </c>
      <c r="D1031" s="14" t="s">
        <v>86</v>
      </c>
      <c r="E1031" s="14" t="s">
        <v>103</v>
      </c>
      <c r="F1031" s="14">
        <v>2020</v>
      </c>
      <c r="G1031" s="15">
        <v>461.87255830817946</v>
      </c>
      <c r="H1031" s="15">
        <v>226</v>
      </c>
      <c r="I1031" s="15">
        <v>22</v>
      </c>
      <c r="J1031" s="15">
        <v>0</v>
      </c>
      <c r="K1031" s="15">
        <v>29</v>
      </c>
      <c r="L1031" s="15">
        <v>14.5</v>
      </c>
      <c r="M1031" s="15">
        <f t="shared" si="16"/>
        <v>262.5</v>
      </c>
    </row>
    <row r="1032" spans="1:13" x14ac:dyDescent="0.2">
      <c r="A1032" s="14" t="s">
        <v>14</v>
      </c>
      <c r="B1032" s="14" t="s">
        <v>24</v>
      </c>
      <c r="C1032" s="14" t="s">
        <v>30</v>
      </c>
      <c r="D1032" s="14" t="s">
        <v>86</v>
      </c>
      <c r="E1032" s="14" t="s">
        <v>103</v>
      </c>
      <c r="F1032" s="14">
        <v>2019</v>
      </c>
      <c r="G1032" s="15">
        <v>402.14898998799362</v>
      </c>
      <c r="H1032" s="15">
        <v>0</v>
      </c>
      <c r="I1032" s="15">
        <v>285</v>
      </c>
      <c r="J1032" s="15">
        <v>26</v>
      </c>
      <c r="K1032" s="15">
        <v>0</v>
      </c>
      <c r="L1032" s="15">
        <v>0</v>
      </c>
      <c r="M1032" s="15">
        <f t="shared" si="16"/>
        <v>311</v>
      </c>
    </row>
    <row r="1033" spans="1:13" x14ac:dyDescent="0.2">
      <c r="A1033" s="14" t="s">
        <v>14</v>
      </c>
      <c r="B1033" s="14" t="s">
        <v>24</v>
      </c>
      <c r="C1033" s="14" t="s">
        <v>30</v>
      </c>
      <c r="D1033" s="14" t="s">
        <v>86</v>
      </c>
      <c r="E1033" s="14" t="s">
        <v>104</v>
      </c>
      <c r="F1033" s="14">
        <v>2014</v>
      </c>
      <c r="G1033" s="15">
        <v>451.636688463204</v>
      </c>
      <c r="H1033" s="15">
        <v>0</v>
      </c>
      <c r="I1033" s="15">
        <v>70</v>
      </c>
      <c r="J1033" s="15">
        <v>448</v>
      </c>
      <c r="K1033" s="15">
        <v>0</v>
      </c>
      <c r="L1033" s="15">
        <v>0</v>
      </c>
      <c r="M1033" s="15">
        <f t="shared" si="16"/>
        <v>518</v>
      </c>
    </row>
    <row r="1034" spans="1:13" x14ac:dyDescent="0.2">
      <c r="A1034" s="14" t="s">
        <v>14</v>
      </c>
      <c r="B1034" s="14" t="s">
        <v>24</v>
      </c>
      <c r="C1034" s="14" t="s">
        <v>30</v>
      </c>
      <c r="D1034" s="14" t="s">
        <v>86</v>
      </c>
      <c r="E1034" s="14" t="s">
        <v>104</v>
      </c>
      <c r="F1034" s="14">
        <v>2013</v>
      </c>
      <c r="G1034" s="15">
        <v>686.75511599390813</v>
      </c>
      <c r="H1034" s="15">
        <v>395</v>
      </c>
      <c r="I1034" s="15">
        <v>136</v>
      </c>
      <c r="J1034" s="15">
        <v>197</v>
      </c>
      <c r="K1034" s="15">
        <v>47</v>
      </c>
      <c r="L1034" s="15">
        <v>23.5</v>
      </c>
      <c r="M1034" s="15">
        <f t="shared" si="16"/>
        <v>751.5</v>
      </c>
    </row>
    <row r="1035" spans="1:13" x14ac:dyDescent="0.2">
      <c r="A1035" s="14" t="s">
        <v>14</v>
      </c>
      <c r="B1035" s="14" t="s">
        <v>24</v>
      </c>
      <c r="C1035" s="14" t="s">
        <v>30</v>
      </c>
      <c r="D1035" s="14" t="s">
        <v>86</v>
      </c>
      <c r="E1035" s="14" t="s">
        <v>104</v>
      </c>
      <c r="F1035" s="14">
        <v>2017</v>
      </c>
      <c r="G1035" s="15">
        <v>495.99469501013499</v>
      </c>
      <c r="H1035" s="15">
        <v>0</v>
      </c>
      <c r="I1035" s="15">
        <v>415</v>
      </c>
      <c r="J1035" s="15">
        <v>0</v>
      </c>
      <c r="K1035" s="15">
        <v>0</v>
      </c>
      <c r="L1035" s="15">
        <v>0</v>
      </c>
      <c r="M1035" s="15">
        <f t="shared" si="16"/>
        <v>415</v>
      </c>
    </row>
    <row r="1036" spans="1:13" x14ac:dyDescent="0.2">
      <c r="A1036" s="14" t="s">
        <v>14</v>
      </c>
      <c r="B1036" s="14" t="s">
        <v>24</v>
      </c>
      <c r="C1036" s="14" t="s">
        <v>30</v>
      </c>
      <c r="D1036" s="14" t="s">
        <v>86</v>
      </c>
      <c r="E1036" s="14" t="s">
        <v>104</v>
      </c>
      <c r="F1036" s="14">
        <v>2017</v>
      </c>
      <c r="G1036" s="15">
        <v>543.27591189675752</v>
      </c>
      <c r="H1036" s="15">
        <v>193</v>
      </c>
      <c r="I1036" s="15">
        <v>346</v>
      </c>
      <c r="J1036" s="15">
        <v>91</v>
      </c>
      <c r="K1036" s="15">
        <v>0</v>
      </c>
      <c r="L1036" s="15">
        <v>0</v>
      </c>
      <c r="M1036" s="15">
        <f t="shared" si="16"/>
        <v>630</v>
      </c>
    </row>
    <row r="1037" spans="1:13" x14ac:dyDescent="0.2">
      <c r="A1037" s="14" t="s">
        <v>14</v>
      </c>
      <c r="B1037" s="14" t="s">
        <v>24</v>
      </c>
      <c r="C1037" s="14" t="s">
        <v>30</v>
      </c>
      <c r="D1037" s="14" t="s">
        <v>86</v>
      </c>
      <c r="E1037" s="14" t="s">
        <v>104</v>
      </c>
      <c r="F1037" s="14">
        <v>2013</v>
      </c>
      <c r="G1037" s="15">
        <v>738.62090827233715</v>
      </c>
      <c r="H1037" s="15">
        <v>0</v>
      </c>
      <c r="I1037" s="15">
        <v>487</v>
      </c>
      <c r="J1037" s="15">
        <v>18</v>
      </c>
      <c r="K1037" s="15">
        <v>194</v>
      </c>
      <c r="L1037" s="15">
        <v>97</v>
      </c>
      <c r="M1037" s="15">
        <f t="shared" si="16"/>
        <v>602</v>
      </c>
    </row>
    <row r="1038" spans="1:13" x14ac:dyDescent="0.2">
      <c r="A1038" s="14" t="s">
        <v>14</v>
      </c>
      <c r="B1038" s="14" t="s">
        <v>24</v>
      </c>
      <c r="C1038" s="14" t="s">
        <v>30</v>
      </c>
      <c r="D1038" s="14" t="s">
        <v>86</v>
      </c>
      <c r="E1038" s="14" t="s">
        <v>104</v>
      </c>
      <c r="F1038" s="14">
        <v>2017</v>
      </c>
      <c r="G1038" s="15">
        <v>742.89283302428237</v>
      </c>
      <c r="H1038" s="15">
        <v>0</v>
      </c>
      <c r="I1038" s="15">
        <v>42</v>
      </c>
      <c r="J1038" s="15">
        <v>3</v>
      </c>
      <c r="K1038" s="15">
        <v>51</v>
      </c>
      <c r="L1038" s="15">
        <v>25.5</v>
      </c>
      <c r="M1038" s="15">
        <f t="shared" si="16"/>
        <v>70.5</v>
      </c>
    </row>
    <row r="1039" spans="1:13" x14ac:dyDescent="0.2">
      <c r="A1039" s="14" t="s">
        <v>14</v>
      </c>
      <c r="B1039" s="14" t="s">
        <v>24</v>
      </c>
      <c r="C1039" s="14" t="s">
        <v>30</v>
      </c>
      <c r="D1039" s="14" t="s">
        <v>86</v>
      </c>
      <c r="E1039" s="14" t="s">
        <v>104</v>
      </c>
      <c r="F1039" s="14">
        <v>2015</v>
      </c>
      <c r="G1039" s="15">
        <v>675.14546918595454</v>
      </c>
      <c r="H1039" s="15">
        <v>0</v>
      </c>
      <c r="I1039" s="15">
        <v>558</v>
      </c>
      <c r="J1039" s="15">
        <v>219</v>
      </c>
      <c r="K1039" s="15">
        <v>0</v>
      </c>
      <c r="L1039" s="15">
        <v>0</v>
      </c>
      <c r="M1039" s="15">
        <f t="shared" si="16"/>
        <v>777</v>
      </c>
    </row>
    <row r="1040" spans="1:13" x14ac:dyDescent="0.2">
      <c r="A1040" s="14" t="s">
        <v>14</v>
      </c>
      <c r="B1040" s="14" t="s">
        <v>24</v>
      </c>
      <c r="C1040" s="14" t="s">
        <v>30</v>
      </c>
      <c r="D1040" s="14" t="s">
        <v>86</v>
      </c>
      <c r="E1040" s="14" t="s">
        <v>104</v>
      </c>
      <c r="F1040" s="14">
        <v>2017</v>
      </c>
      <c r="G1040" s="15">
        <v>449.75739402881879</v>
      </c>
      <c r="H1040" s="15">
        <v>20</v>
      </c>
      <c r="I1040" s="15">
        <v>280</v>
      </c>
      <c r="J1040" s="15">
        <v>92</v>
      </c>
      <c r="K1040" s="15">
        <v>19</v>
      </c>
      <c r="L1040" s="15">
        <v>9.5</v>
      </c>
      <c r="M1040" s="15">
        <f t="shared" si="16"/>
        <v>401.5</v>
      </c>
    </row>
    <row r="1041" spans="1:13" x14ac:dyDescent="0.2">
      <c r="A1041" s="14" t="s">
        <v>14</v>
      </c>
      <c r="B1041" s="14" t="s">
        <v>24</v>
      </c>
      <c r="C1041" s="14" t="s">
        <v>30</v>
      </c>
      <c r="D1041" s="14" t="s">
        <v>86</v>
      </c>
      <c r="E1041" s="14" t="s">
        <v>104</v>
      </c>
      <c r="F1041" s="14">
        <v>2014</v>
      </c>
      <c r="G1041" s="15">
        <v>625.57033878084985</v>
      </c>
      <c r="H1041" s="15">
        <v>0</v>
      </c>
      <c r="I1041" s="15">
        <v>0</v>
      </c>
      <c r="J1041" s="15">
        <v>708</v>
      </c>
      <c r="K1041" s="15">
        <v>0</v>
      </c>
      <c r="L1041" s="15">
        <v>0</v>
      </c>
      <c r="M1041" s="15">
        <f t="shared" si="16"/>
        <v>708</v>
      </c>
    </row>
    <row r="1042" spans="1:13" x14ac:dyDescent="0.2">
      <c r="A1042" s="14" t="s">
        <v>14</v>
      </c>
      <c r="B1042" s="14" t="s">
        <v>24</v>
      </c>
      <c r="C1042" s="14" t="s">
        <v>30</v>
      </c>
      <c r="D1042" s="14" t="s">
        <v>86</v>
      </c>
      <c r="E1042" s="14" t="s">
        <v>104</v>
      </c>
      <c r="F1042" s="14">
        <v>2017</v>
      </c>
      <c r="G1042" s="15">
        <v>678.64054997054529</v>
      </c>
      <c r="H1042" s="15">
        <v>0</v>
      </c>
      <c r="I1042" s="15">
        <v>402</v>
      </c>
      <c r="J1042" s="15">
        <v>15</v>
      </c>
      <c r="K1042" s="15">
        <v>0</v>
      </c>
      <c r="L1042" s="15">
        <v>0</v>
      </c>
      <c r="M1042" s="15">
        <f t="shared" si="16"/>
        <v>417</v>
      </c>
    </row>
    <row r="1043" spans="1:13" x14ac:dyDescent="0.2">
      <c r="A1043" s="14" t="s">
        <v>14</v>
      </c>
      <c r="B1043" s="14" t="s">
        <v>24</v>
      </c>
      <c r="C1043" s="14" t="s">
        <v>30</v>
      </c>
      <c r="D1043" s="14" t="s">
        <v>86</v>
      </c>
      <c r="E1043" s="14" t="s">
        <v>105</v>
      </c>
      <c r="F1043" s="14">
        <v>2010</v>
      </c>
      <c r="G1043" s="15">
        <v>402.13506036913077</v>
      </c>
      <c r="H1043" s="15">
        <v>0</v>
      </c>
      <c r="I1043" s="15">
        <v>410</v>
      </c>
      <c r="J1043" s="15">
        <v>143</v>
      </c>
      <c r="K1043" s="15">
        <v>800</v>
      </c>
      <c r="L1043" s="15">
        <v>400</v>
      </c>
      <c r="M1043" s="15">
        <f t="shared" si="16"/>
        <v>953</v>
      </c>
    </row>
    <row r="1044" spans="1:13" x14ac:dyDescent="0.2">
      <c r="A1044" s="14" t="s">
        <v>14</v>
      </c>
      <c r="B1044" s="14" t="s">
        <v>24</v>
      </c>
      <c r="C1044" s="14" t="s">
        <v>30</v>
      </c>
      <c r="D1044" s="14" t="s">
        <v>86</v>
      </c>
      <c r="E1044" s="14" t="s">
        <v>105</v>
      </c>
      <c r="F1044" s="14">
        <v>2010</v>
      </c>
      <c r="G1044" s="15">
        <v>463.48302854730935</v>
      </c>
      <c r="H1044" s="15">
        <v>0</v>
      </c>
      <c r="I1044" s="15">
        <v>810</v>
      </c>
      <c r="J1044" s="15">
        <v>130</v>
      </c>
      <c r="K1044" s="15">
        <v>15</v>
      </c>
      <c r="L1044" s="15">
        <v>7.5</v>
      </c>
      <c r="M1044" s="15">
        <f t="shared" si="16"/>
        <v>947.5</v>
      </c>
    </row>
    <row r="1045" spans="1:13" x14ac:dyDescent="0.2">
      <c r="A1045" s="14" t="s">
        <v>14</v>
      </c>
      <c r="B1045" s="14" t="s">
        <v>24</v>
      </c>
      <c r="C1045" s="14" t="s">
        <v>30</v>
      </c>
      <c r="D1045" s="14" t="s">
        <v>86</v>
      </c>
      <c r="E1045" s="14" t="s">
        <v>105</v>
      </c>
      <c r="F1045" s="14">
        <v>2007</v>
      </c>
      <c r="G1045" s="15">
        <v>342.91071175641491</v>
      </c>
      <c r="H1045" s="15">
        <v>0</v>
      </c>
      <c r="I1045" s="15">
        <v>1115</v>
      </c>
      <c r="J1045" s="15">
        <v>184</v>
      </c>
      <c r="K1045" s="15">
        <v>102</v>
      </c>
      <c r="L1045" s="15">
        <v>51</v>
      </c>
      <c r="M1045" s="15">
        <f t="shared" si="16"/>
        <v>1350</v>
      </c>
    </row>
    <row r="1046" spans="1:13" x14ac:dyDescent="0.2">
      <c r="A1046" s="14" t="s">
        <v>14</v>
      </c>
      <c r="B1046" s="14" t="s">
        <v>24</v>
      </c>
      <c r="C1046" s="14" t="s">
        <v>30</v>
      </c>
      <c r="D1046" s="14" t="s">
        <v>86</v>
      </c>
      <c r="E1046" s="14" t="s">
        <v>105</v>
      </c>
      <c r="F1046" s="14">
        <v>2012</v>
      </c>
      <c r="G1046" s="15">
        <v>616.69522248803025</v>
      </c>
      <c r="H1046" s="15">
        <v>182</v>
      </c>
      <c r="I1046" s="15">
        <v>0</v>
      </c>
      <c r="J1046" s="15">
        <v>9</v>
      </c>
      <c r="K1046" s="15">
        <v>260</v>
      </c>
      <c r="L1046" s="15">
        <v>130</v>
      </c>
      <c r="M1046" s="15">
        <f t="shared" si="16"/>
        <v>321</v>
      </c>
    </row>
    <row r="1047" spans="1:13" x14ac:dyDescent="0.2">
      <c r="A1047" s="14" t="s">
        <v>14</v>
      </c>
      <c r="B1047" s="14" t="s">
        <v>24</v>
      </c>
      <c r="C1047" s="14" t="s">
        <v>30</v>
      </c>
      <c r="D1047" s="14" t="s">
        <v>86</v>
      </c>
      <c r="E1047" s="14" t="s">
        <v>105</v>
      </c>
      <c r="F1047" s="14">
        <v>2005</v>
      </c>
      <c r="G1047" s="15">
        <v>414.92883785579352</v>
      </c>
      <c r="H1047" s="15">
        <v>0</v>
      </c>
      <c r="I1047" s="15">
        <v>0</v>
      </c>
      <c r="J1047" s="15">
        <v>16</v>
      </c>
      <c r="K1047" s="15">
        <v>3</v>
      </c>
      <c r="L1047" s="15">
        <v>1.5</v>
      </c>
      <c r="M1047" s="15">
        <f t="shared" si="16"/>
        <v>17.5</v>
      </c>
    </row>
    <row r="1048" spans="1:13" x14ac:dyDescent="0.2">
      <c r="A1048" s="14" t="s">
        <v>14</v>
      </c>
      <c r="B1048" s="14" t="s">
        <v>24</v>
      </c>
      <c r="C1048" s="14" t="s">
        <v>30</v>
      </c>
      <c r="D1048" s="14" t="s">
        <v>86</v>
      </c>
      <c r="E1048" s="14" t="s">
        <v>105</v>
      </c>
      <c r="F1048" s="14">
        <v>2005</v>
      </c>
      <c r="G1048" s="15">
        <v>447.66903314310588</v>
      </c>
      <c r="H1048" s="15">
        <v>0</v>
      </c>
      <c r="I1048" s="15">
        <v>0</v>
      </c>
      <c r="J1048" s="15">
        <v>598</v>
      </c>
      <c r="K1048" s="15">
        <v>0</v>
      </c>
      <c r="L1048" s="15">
        <v>0</v>
      </c>
      <c r="M1048" s="15">
        <f t="shared" si="16"/>
        <v>598</v>
      </c>
    </row>
    <row r="1049" spans="1:13" x14ac:dyDescent="0.2">
      <c r="A1049" s="14" t="s">
        <v>14</v>
      </c>
      <c r="B1049" s="14" t="s">
        <v>24</v>
      </c>
      <c r="C1049" s="14" t="s">
        <v>30</v>
      </c>
      <c r="D1049" s="14" t="s">
        <v>86</v>
      </c>
      <c r="E1049" s="14" t="s">
        <v>105</v>
      </c>
      <c r="F1049" s="14">
        <v>2004</v>
      </c>
      <c r="G1049" s="15">
        <v>348.47750411826257</v>
      </c>
      <c r="H1049" s="15">
        <v>0</v>
      </c>
      <c r="I1049" s="15">
        <v>0</v>
      </c>
      <c r="J1049" s="15">
        <v>1977</v>
      </c>
      <c r="K1049" s="15">
        <v>0</v>
      </c>
      <c r="L1049" s="15">
        <v>0</v>
      </c>
      <c r="M1049" s="15">
        <f t="shared" si="16"/>
        <v>1977</v>
      </c>
    </row>
    <row r="1050" spans="1:13" x14ac:dyDescent="0.2">
      <c r="A1050" s="14" t="s">
        <v>14</v>
      </c>
      <c r="B1050" s="14" t="s">
        <v>24</v>
      </c>
      <c r="C1050" s="14" t="s">
        <v>30</v>
      </c>
      <c r="D1050" s="14" t="s">
        <v>86</v>
      </c>
      <c r="E1050" s="14" t="s">
        <v>105</v>
      </c>
      <c r="F1050" s="14">
        <v>2008</v>
      </c>
      <c r="G1050" s="15">
        <v>436.6431904327917</v>
      </c>
      <c r="H1050" s="15">
        <v>0</v>
      </c>
      <c r="I1050" s="15">
        <v>0</v>
      </c>
      <c r="J1050" s="15">
        <v>912</v>
      </c>
      <c r="K1050" s="15">
        <v>0</v>
      </c>
      <c r="L1050" s="15">
        <v>0</v>
      </c>
      <c r="M1050" s="15">
        <f t="shared" si="16"/>
        <v>912</v>
      </c>
    </row>
    <row r="1051" spans="1:13" x14ac:dyDescent="0.2">
      <c r="A1051" s="14" t="s">
        <v>14</v>
      </c>
      <c r="B1051" s="14" t="s">
        <v>24</v>
      </c>
      <c r="C1051" s="14" t="s">
        <v>30</v>
      </c>
      <c r="D1051" s="14" t="s">
        <v>86</v>
      </c>
      <c r="E1051" s="14" t="s">
        <v>105</v>
      </c>
      <c r="F1051" s="14">
        <v>2004</v>
      </c>
      <c r="G1051" s="15">
        <v>414.8680301593991</v>
      </c>
      <c r="H1051" s="15">
        <v>0</v>
      </c>
      <c r="I1051" s="15">
        <v>0</v>
      </c>
      <c r="J1051" s="15">
        <v>753</v>
      </c>
      <c r="K1051" s="15">
        <v>8</v>
      </c>
      <c r="L1051" s="15">
        <v>4</v>
      </c>
      <c r="M1051" s="15">
        <f t="shared" si="16"/>
        <v>757</v>
      </c>
    </row>
    <row r="1052" spans="1:13" x14ac:dyDescent="0.2">
      <c r="A1052" s="14" t="s">
        <v>14</v>
      </c>
      <c r="B1052" s="14" t="s">
        <v>24</v>
      </c>
      <c r="C1052" s="14" t="s">
        <v>30</v>
      </c>
      <c r="D1052" s="14" t="s">
        <v>86</v>
      </c>
      <c r="E1052" s="14" t="s">
        <v>105</v>
      </c>
      <c r="F1052" s="14">
        <v>2003</v>
      </c>
      <c r="G1052" s="15">
        <v>414.87414895235617</v>
      </c>
      <c r="H1052" s="15">
        <v>0</v>
      </c>
      <c r="I1052" s="15">
        <v>0</v>
      </c>
      <c r="J1052" s="15">
        <v>760</v>
      </c>
      <c r="K1052" s="15">
        <v>51</v>
      </c>
      <c r="L1052" s="15">
        <v>25.5</v>
      </c>
      <c r="M1052" s="15">
        <f t="shared" si="16"/>
        <v>785.5</v>
      </c>
    </row>
    <row r="1053" spans="1:13" x14ac:dyDescent="0.2">
      <c r="A1053" s="14" t="s">
        <v>14</v>
      </c>
      <c r="B1053" s="14" t="s">
        <v>24</v>
      </c>
      <c r="C1053" s="14" t="s">
        <v>30</v>
      </c>
      <c r="D1053" s="14" t="s">
        <v>86</v>
      </c>
      <c r="E1053" s="14" t="s">
        <v>105</v>
      </c>
      <c r="F1053" s="14">
        <v>2007</v>
      </c>
      <c r="G1053" s="15">
        <v>403.67502301664223</v>
      </c>
      <c r="H1053" s="15">
        <v>0</v>
      </c>
      <c r="I1053" s="15">
        <v>13</v>
      </c>
      <c r="J1053" s="15">
        <v>618</v>
      </c>
      <c r="K1053" s="15">
        <v>0</v>
      </c>
      <c r="L1053" s="15">
        <v>0</v>
      </c>
      <c r="M1053" s="15">
        <f t="shared" si="16"/>
        <v>631</v>
      </c>
    </row>
    <row r="1054" spans="1:13" x14ac:dyDescent="0.2">
      <c r="A1054" s="14" t="s">
        <v>14</v>
      </c>
      <c r="B1054" s="14" t="s">
        <v>24</v>
      </c>
      <c r="C1054" s="14" t="s">
        <v>30</v>
      </c>
      <c r="D1054" s="14" t="s">
        <v>86</v>
      </c>
      <c r="E1054" s="14" t="s">
        <v>105</v>
      </c>
      <c r="F1054" s="14">
        <v>2003</v>
      </c>
      <c r="G1054" s="15">
        <v>403.13851700991091</v>
      </c>
      <c r="H1054" s="15">
        <v>0</v>
      </c>
      <c r="I1054" s="15">
        <v>0</v>
      </c>
      <c r="J1054" s="15">
        <v>1122</v>
      </c>
      <c r="K1054" s="15">
        <v>0</v>
      </c>
      <c r="L1054" s="15">
        <v>0</v>
      </c>
      <c r="M1054" s="15">
        <f t="shared" si="16"/>
        <v>1122</v>
      </c>
    </row>
    <row r="1055" spans="1:13" x14ac:dyDescent="0.2">
      <c r="A1055" s="14" t="s">
        <v>14</v>
      </c>
      <c r="B1055" s="14" t="s">
        <v>24</v>
      </c>
      <c r="C1055" s="14" t="s">
        <v>30</v>
      </c>
      <c r="D1055" s="14" t="s">
        <v>86</v>
      </c>
      <c r="E1055" s="14" t="s">
        <v>105</v>
      </c>
      <c r="F1055" s="14">
        <v>2010</v>
      </c>
      <c r="G1055" s="15">
        <v>456.18054857268919</v>
      </c>
      <c r="H1055" s="15">
        <v>0</v>
      </c>
      <c r="I1055" s="15">
        <v>1104</v>
      </c>
      <c r="J1055" s="15">
        <v>4</v>
      </c>
      <c r="K1055" s="15">
        <v>5</v>
      </c>
      <c r="L1055" s="15">
        <v>2.5</v>
      </c>
      <c r="M1055" s="15">
        <f t="shared" si="16"/>
        <v>1110.5</v>
      </c>
    </row>
    <row r="1056" spans="1:13" x14ac:dyDescent="0.2">
      <c r="A1056" s="14" t="s">
        <v>14</v>
      </c>
      <c r="B1056" s="14" t="s">
        <v>24</v>
      </c>
      <c r="C1056" s="14" t="s">
        <v>30</v>
      </c>
      <c r="D1056" s="14" t="s">
        <v>86</v>
      </c>
      <c r="E1056" s="14" t="s">
        <v>105</v>
      </c>
      <c r="F1056" s="14">
        <v>2007</v>
      </c>
      <c r="G1056" s="15">
        <v>405.78213952434277</v>
      </c>
      <c r="H1056" s="15">
        <v>0</v>
      </c>
      <c r="I1056" s="15">
        <v>585</v>
      </c>
      <c r="J1056" s="15">
        <v>67</v>
      </c>
      <c r="K1056" s="15">
        <v>0</v>
      </c>
      <c r="L1056" s="15">
        <v>0</v>
      </c>
      <c r="M1056" s="15">
        <f t="shared" si="16"/>
        <v>652</v>
      </c>
    </row>
    <row r="1057" spans="1:13" x14ac:dyDescent="0.2">
      <c r="A1057" s="14" t="s">
        <v>14</v>
      </c>
      <c r="B1057" s="14" t="s">
        <v>24</v>
      </c>
      <c r="C1057" s="14" t="s">
        <v>30</v>
      </c>
      <c r="D1057" s="14" t="s">
        <v>86</v>
      </c>
      <c r="E1057" s="14" t="s">
        <v>105</v>
      </c>
      <c r="F1057" s="14">
        <v>2002</v>
      </c>
      <c r="G1057" s="15">
        <v>309.93681082119656</v>
      </c>
      <c r="H1057" s="15">
        <v>0</v>
      </c>
      <c r="I1057" s="15">
        <v>512</v>
      </c>
      <c r="J1057" s="15">
        <v>173</v>
      </c>
      <c r="K1057" s="15">
        <v>489</v>
      </c>
      <c r="L1057" s="15">
        <v>244.5</v>
      </c>
      <c r="M1057" s="15">
        <f t="shared" si="16"/>
        <v>929.5</v>
      </c>
    </row>
    <row r="1058" spans="1:13" x14ac:dyDescent="0.2">
      <c r="A1058" s="14" t="s">
        <v>14</v>
      </c>
      <c r="B1058" s="14" t="s">
        <v>24</v>
      </c>
      <c r="C1058" s="14" t="s">
        <v>30</v>
      </c>
      <c r="D1058" s="14" t="s">
        <v>86</v>
      </c>
      <c r="E1058" s="14" t="s">
        <v>105</v>
      </c>
      <c r="F1058" s="14">
        <v>2007</v>
      </c>
      <c r="G1058" s="15">
        <v>359.28666043004739</v>
      </c>
      <c r="H1058" s="15">
        <v>0</v>
      </c>
      <c r="I1058" s="15">
        <v>0</v>
      </c>
      <c r="J1058" s="15">
        <v>1720</v>
      </c>
      <c r="K1058" s="15">
        <v>51</v>
      </c>
      <c r="L1058" s="15">
        <v>25.5</v>
      </c>
      <c r="M1058" s="15">
        <f t="shared" si="16"/>
        <v>1745.5</v>
      </c>
    </row>
    <row r="1059" spans="1:13" x14ac:dyDescent="0.2">
      <c r="A1059" s="14" t="s">
        <v>14</v>
      </c>
      <c r="B1059" s="14" t="s">
        <v>24</v>
      </c>
      <c r="C1059" s="14" t="s">
        <v>30</v>
      </c>
      <c r="D1059" s="14" t="s">
        <v>86</v>
      </c>
      <c r="E1059" s="14" t="s">
        <v>105</v>
      </c>
      <c r="F1059" s="14">
        <v>2007</v>
      </c>
      <c r="G1059" s="15">
        <v>357.22084859264851</v>
      </c>
      <c r="H1059" s="15">
        <v>0</v>
      </c>
      <c r="I1059" s="15">
        <v>868</v>
      </c>
      <c r="J1059" s="15">
        <v>0</v>
      </c>
      <c r="K1059" s="15">
        <v>0</v>
      </c>
      <c r="L1059" s="15">
        <v>0</v>
      </c>
      <c r="M1059" s="15">
        <f t="shared" si="16"/>
        <v>868</v>
      </c>
    </row>
    <row r="1060" spans="1:13" x14ac:dyDescent="0.2">
      <c r="A1060" s="14" t="s">
        <v>14</v>
      </c>
      <c r="B1060" s="14" t="s">
        <v>24</v>
      </c>
      <c r="C1060" s="14" t="s">
        <v>30</v>
      </c>
      <c r="D1060" s="14" t="s">
        <v>86</v>
      </c>
      <c r="E1060" s="14" t="s">
        <v>105</v>
      </c>
      <c r="F1060" s="14">
        <v>2012</v>
      </c>
      <c r="G1060" s="15">
        <v>586.73611035034833</v>
      </c>
      <c r="H1060" s="15">
        <v>0</v>
      </c>
      <c r="I1060" s="15">
        <v>0</v>
      </c>
      <c r="J1060" s="15">
        <v>339</v>
      </c>
      <c r="K1060" s="15">
        <v>0</v>
      </c>
      <c r="L1060" s="15">
        <v>0</v>
      </c>
      <c r="M1060" s="15">
        <f t="shared" si="16"/>
        <v>339</v>
      </c>
    </row>
    <row r="1061" spans="1:13" x14ac:dyDescent="0.2">
      <c r="A1061" s="14" t="s">
        <v>14</v>
      </c>
      <c r="B1061" s="14" t="s">
        <v>24</v>
      </c>
      <c r="C1061" s="14" t="s">
        <v>30</v>
      </c>
      <c r="D1061" s="14" t="s">
        <v>86</v>
      </c>
      <c r="E1061" s="14" t="s">
        <v>105</v>
      </c>
      <c r="F1061" s="14">
        <v>2009</v>
      </c>
      <c r="G1061" s="15">
        <v>344.18990569833073</v>
      </c>
      <c r="H1061" s="15">
        <v>0</v>
      </c>
      <c r="I1061" s="15">
        <v>1684</v>
      </c>
      <c r="J1061" s="15">
        <v>18</v>
      </c>
      <c r="K1061" s="15">
        <v>0</v>
      </c>
      <c r="L1061" s="15">
        <v>0</v>
      </c>
      <c r="M1061" s="15">
        <f t="shared" si="16"/>
        <v>1702</v>
      </c>
    </row>
    <row r="1062" spans="1:13" x14ac:dyDescent="0.2">
      <c r="A1062" s="14" t="s">
        <v>14</v>
      </c>
      <c r="B1062" s="14" t="s">
        <v>24</v>
      </c>
      <c r="C1062" s="14" t="s">
        <v>30</v>
      </c>
      <c r="D1062" s="14" t="s">
        <v>86</v>
      </c>
      <c r="E1062" s="14" t="s">
        <v>105</v>
      </c>
      <c r="F1062" s="14">
        <v>2009</v>
      </c>
      <c r="G1062" s="15">
        <v>297.16609944308146</v>
      </c>
      <c r="H1062" s="15">
        <v>150</v>
      </c>
      <c r="I1062" s="15">
        <v>506</v>
      </c>
      <c r="J1062" s="15">
        <v>28</v>
      </c>
      <c r="K1062" s="15">
        <v>0</v>
      </c>
      <c r="L1062" s="15">
        <v>0</v>
      </c>
      <c r="M1062" s="15">
        <f t="shared" si="16"/>
        <v>684</v>
      </c>
    </row>
    <row r="1063" spans="1:13" x14ac:dyDescent="0.2">
      <c r="A1063" s="14" t="s">
        <v>14</v>
      </c>
      <c r="B1063" s="14" t="s">
        <v>24</v>
      </c>
      <c r="C1063" s="14" t="s">
        <v>30</v>
      </c>
      <c r="D1063" s="14" t="s">
        <v>86</v>
      </c>
      <c r="E1063" s="14" t="s">
        <v>105</v>
      </c>
      <c r="F1063" s="14">
        <v>2002</v>
      </c>
      <c r="G1063" s="15">
        <v>516.6318230349965</v>
      </c>
      <c r="H1063" s="15">
        <v>0</v>
      </c>
      <c r="I1063" s="15">
        <v>472</v>
      </c>
      <c r="J1063" s="15">
        <v>35</v>
      </c>
      <c r="K1063" s="15">
        <v>0</v>
      </c>
      <c r="L1063" s="15">
        <v>0</v>
      </c>
      <c r="M1063" s="15">
        <f t="shared" si="16"/>
        <v>507</v>
      </c>
    </row>
    <row r="1064" spans="1:13" x14ac:dyDescent="0.2">
      <c r="A1064" s="14" t="s">
        <v>14</v>
      </c>
      <c r="B1064" s="14" t="s">
        <v>24</v>
      </c>
      <c r="C1064" s="14" t="s">
        <v>30</v>
      </c>
      <c r="D1064" s="14" t="s">
        <v>86</v>
      </c>
      <c r="E1064" s="14" t="s">
        <v>105</v>
      </c>
      <c r="F1064" s="14">
        <v>2011</v>
      </c>
      <c r="G1064" s="15">
        <v>398.6120978771666</v>
      </c>
      <c r="H1064" s="15">
        <v>0</v>
      </c>
      <c r="I1064" s="15">
        <v>664</v>
      </c>
      <c r="J1064" s="15">
        <v>46</v>
      </c>
      <c r="K1064" s="15">
        <v>6</v>
      </c>
      <c r="L1064" s="15">
        <v>3</v>
      </c>
      <c r="M1064" s="15">
        <f t="shared" si="16"/>
        <v>713</v>
      </c>
    </row>
    <row r="1065" spans="1:13" x14ac:dyDescent="0.2">
      <c r="A1065" s="14" t="s">
        <v>14</v>
      </c>
      <c r="B1065" s="14" t="s">
        <v>24</v>
      </c>
      <c r="C1065" s="14" t="s">
        <v>30</v>
      </c>
      <c r="D1065" s="14" t="s">
        <v>86</v>
      </c>
      <c r="E1065" s="14" t="s">
        <v>8</v>
      </c>
      <c r="F1065" s="14">
        <v>2014</v>
      </c>
      <c r="G1065" s="15">
        <v>625.57033878084985</v>
      </c>
      <c r="H1065" s="15">
        <v>0</v>
      </c>
      <c r="I1065" s="15">
        <v>0</v>
      </c>
      <c r="J1065" s="15">
        <v>219</v>
      </c>
      <c r="K1065" s="15">
        <v>4</v>
      </c>
      <c r="L1065" s="15">
        <v>2</v>
      </c>
      <c r="M1065" s="15">
        <f t="shared" si="16"/>
        <v>221</v>
      </c>
    </row>
    <row r="1066" spans="1:13" x14ac:dyDescent="0.2">
      <c r="A1066" s="14" t="s">
        <v>14</v>
      </c>
      <c r="B1066" s="14" t="s">
        <v>24</v>
      </c>
      <c r="C1066" s="14" t="s">
        <v>30</v>
      </c>
      <c r="D1066" s="14" t="s">
        <v>86</v>
      </c>
      <c r="E1066" s="14" t="s">
        <v>8</v>
      </c>
      <c r="F1066" s="14">
        <v>2014</v>
      </c>
      <c r="G1066" s="15">
        <v>451.636688463204</v>
      </c>
      <c r="H1066" s="15">
        <v>0</v>
      </c>
      <c r="I1066" s="15">
        <v>29</v>
      </c>
      <c r="J1066" s="15">
        <v>64</v>
      </c>
      <c r="K1066" s="15">
        <v>767</v>
      </c>
      <c r="L1066" s="15">
        <v>383.5</v>
      </c>
      <c r="M1066" s="15">
        <f t="shared" si="16"/>
        <v>476.5</v>
      </c>
    </row>
    <row r="1067" spans="1:13" x14ac:dyDescent="0.2">
      <c r="A1067" s="14" t="s">
        <v>14</v>
      </c>
      <c r="B1067" s="14" t="s">
        <v>24</v>
      </c>
      <c r="C1067" s="14" t="s">
        <v>30</v>
      </c>
      <c r="D1067" s="14" t="s">
        <v>86</v>
      </c>
      <c r="E1067" s="14" t="s">
        <v>10</v>
      </c>
      <c r="F1067" s="14">
        <v>2003</v>
      </c>
      <c r="G1067" s="15">
        <v>403.13851700991091</v>
      </c>
      <c r="H1067" s="15">
        <v>0</v>
      </c>
      <c r="I1067" s="15">
        <v>0</v>
      </c>
      <c r="J1067" s="15">
        <v>193</v>
      </c>
      <c r="K1067" s="15">
        <v>0</v>
      </c>
      <c r="L1067" s="15">
        <v>0</v>
      </c>
      <c r="M1067" s="15">
        <f t="shared" si="16"/>
        <v>193</v>
      </c>
    </row>
    <row r="1068" spans="1:13" x14ac:dyDescent="0.2">
      <c r="A1068" s="14" t="s">
        <v>14</v>
      </c>
      <c r="B1068" s="14" t="s">
        <v>24</v>
      </c>
      <c r="C1068" s="14" t="s">
        <v>30</v>
      </c>
      <c r="D1068" s="14" t="s">
        <v>86</v>
      </c>
      <c r="E1068" s="14" t="s">
        <v>10</v>
      </c>
      <c r="F1068" s="14">
        <v>2007</v>
      </c>
      <c r="G1068" s="15">
        <v>357.22084859264851</v>
      </c>
      <c r="H1068" s="15">
        <v>28</v>
      </c>
      <c r="I1068" s="15">
        <v>0</v>
      </c>
      <c r="J1068" s="15">
        <v>0</v>
      </c>
      <c r="K1068" s="15">
        <v>0</v>
      </c>
      <c r="L1068" s="15">
        <v>0</v>
      </c>
      <c r="M1068" s="15">
        <f t="shared" si="16"/>
        <v>28</v>
      </c>
    </row>
    <row r="1069" spans="1:13" x14ac:dyDescent="0.2">
      <c r="A1069" s="14" t="s">
        <v>14</v>
      </c>
      <c r="B1069" s="14" t="s">
        <v>24</v>
      </c>
      <c r="C1069" s="14" t="s">
        <v>30</v>
      </c>
      <c r="D1069" s="14" t="s">
        <v>86</v>
      </c>
      <c r="E1069" s="14" t="s">
        <v>9</v>
      </c>
      <c r="F1069" s="14">
        <v>2005</v>
      </c>
      <c r="G1069" s="15">
        <v>414.92883785579352</v>
      </c>
      <c r="H1069" s="15">
        <v>0</v>
      </c>
      <c r="I1069" s="15">
        <v>117</v>
      </c>
      <c r="J1069" s="15">
        <v>8</v>
      </c>
      <c r="K1069" s="15">
        <v>0</v>
      </c>
      <c r="L1069" s="15">
        <v>0</v>
      </c>
      <c r="M1069" s="15">
        <f t="shared" si="16"/>
        <v>125</v>
      </c>
    </row>
    <row r="1070" spans="1:13" x14ac:dyDescent="0.2">
      <c r="A1070" s="14" t="s">
        <v>14</v>
      </c>
      <c r="B1070" s="14" t="s">
        <v>24</v>
      </c>
      <c r="C1070" s="14" t="s">
        <v>30</v>
      </c>
      <c r="D1070" s="14" t="s">
        <v>86</v>
      </c>
      <c r="E1070" s="14" t="s">
        <v>9</v>
      </c>
      <c r="F1070" s="14">
        <v>2003</v>
      </c>
      <c r="G1070" s="15">
        <v>403.13851700991091</v>
      </c>
      <c r="H1070" s="15">
        <v>0</v>
      </c>
      <c r="I1070" s="15">
        <v>0</v>
      </c>
      <c r="J1070" s="15">
        <v>432</v>
      </c>
      <c r="K1070" s="15">
        <v>0</v>
      </c>
      <c r="L1070" s="15">
        <v>0</v>
      </c>
      <c r="M1070" s="15">
        <f t="shared" si="16"/>
        <v>432</v>
      </c>
    </row>
    <row r="1071" spans="1:13" x14ac:dyDescent="0.2">
      <c r="A1071" s="14" t="s">
        <v>14</v>
      </c>
      <c r="B1071" s="14" t="s">
        <v>24</v>
      </c>
      <c r="C1071" s="14" t="s">
        <v>80</v>
      </c>
      <c r="D1071" s="14" t="s">
        <v>111</v>
      </c>
      <c r="E1071" s="14" t="s">
        <v>103</v>
      </c>
      <c r="F1071" s="14">
        <v>2019</v>
      </c>
      <c r="G1071" s="15">
        <v>489.26758167181362</v>
      </c>
      <c r="H1071" s="15">
        <v>0</v>
      </c>
      <c r="I1071" s="15">
        <v>114</v>
      </c>
      <c r="J1071" s="15">
        <v>40</v>
      </c>
      <c r="K1071" s="15">
        <v>0</v>
      </c>
      <c r="L1071" s="15">
        <v>0</v>
      </c>
      <c r="M1071" s="15">
        <f t="shared" si="16"/>
        <v>154</v>
      </c>
    </row>
    <row r="1072" spans="1:13" x14ac:dyDescent="0.2">
      <c r="A1072" s="14" t="s">
        <v>14</v>
      </c>
      <c r="B1072" s="14" t="s">
        <v>24</v>
      </c>
      <c r="C1072" s="14" t="s">
        <v>80</v>
      </c>
      <c r="D1072" s="14" t="s">
        <v>87</v>
      </c>
      <c r="E1072" s="14" t="s">
        <v>103</v>
      </c>
      <c r="F1072" s="14">
        <v>2018</v>
      </c>
      <c r="G1072" s="15">
        <v>781.52979001816789</v>
      </c>
      <c r="H1072" s="15">
        <v>0</v>
      </c>
      <c r="I1072" s="15">
        <v>332</v>
      </c>
      <c r="J1072" s="15">
        <v>0</v>
      </c>
      <c r="K1072" s="15">
        <v>0</v>
      </c>
      <c r="L1072" s="15">
        <v>0</v>
      </c>
      <c r="M1072" s="15">
        <f t="shared" si="16"/>
        <v>332</v>
      </c>
    </row>
    <row r="1073" spans="1:13" x14ac:dyDescent="0.2">
      <c r="A1073" s="14" t="s">
        <v>14</v>
      </c>
      <c r="B1073" s="14" t="s">
        <v>24</v>
      </c>
      <c r="C1073" s="14" t="s">
        <v>80</v>
      </c>
      <c r="D1073" s="14" t="s">
        <v>87</v>
      </c>
      <c r="E1073" s="14" t="s">
        <v>103</v>
      </c>
      <c r="F1073" s="14">
        <v>2020</v>
      </c>
      <c r="G1073" s="15">
        <v>540.44613741039416</v>
      </c>
      <c r="H1073" s="15">
        <v>0</v>
      </c>
      <c r="I1073" s="15">
        <v>78</v>
      </c>
      <c r="J1073" s="15">
        <v>0</v>
      </c>
      <c r="K1073" s="15">
        <v>0</v>
      </c>
      <c r="L1073" s="15">
        <v>0</v>
      </c>
      <c r="M1073" s="15">
        <f t="shared" si="16"/>
        <v>78</v>
      </c>
    </row>
    <row r="1074" spans="1:13" x14ac:dyDescent="0.2">
      <c r="A1074" s="14" t="s">
        <v>14</v>
      </c>
      <c r="B1074" s="14" t="s">
        <v>24</v>
      </c>
      <c r="C1074" s="14" t="s">
        <v>80</v>
      </c>
      <c r="D1074" s="14" t="s">
        <v>87</v>
      </c>
      <c r="E1074" s="14" t="s">
        <v>103</v>
      </c>
      <c r="F1074" s="14">
        <v>2018</v>
      </c>
      <c r="G1074" s="15">
        <v>771.2694915741788</v>
      </c>
      <c r="H1074" s="15">
        <v>0</v>
      </c>
      <c r="I1074" s="15">
        <v>243</v>
      </c>
      <c r="J1074" s="15">
        <v>12</v>
      </c>
      <c r="K1074" s="15">
        <v>0</v>
      </c>
      <c r="L1074" s="15">
        <v>0</v>
      </c>
      <c r="M1074" s="15">
        <f t="shared" si="16"/>
        <v>255</v>
      </c>
    </row>
    <row r="1075" spans="1:13" x14ac:dyDescent="0.2">
      <c r="A1075" s="14" t="s">
        <v>14</v>
      </c>
      <c r="B1075" s="14" t="s">
        <v>24</v>
      </c>
      <c r="C1075" s="14" t="s">
        <v>80</v>
      </c>
      <c r="D1075" s="14" t="s">
        <v>111</v>
      </c>
      <c r="E1075" s="14" t="s">
        <v>104</v>
      </c>
      <c r="F1075" s="14">
        <v>2017</v>
      </c>
      <c r="G1075" s="15">
        <v>544.92340585114187</v>
      </c>
      <c r="H1075" s="15">
        <v>98</v>
      </c>
      <c r="I1075" s="15">
        <v>360</v>
      </c>
      <c r="J1075" s="15">
        <v>234</v>
      </c>
      <c r="K1075" s="15">
        <v>13</v>
      </c>
      <c r="L1075" s="15">
        <v>6.5</v>
      </c>
      <c r="M1075" s="15">
        <f t="shared" si="16"/>
        <v>698.5</v>
      </c>
    </row>
    <row r="1076" spans="1:13" x14ac:dyDescent="0.2">
      <c r="A1076" s="14" t="s">
        <v>14</v>
      </c>
      <c r="B1076" s="14" t="s">
        <v>24</v>
      </c>
      <c r="C1076" s="14" t="s">
        <v>80</v>
      </c>
      <c r="D1076" s="14" t="s">
        <v>87</v>
      </c>
      <c r="E1076" s="14" t="s">
        <v>104</v>
      </c>
      <c r="F1076" s="14">
        <v>2015</v>
      </c>
      <c r="G1076" s="15">
        <v>532.57996842606178</v>
      </c>
      <c r="H1076" s="15">
        <v>0</v>
      </c>
      <c r="I1076" s="15">
        <v>237</v>
      </c>
      <c r="J1076" s="15">
        <v>0</v>
      </c>
      <c r="K1076" s="15">
        <v>0</v>
      </c>
      <c r="L1076" s="15">
        <v>0</v>
      </c>
      <c r="M1076" s="15">
        <f t="shared" si="16"/>
        <v>237</v>
      </c>
    </row>
    <row r="1077" spans="1:13" x14ac:dyDescent="0.2">
      <c r="A1077" s="14" t="s">
        <v>14</v>
      </c>
      <c r="B1077" s="14" t="s">
        <v>24</v>
      </c>
      <c r="C1077" s="14" t="s">
        <v>80</v>
      </c>
      <c r="D1077" s="14" t="s">
        <v>111</v>
      </c>
      <c r="E1077" s="14" t="s">
        <v>104</v>
      </c>
      <c r="F1077" s="14">
        <v>2013</v>
      </c>
      <c r="G1077" s="15">
        <v>592.28587632124209</v>
      </c>
      <c r="H1077" s="15">
        <v>840</v>
      </c>
      <c r="I1077" s="15">
        <v>0</v>
      </c>
      <c r="J1077" s="15">
        <v>139</v>
      </c>
      <c r="K1077" s="15">
        <v>110</v>
      </c>
      <c r="L1077" s="15">
        <v>55</v>
      </c>
      <c r="M1077" s="15">
        <f t="shared" si="16"/>
        <v>1034</v>
      </c>
    </row>
    <row r="1078" spans="1:13" x14ac:dyDescent="0.2">
      <c r="A1078" s="14" t="s">
        <v>14</v>
      </c>
      <c r="B1078" s="14" t="s">
        <v>24</v>
      </c>
      <c r="C1078" s="14" t="s">
        <v>80</v>
      </c>
      <c r="D1078" s="14" t="s">
        <v>87</v>
      </c>
      <c r="E1078" s="14" t="s">
        <v>104</v>
      </c>
      <c r="F1078" s="14">
        <v>2015</v>
      </c>
      <c r="G1078" s="15">
        <v>571.24971427728508</v>
      </c>
      <c r="H1078" s="15">
        <v>0</v>
      </c>
      <c r="I1078" s="15">
        <v>257</v>
      </c>
      <c r="J1078" s="15">
        <v>168</v>
      </c>
      <c r="K1078" s="15">
        <v>0</v>
      </c>
      <c r="L1078" s="15">
        <v>0</v>
      </c>
      <c r="M1078" s="15">
        <f t="shared" si="16"/>
        <v>425</v>
      </c>
    </row>
    <row r="1079" spans="1:13" x14ac:dyDescent="0.2">
      <c r="A1079" s="14" t="s">
        <v>14</v>
      </c>
      <c r="B1079" s="14" t="s">
        <v>24</v>
      </c>
      <c r="C1079" s="14" t="s">
        <v>80</v>
      </c>
      <c r="D1079" s="14" t="s">
        <v>111</v>
      </c>
      <c r="E1079" s="14" t="s">
        <v>104</v>
      </c>
      <c r="F1079" s="14">
        <v>2017</v>
      </c>
      <c r="G1079" s="15">
        <v>603.67735390427367</v>
      </c>
      <c r="H1079" s="15">
        <v>4</v>
      </c>
      <c r="I1079" s="15">
        <v>584</v>
      </c>
      <c r="J1079" s="15">
        <v>159</v>
      </c>
      <c r="K1079" s="15">
        <v>22</v>
      </c>
      <c r="L1079" s="15">
        <v>11</v>
      </c>
      <c r="M1079" s="15">
        <f t="shared" si="16"/>
        <v>758</v>
      </c>
    </row>
    <row r="1080" spans="1:13" x14ac:dyDescent="0.2">
      <c r="A1080" s="14" t="s">
        <v>14</v>
      </c>
      <c r="B1080" s="14" t="s">
        <v>24</v>
      </c>
      <c r="C1080" s="14" t="s">
        <v>80</v>
      </c>
      <c r="D1080" s="14" t="s">
        <v>111</v>
      </c>
      <c r="E1080" s="14" t="s">
        <v>105</v>
      </c>
      <c r="F1080" s="14">
        <v>2003</v>
      </c>
      <c r="G1080" s="15">
        <v>294.70418882717553</v>
      </c>
      <c r="H1080" s="15">
        <v>0</v>
      </c>
      <c r="I1080" s="15">
        <v>1812</v>
      </c>
      <c r="J1080" s="15">
        <v>0</v>
      </c>
      <c r="K1080" s="15">
        <v>0</v>
      </c>
      <c r="L1080" s="15">
        <v>0</v>
      </c>
      <c r="M1080" s="15">
        <f t="shared" si="16"/>
        <v>1812</v>
      </c>
    </row>
    <row r="1081" spans="1:13" x14ac:dyDescent="0.2">
      <c r="A1081" s="14" t="s">
        <v>14</v>
      </c>
      <c r="B1081" s="14" t="s">
        <v>24</v>
      </c>
      <c r="C1081" s="14" t="s">
        <v>80</v>
      </c>
      <c r="D1081" s="14" t="s">
        <v>111</v>
      </c>
      <c r="E1081" s="14" t="s">
        <v>105</v>
      </c>
      <c r="F1081" s="14">
        <v>2008</v>
      </c>
      <c r="G1081" s="15">
        <v>364.76462709664457</v>
      </c>
      <c r="H1081" s="15">
        <v>0</v>
      </c>
      <c r="I1081" s="15">
        <v>612</v>
      </c>
      <c r="J1081" s="15">
        <v>92</v>
      </c>
      <c r="K1081" s="15">
        <v>0</v>
      </c>
      <c r="L1081" s="15">
        <v>0</v>
      </c>
      <c r="M1081" s="15">
        <f t="shared" si="16"/>
        <v>704</v>
      </c>
    </row>
    <row r="1082" spans="1:13" x14ac:dyDescent="0.2">
      <c r="A1082" s="14" t="s">
        <v>14</v>
      </c>
      <c r="B1082" s="14" t="s">
        <v>24</v>
      </c>
      <c r="C1082" s="14" t="s">
        <v>80</v>
      </c>
      <c r="D1082" s="14" t="s">
        <v>111</v>
      </c>
      <c r="E1082" s="14" t="s">
        <v>105</v>
      </c>
      <c r="F1082" s="14">
        <v>2010</v>
      </c>
      <c r="G1082" s="15">
        <v>292.49274577189436</v>
      </c>
      <c r="H1082" s="15">
        <v>0</v>
      </c>
      <c r="I1082" s="15">
        <v>501</v>
      </c>
      <c r="J1082" s="15">
        <v>0</v>
      </c>
      <c r="K1082" s="15">
        <v>0</v>
      </c>
      <c r="L1082" s="15">
        <v>0</v>
      </c>
      <c r="M1082" s="15">
        <f t="shared" si="16"/>
        <v>501</v>
      </c>
    </row>
    <row r="1083" spans="1:13" x14ac:dyDescent="0.2">
      <c r="A1083" s="14" t="s">
        <v>14</v>
      </c>
      <c r="B1083" s="14" t="s">
        <v>24</v>
      </c>
      <c r="C1083" s="14" t="s">
        <v>80</v>
      </c>
      <c r="D1083" s="14" t="s">
        <v>111</v>
      </c>
      <c r="E1083" s="14" t="s">
        <v>105</v>
      </c>
      <c r="F1083" s="14">
        <v>2009</v>
      </c>
      <c r="G1083" s="15">
        <v>469.85753759019229</v>
      </c>
      <c r="H1083" s="15">
        <v>0</v>
      </c>
      <c r="I1083" s="15">
        <v>869</v>
      </c>
      <c r="J1083" s="15">
        <v>0</v>
      </c>
      <c r="K1083" s="15">
        <v>0</v>
      </c>
      <c r="L1083" s="15">
        <v>0</v>
      </c>
      <c r="M1083" s="15">
        <f t="shared" si="16"/>
        <v>869</v>
      </c>
    </row>
    <row r="1084" spans="1:13" x14ac:dyDescent="0.2">
      <c r="A1084" s="14" t="s">
        <v>14</v>
      </c>
      <c r="B1084" s="14" t="s">
        <v>24</v>
      </c>
      <c r="C1084" s="14" t="s">
        <v>80</v>
      </c>
      <c r="D1084" s="14" t="s">
        <v>111</v>
      </c>
      <c r="E1084" s="14" t="s">
        <v>105</v>
      </c>
      <c r="F1084" s="14">
        <v>2001</v>
      </c>
      <c r="G1084" s="15">
        <v>382.16625877822418</v>
      </c>
      <c r="H1084" s="15">
        <v>0</v>
      </c>
      <c r="I1084" s="15">
        <v>1260</v>
      </c>
      <c r="J1084" s="15">
        <v>263</v>
      </c>
      <c r="K1084" s="15">
        <v>0</v>
      </c>
      <c r="L1084" s="15">
        <v>0</v>
      </c>
      <c r="M1084" s="15">
        <f t="shared" si="16"/>
        <v>1523</v>
      </c>
    </row>
    <row r="1085" spans="1:13" x14ac:dyDescent="0.2">
      <c r="A1085" s="14" t="s">
        <v>14</v>
      </c>
      <c r="B1085" s="14" t="s">
        <v>24</v>
      </c>
      <c r="C1085" s="14" t="s">
        <v>80</v>
      </c>
      <c r="D1085" s="14" t="s">
        <v>87</v>
      </c>
      <c r="E1085" s="14" t="s">
        <v>105</v>
      </c>
      <c r="F1085" s="14">
        <v>2010</v>
      </c>
      <c r="G1085" s="15">
        <v>378.2056686202821</v>
      </c>
      <c r="H1085" s="15">
        <v>431</v>
      </c>
      <c r="I1085" s="15">
        <v>278</v>
      </c>
      <c r="J1085" s="15">
        <v>0</v>
      </c>
      <c r="K1085" s="15">
        <v>0</v>
      </c>
      <c r="L1085" s="15">
        <v>0</v>
      </c>
      <c r="M1085" s="15">
        <f t="shared" si="16"/>
        <v>709</v>
      </c>
    </row>
    <row r="1086" spans="1:13" x14ac:dyDescent="0.2">
      <c r="A1086" s="14" t="s">
        <v>14</v>
      </c>
      <c r="B1086" s="14" t="s">
        <v>24</v>
      </c>
      <c r="C1086" s="14" t="s">
        <v>80</v>
      </c>
      <c r="D1086" s="14" t="s">
        <v>111</v>
      </c>
      <c r="E1086" s="14" t="s">
        <v>105</v>
      </c>
      <c r="F1086" s="14">
        <v>2007</v>
      </c>
      <c r="G1086" s="15">
        <v>393.71979800747022</v>
      </c>
      <c r="H1086" s="15">
        <v>0</v>
      </c>
      <c r="I1086" s="15">
        <v>759</v>
      </c>
      <c r="J1086" s="15">
        <v>4</v>
      </c>
      <c r="K1086" s="15">
        <v>0</v>
      </c>
      <c r="L1086" s="15">
        <v>0</v>
      </c>
      <c r="M1086" s="15">
        <f t="shared" si="16"/>
        <v>763</v>
      </c>
    </row>
    <row r="1087" spans="1:13" x14ac:dyDescent="0.2">
      <c r="A1087" s="14" t="s">
        <v>14</v>
      </c>
      <c r="B1087" s="14" t="s">
        <v>24</v>
      </c>
      <c r="C1087" s="14" t="s">
        <v>80</v>
      </c>
      <c r="D1087" s="14" t="s">
        <v>111</v>
      </c>
      <c r="E1087" s="14" t="s">
        <v>105</v>
      </c>
      <c r="F1087" s="14">
        <v>2004</v>
      </c>
      <c r="G1087" s="15">
        <v>357.15812844093762</v>
      </c>
      <c r="H1087" s="15">
        <v>0</v>
      </c>
      <c r="I1087" s="15">
        <v>888</v>
      </c>
      <c r="J1087" s="15">
        <v>0</v>
      </c>
      <c r="K1087" s="15">
        <v>0</v>
      </c>
      <c r="L1087" s="15">
        <v>0</v>
      </c>
      <c r="M1087" s="15">
        <f t="shared" si="16"/>
        <v>888</v>
      </c>
    </row>
    <row r="1088" spans="1:13" x14ac:dyDescent="0.2">
      <c r="A1088" s="14" t="s">
        <v>14</v>
      </c>
      <c r="B1088" s="14" t="s">
        <v>24</v>
      </c>
      <c r="C1088" s="14" t="s">
        <v>80</v>
      </c>
      <c r="D1088" s="14" t="s">
        <v>111</v>
      </c>
      <c r="E1088" s="14" t="s">
        <v>105</v>
      </c>
      <c r="F1088" s="14">
        <v>2009</v>
      </c>
      <c r="G1088" s="15">
        <v>539.1286601842047</v>
      </c>
      <c r="H1088" s="15">
        <v>0</v>
      </c>
      <c r="I1088" s="15">
        <v>1197</v>
      </c>
      <c r="J1088" s="15">
        <v>60</v>
      </c>
      <c r="K1088" s="15">
        <v>52</v>
      </c>
      <c r="L1088" s="15">
        <v>26</v>
      </c>
      <c r="M1088" s="15">
        <f t="shared" si="16"/>
        <v>1283</v>
      </c>
    </row>
    <row r="1089" spans="1:13" x14ac:dyDescent="0.2">
      <c r="A1089" s="14" t="s">
        <v>14</v>
      </c>
      <c r="B1089" s="14" t="s">
        <v>24</v>
      </c>
      <c r="C1089" s="14" t="s">
        <v>80</v>
      </c>
      <c r="D1089" s="14" t="s">
        <v>111</v>
      </c>
      <c r="E1089" s="14" t="s">
        <v>105</v>
      </c>
      <c r="F1089" s="14">
        <v>2003</v>
      </c>
      <c r="G1089" s="15">
        <v>563.80950288761994</v>
      </c>
      <c r="H1089" s="15">
        <v>32</v>
      </c>
      <c r="I1089" s="15">
        <v>1050</v>
      </c>
      <c r="J1089" s="15">
        <v>228</v>
      </c>
      <c r="K1089" s="15">
        <v>21</v>
      </c>
      <c r="L1089" s="15">
        <v>10.5</v>
      </c>
      <c r="M1089" s="15">
        <f t="shared" si="16"/>
        <v>1320.5</v>
      </c>
    </row>
    <row r="1090" spans="1:13" x14ac:dyDescent="0.2">
      <c r="A1090" s="14" t="s">
        <v>14</v>
      </c>
      <c r="B1090" s="14" t="s">
        <v>24</v>
      </c>
      <c r="C1090" s="14" t="s">
        <v>80</v>
      </c>
      <c r="D1090" s="14" t="s">
        <v>87</v>
      </c>
      <c r="E1090" s="14" t="s">
        <v>105</v>
      </c>
      <c r="F1090" s="14">
        <v>1998</v>
      </c>
      <c r="G1090" s="15">
        <v>288.22644286115514</v>
      </c>
      <c r="H1090" s="15">
        <v>0</v>
      </c>
      <c r="I1090" s="15">
        <v>948</v>
      </c>
      <c r="J1090" s="15">
        <v>68</v>
      </c>
      <c r="K1090" s="15">
        <v>0</v>
      </c>
      <c r="L1090" s="15">
        <v>0</v>
      </c>
      <c r="M1090" s="15">
        <f t="shared" ref="M1090:M1153" si="17">H1090+I1090+J1090+L1090</f>
        <v>1016</v>
      </c>
    </row>
    <row r="1091" spans="1:13" x14ac:dyDescent="0.2">
      <c r="A1091" s="14" t="s">
        <v>14</v>
      </c>
      <c r="B1091" s="14" t="s">
        <v>24</v>
      </c>
      <c r="C1091" s="14" t="s">
        <v>80</v>
      </c>
      <c r="D1091" s="14" t="s">
        <v>111</v>
      </c>
      <c r="E1091" s="14" t="s">
        <v>105</v>
      </c>
      <c r="F1091" s="14">
        <v>2004</v>
      </c>
      <c r="G1091" s="15">
        <v>262.90538250378069</v>
      </c>
      <c r="H1091" s="15">
        <v>111</v>
      </c>
      <c r="I1091" s="15">
        <v>157</v>
      </c>
      <c r="J1091" s="15">
        <v>179</v>
      </c>
      <c r="K1091" s="15">
        <v>0</v>
      </c>
      <c r="L1091" s="15">
        <v>0</v>
      </c>
      <c r="M1091" s="15">
        <f t="shared" si="17"/>
        <v>447</v>
      </c>
    </row>
    <row r="1092" spans="1:13" x14ac:dyDescent="0.2">
      <c r="A1092" s="14" t="s">
        <v>14</v>
      </c>
      <c r="B1092" s="14" t="s">
        <v>24</v>
      </c>
      <c r="C1092" s="14" t="s">
        <v>80</v>
      </c>
      <c r="D1092" s="14" t="s">
        <v>111</v>
      </c>
      <c r="E1092" s="14" t="s">
        <v>105</v>
      </c>
      <c r="F1092" s="14">
        <v>2005</v>
      </c>
      <c r="G1092" s="15">
        <v>397.38996981004226</v>
      </c>
      <c r="H1092" s="15">
        <v>0</v>
      </c>
      <c r="I1092" s="15">
        <v>844</v>
      </c>
      <c r="J1092" s="15">
        <v>374</v>
      </c>
      <c r="K1092" s="15">
        <v>0</v>
      </c>
      <c r="L1092" s="15">
        <v>0</v>
      </c>
      <c r="M1092" s="15">
        <f t="shared" si="17"/>
        <v>1218</v>
      </c>
    </row>
    <row r="1093" spans="1:13" x14ac:dyDescent="0.2">
      <c r="A1093" s="14" t="s">
        <v>14</v>
      </c>
      <c r="B1093" s="14" t="s">
        <v>24</v>
      </c>
      <c r="C1093" s="14" t="s">
        <v>80</v>
      </c>
      <c r="D1093" s="14" t="s">
        <v>111</v>
      </c>
      <c r="E1093" s="14" t="s">
        <v>105</v>
      </c>
      <c r="F1093" s="14">
        <v>2002</v>
      </c>
      <c r="G1093" s="15">
        <v>290.18420246543496</v>
      </c>
      <c r="H1093" s="15">
        <v>881</v>
      </c>
      <c r="I1093" s="15">
        <v>332</v>
      </c>
      <c r="J1093" s="15">
        <v>0</v>
      </c>
      <c r="K1093" s="15">
        <v>72</v>
      </c>
      <c r="L1093" s="15">
        <v>36</v>
      </c>
      <c r="M1093" s="15">
        <f t="shared" si="17"/>
        <v>1249</v>
      </c>
    </row>
    <row r="1094" spans="1:13" x14ac:dyDescent="0.2">
      <c r="A1094" s="14" t="s">
        <v>14</v>
      </c>
      <c r="B1094" s="14" t="s">
        <v>24</v>
      </c>
      <c r="C1094" s="14" t="s">
        <v>80</v>
      </c>
      <c r="D1094" s="14" t="s">
        <v>111</v>
      </c>
      <c r="E1094" s="14" t="s">
        <v>105</v>
      </c>
      <c r="F1094" s="14">
        <v>2007</v>
      </c>
      <c r="G1094" s="15">
        <v>419.88529015315294</v>
      </c>
      <c r="H1094" s="15">
        <v>0</v>
      </c>
      <c r="I1094" s="15">
        <v>800</v>
      </c>
      <c r="J1094" s="15">
        <v>0</v>
      </c>
      <c r="K1094" s="15">
        <v>0</v>
      </c>
      <c r="L1094" s="15">
        <v>0</v>
      </c>
      <c r="M1094" s="15">
        <f t="shared" si="17"/>
        <v>800</v>
      </c>
    </row>
    <row r="1095" spans="1:13" x14ac:dyDescent="0.2">
      <c r="A1095" s="14" t="s">
        <v>14</v>
      </c>
      <c r="B1095" s="14" t="s">
        <v>24</v>
      </c>
      <c r="C1095" s="14" t="s">
        <v>80</v>
      </c>
      <c r="D1095" s="14" t="s">
        <v>111</v>
      </c>
      <c r="E1095" s="14" t="s">
        <v>105</v>
      </c>
      <c r="F1095" s="14">
        <v>2008</v>
      </c>
      <c r="G1095" s="15">
        <v>364.7236959239064</v>
      </c>
      <c r="H1095" s="15">
        <v>0</v>
      </c>
      <c r="I1095" s="15">
        <v>1273</v>
      </c>
      <c r="J1095" s="15">
        <v>0</v>
      </c>
      <c r="K1095" s="15">
        <v>0</v>
      </c>
      <c r="L1095" s="15">
        <v>0</v>
      </c>
      <c r="M1095" s="15">
        <f t="shared" si="17"/>
        <v>1273</v>
      </c>
    </row>
    <row r="1096" spans="1:13" x14ac:dyDescent="0.2">
      <c r="A1096" s="14" t="s">
        <v>14</v>
      </c>
      <c r="B1096" s="14" t="s">
        <v>24</v>
      </c>
      <c r="C1096" s="14" t="s">
        <v>80</v>
      </c>
      <c r="D1096" s="14" t="s">
        <v>111</v>
      </c>
      <c r="E1096" s="14" t="s">
        <v>105</v>
      </c>
      <c r="F1096" s="14">
        <v>2004</v>
      </c>
      <c r="G1096" s="15">
        <v>298.45702814352586</v>
      </c>
      <c r="H1096" s="15">
        <v>0</v>
      </c>
      <c r="I1096" s="15">
        <v>910</v>
      </c>
      <c r="J1096" s="15">
        <v>274</v>
      </c>
      <c r="K1096" s="15">
        <v>95</v>
      </c>
      <c r="L1096" s="15">
        <v>47.5</v>
      </c>
      <c r="M1096" s="15">
        <f t="shared" si="17"/>
        <v>1231.5</v>
      </c>
    </row>
    <row r="1097" spans="1:13" x14ac:dyDescent="0.2">
      <c r="A1097" s="14" t="s">
        <v>14</v>
      </c>
      <c r="B1097" s="14" t="s">
        <v>24</v>
      </c>
      <c r="C1097" s="14" t="s">
        <v>80</v>
      </c>
      <c r="D1097" s="14" t="s">
        <v>111</v>
      </c>
      <c r="E1097" s="14" t="s">
        <v>105</v>
      </c>
      <c r="F1097" s="14">
        <v>2004</v>
      </c>
      <c r="G1097" s="15">
        <v>421.69256605079568</v>
      </c>
      <c r="H1097" s="15">
        <v>0</v>
      </c>
      <c r="I1097" s="15">
        <v>1108</v>
      </c>
      <c r="J1097" s="15">
        <v>0</v>
      </c>
      <c r="K1097" s="15">
        <v>0</v>
      </c>
      <c r="L1097" s="15">
        <v>0</v>
      </c>
      <c r="M1097" s="15">
        <f t="shared" si="17"/>
        <v>1108</v>
      </c>
    </row>
    <row r="1098" spans="1:13" x14ac:dyDescent="0.2">
      <c r="A1098" s="14" t="s">
        <v>14</v>
      </c>
      <c r="B1098" s="14" t="s">
        <v>24</v>
      </c>
      <c r="C1098" s="14" t="s">
        <v>80</v>
      </c>
      <c r="D1098" s="14" t="s">
        <v>87</v>
      </c>
      <c r="E1098" s="14" t="s">
        <v>105</v>
      </c>
      <c r="F1098" s="14">
        <v>2005</v>
      </c>
      <c r="G1098" s="15">
        <v>388.61886003102717</v>
      </c>
      <c r="H1098" s="15">
        <v>0</v>
      </c>
      <c r="I1098" s="15">
        <v>0</v>
      </c>
      <c r="J1098" s="15">
        <v>749</v>
      </c>
      <c r="K1098" s="15">
        <v>0</v>
      </c>
      <c r="L1098" s="15">
        <v>0</v>
      </c>
      <c r="M1098" s="15">
        <f t="shared" si="17"/>
        <v>749</v>
      </c>
    </row>
    <row r="1099" spans="1:13" x14ac:dyDescent="0.2">
      <c r="A1099" s="14" t="s">
        <v>14</v>
      </c>
      <c r="B1099" s="14" t="s">
        <v>24</v>
      </c>
      <c r="C1099" s="14" t="s">
        <v>80</v>
      </c>
      <c r="D1099" s="14" t="s">
        <v>111</v>
      </c>
      <c r="E1099" s="14" t="s">
        <v>105</v>
      </c>
      <c r="F1099" s="14">
        <v>2007</v>
      </c>
      <c r="G1099" s="15">
        <v>547.03490017678007</v>
      </c>
      <c r="H1099" s="15">
        <v>603</v>
      </c>
      <c r="I1099" s="15">
        <v>471</v>
      </c>
      <c r="J1099" s="15">
        <v>16</v>
      </c>
      <c r="K1099" s="15">
        <v>0</v>
      </c>
      <c r="L1099" s="15">
        <v>0</v>
      </c>
      <c r="M1099" s="15">
        <f t="shared" si="17"/>
        <v>1090</v>
      </c>
    </row>
    <row r="1100" spans="1:13" x14ac:dyDescent="0.2">
      <c r="A1100" s="14" t="s">
        <v>14</v>
      </c>
      <c r="B1100" s="14" t="s">
        <v>24</v>
      </c>
      <c r="C1100" s="14" t="s">
        <v>80</v>
      </c>
      <c r="D1100" s="14" t="s">
        <v>111</v>
      </c>
      <c r="E1100" s="14" t="s">
        <v>105</v>
      </c>
      <c r="F1100" s="14">
        <v>2005</v>
      </c>
      <c r="G1100" s="15">
        <v>397.48319251821044</v>
      </c>
      <c r="H1100" s="15">
        <v>0</v>
      </c>
      <c r="I1100" s="15">
        <v>793</v>
      </c>
      <c r="J1100" s="15">
        <v>0</v>
      </c>
      <c r="K1100" s="15">
        <v>103</v>
      </c>
      <c r="L1100" s="15">
        <v>51.5</v>
      </c>
      <c r="M1100" s="15">
        <f t="shared" si="17"/>
        <v>844.5</v>
      </c>
    </row>
    <row r="1101" spans="1:13" x14ac:dyDescent="0.2">
      <c r="A1101" s="14" t="s">
        <v>14</v>
      </c>
      <c r="B1101" s="14" t="s">
        <v>24</v>
      </c>
      <c r="C1101" s="14" t="s">
        <v>80</v>
      </c>
      <c r="D1101" s="14" t="s">
        <v>111</v>
      </c>
      <c r="E1101" s="14" t="s">
        <v>105</v>
      </c>
      <c r="F1101" s="14">
        <v>2006</v>
      </c>
      <c r="G1101" s="15">
        <v>472.73985597540025</v>
      </c>
      <c r="H1101" s="15">
        <v>0</v>
      </c>
      <c r="I1101" s="15">
        <v>915</v>
      </c>
      <c r="J1101" s="15">
        <v>45</v>
      </c>
      <c r="K1101" s="15">
        <v>230</v>
      </c>
      <c r="L1101" s="15">
        <v>115</v>
      </c>
      <c r="M1101" s="15">
        <f t="shared" si="17"/>
        <v>1075</v>
      </c>
    </row>
    <row r="1102" spans="1:13" x14ac:dyDescent="0.2">
      <c r="A1102" s="14" t="s">
        <v>14</v>
      </c>
      <c r="B1102" s="14" t="s">
        <v>24</v>
      </c>
      <c r="C1102" s="14" t="s">
        <v>80</v>
      </c>
      <c r="D1102" s="14" t="s">
        <v>111</v>
      </c>
      <c r="E1102" s="14" t="s">
        <v>105</v>
      </c>
      <c r="F1102" s="14">
        <v>2004</v>
      </c>
      <c r="G1102" s="15">
        <v>322.90221565488508</v>
      </c>
      <c r="H1102" s="15">
        <v>0</v>
      </c>
      <c r="I1102" s="15">
        <v>661</v>
      </c>
      <c r="J1102" s="15">
        <v>217</v>
      </c>
      <c r="K1102" s="15">
        <v>0</v>
      </c>
      <c r="L1102" s="15">
        <v>0</v>
      </c>
      <c r="M1102" s="15">
        <f t="shared" si="17"/>
        <v>878</v>
      </c>
    </row>
    <row r="1103" spans="1:13" x14ac:dyDescent="0.2">
      <c r="A1103" s="14" t="s">
        <v>14</v>
      </c>
      <c r="B1103" s="14" t="s">
        <v>24</v>
      </c>
      <c r="C1103" s="14" t="s">
        <v>80</v>
      </c>
      <c r="D1103" s="14" t="s">
        <v>111</v>
      </c>
      <c r="E1103" s="14" t="s">
        <v>8</v>
      </c>
      <c r="F1103" s="14">
        <v>2017</v>
      </c>
      <c r="G1103" s="15">
        <v>603.67735390427367</v>
      </c>
      <c r="H1103" s="15">
        <v>0</v>
      </c>
      <c r="I1103" s="15">
        <v>112</v>
      </c>
      <c r="J1103" s="15">
        <v>0</v>
      </c>
      <c r="K1103" s="15">
        <v>0</v>
      </c>
      <c r="L1103" s="15">
        <v>0</v>
      </c>
      <c r="M1103" s="15">
        <f t="shared" si="17"/>
        <v>112</v>
      </c>
    </row>
    <row r="1104" spans="1:13" x14ac:dyDescent="0.2">
      <c r="A1104" s="14" t="s">
        <v>14</v>
      </c>
      <c r="B1104" s="14" t="s">
        <v>24</v>
      </c>
      <c r="C1104" s="14" t="s">
        <v>80</v>
      </c>
      <c r="D1104" s="14" t="s">
        <v>87</v>
      </c>
      <c r="E1104" s="14" t="s">
        <v>8</v>
      </c>
      <c r="F1104" s="14">
        <v>2015</v>
      </c>
      <c r="G1104" s="15">
        <v>571.24971427728508</v>
      </c>
      <c r="H1104" s="15">
        <v>65</v>
      </c>
      <c r="I1104" s="15">
        <v>0</v>
      </c>
      <c r="J1104" s="15">
        <v>0</v>
      </c>
      <c r="K1104" s="15">
        <v>0</v>
      </c>
      <c r="L1104" s="15">
        <v>0</v>
      </c>
      <c r="M1104" s="15">
        <f t="shared" si="17"/>
        <v>65</v>
      </c>
    </row>
    <row r="1105" spans="1:13" x14ac:dyDescent="0.2">
      <c r="A1105" s="14" t="s">
        <v>14</v>
      </c>
      <c r="B1105" s="14" t="s">
        <v>24</v>
      </c>
      <c r="C1105" s="14" t="s">
        <v>80</v>
      </c>
      <c r="D1105" s="14" t="s">
        <v>111</v>
      </c>
      <c r="E1105" s="14" t="s">
        <v>10</v>
      </c>
      <c r="F1105" s="14">
        <v>2010</v>
      </c>
      <c r="G1105" s="15">
        <v>292.49274577189436</v>
      </c>
      <c r="H1105" s="15">
        <v>0</v>
      </c>
      <c r="I1105" s="15">
        <v>313</v>
      </c>
      <c r="J1105" s="15">
        <v>12</v>
      </c>
      <c r="K1105" s="15">
        <v>0</v>
      </c>
      <c r="L1105" s="15">
        <v>0</v>
      </c>
      <c r="M1105" s="15">
        <f t="shared" si="17"/>
        <v>325</v>
      </c>
    </row>
    <row r="1106" spans="1:13" x14ac:dyDescent="0.2">
      <c r="A1106" s="14" t="s">
        <v>14</v>
      </c>
      <c r="B1106" s="14" t="s">
        <v>24</v>
      </c>
      <c r="C1106" s="14" t="s">
        <v>80</v>
      </c>
      <c r="D1106" s="14" t="s">
        <v>111</v>
      </c>
      <c r="E1106" s="14" t="s">
        <v>10</v>
      </c>
      <c r="F1106" s="14">
        <v>2008</v>
      </c>
      <c r="G1106" s="15">
        <v>364.76462709664457</v>
      </c>
      <c r="H1106" s="15">
        <v>0</v>
      </c>
      <c r="I1106" s="15">
        <v>98</v>
      </c>
      <c r="J1106" s="15">
        <v>0</v>
      </c>
      <c r="K1106" s="15">
        <v>0</v>
      </c>
      <c r="L1106" s="15">
        <v>0</v>
      </c>
      <c r="M1106" s="15">
        <f t="shared" si="17"/>
        <v>98</v>
      </c>
    </row>
    <row r="1107" spans="1:13" x14ac:dyDescent="0.2">
      <c r="A1107" s="14" t="s">
        <v>14</v>
      </c>
      <c r="B1107" s="14" t="s">
        <v>24</v>
      </c>
      <c r="C1107" s="14" t="s">
        <v>80</v>
      </c>
      <c r="D1107" s="14" t="s">
        <v>87</v>
      </c>
      <c r="E1107" s="14" t="s">
        <v>9</v>
      </c>
      <c r="F1107" s="14">
        <v>2005</v>
      </c>
      <c r="G1107" s="15">
        <v>388.61886003102717</v>
      </c>
      <c r="H1107" s="15">
        <v>161</v>
      </c>
      <c r="I1107" s="15">
        <v>50</v>
      </c>
      <c r="J1107" s="15">
        <v>29</v>
      </c>
      <c r="K1107" s="15">
        <v>14</v>
      </c>
      <c r="L1107" s="15">
        <v>7</v>
      </c>
      <c r="M1107" s="15">
        <f t="shared" si="17"/>
        <v>247</v>
      </c>
    </row>
    <row r="1108" spans="1:13" x14ac:dyDescent="0.2">
      <c r="A1108" s="14" t="s">
        <v>14</v>
      </c>
      <c r="B1108" s="14" t="s">
        <v>24</v>
      </c>
      <c r="C1108" s="14" t="s">
        <v>80</v>
      </c>
      <c r="D1108" s="14" t="s">
        <v>111</v>
      </c>
      <c r="E1108" s="14" t="s">
        <v>9</v>
      </c>
      <c r="F1108" s="14">
        <v>2010</v>
      </c>
      <c r="G1108" s="15">
        <v>292.49274577189436</v>
      </c>
      <c r="H1108" s="15">
        <v>0</v>
      </c>
      <c r="I1108" s="15">
        <v>432</v>
      </c>
      <c r="J1108" s="15">
        <v>0</v>
      </c>
      <c r="K1108" s="15">
        <v>0</v>
      </c>
      <c r="L1108" s="15">
        <v>0</v>
      </c>
      <c r="M1108" s="15">
        <f t="shared" si="17"/>
        <v>432</v>
      </c>
    </row>
    <row r="1109" spans="1:13" x14ac:dyDescent="0.2">
      <c r="A1109" s="14" t="s">
        <v>14</v>
      </c>
      <c r="B1109" s="14" t="s">
        <v>24</v>
      </c>
      <c r="C1109" s="14" t="s">
        <v>31</v>
      </c>
      <c r="D1109" s="14" t="s">
        <v>88</v>
      </c>
      <c r="E1109" s="14" t="s">
        <v>103</v>
      </c>
      <c r="F1109" s="14">
        <v>2018</v>
      </c>
      <c r="G1109" s="15">
        <v>691.17174921184096</v>
      </c>
      <c r="H1109" s="15">
        <v>310</v>
      </c>
      <c r="I1109" s="15">
        <v>0</v>
      </c>
      <c r="J1109" s="15">
        <v>8</v>
      </c>
      <c r="K1109" s="15">
        <v>0</v>
      </c>
      <c r="L1109" s="15">
        <v>0</v>
      </c>
      <c r="M1109" s="15">
        <f t="shared" si="17"/>
        <v>318</v>
      </c>
    </row>
    <row r="1110" spans="1:13" x14ac:dyDescent="0.2">
      <c r="A1110" s="14" t="s">
        <v>14</v>
      </c>
      <c r="B1110" s="14" t="s">
        <v>24</v>
      </c>
      <c r="C1110" s="14" t="s">
        <v>31</v>
      </c>
      <c r="D1110" s="14" t="s">
        <v>88</v>
      </c>
      <c r="E1110" s="14" t="s">
        <v>103</v>
      </c>
      <c r="F1110" s="14">
        <v>2020</v>
      </c>
      <c r="G1110" s="15">
        <v>715.95197324206549</v>
      </c>
      <c r="H1110" s="15">
        <v>0</v>
      </c>
      <c r="I1110" s="15">
        <v>106</v>
      </c>
      <c r="J1110" s="15">
        <v>0</v>
      </c>
      <c r="K1110" s="15">
        <v>0</v>
      </c>
      <c r="L1110" s="15">
        <v>0</v>
      </c>
      <c r="M1110" s="15">
        <f t="shared" si="17"/>
        <v>106</v>
      </c>
    </row>
    <row r="1111" spans="1:13" x14ac:dyDescent="0.2">
      <c r="A1111" s="14" t="s">
        <v>14</v>
      </c>
      <c r="B1111" s="14" t="s">
        <v>24</v>
      </c>
      <c r="C1111" s="14" t="s">
        <v>31</v>
      </c>
      <c r="D1111" s="14" t="s">
        <v>88</v>
      </c>
      <c r="E1111" s="14" t="s">
        <v>103</v>
      </c>
      <c r="F1111" s="14">
        <v>2018</v>
      </c>
      <c r="G1111" s="15">
        <v>588.87594043417516</v>
      </c>
      <c r="H1111" s="15">
        <v>0</v>
      </c>
      <c r="I1111" s="15">
        <v>668</v>
      </c>
      <c r="J1111" s="15">
        <v>0</v>
      </c>
      <c r="K1111" s="15">
        <v>0</v>
      </c>
      <c r="L1111" s="15">
        <v>0</v>
      </c>
      <c r="M1111" s="15">
        <f t="shared" si="17"/>
        <v>668</v>
      </c>
    </row>
    <row r="1112" spans="1:13" x14ac:dyDescent="0.2">
      <c r="A1112" s="14" t="s">
        <v>14</v>
      </c>
      <c r="B1112" s="14" t="s">
        <v>24</v>
      </c>
      <c r="C1112" s="14" t="s">
        <v>31</v>
      </c>
      <c r="D1112" s="14" t="s">
        <v>88</v>
      </c>
      <c r="E1112" s="14" t="s">
        <v>104</v>
      </c>
      <c r="F1112" s="14">
        <v>2015</v>
      </c>
      <c r="G1112" s="15">
        <v>774.97371706996785</v>
      </c>
      <c r="H1112" s="15">
        <v>794</v>
      </c>
      <c r="I1112" s="15">
        <v>0</v>
      </c>
      <c r="J1112" s="15">
        <v>13</v>
      </c>
      <c r="K1112" s="15">
        <v>0</v>
      </c>
      <c r="L1112" s="15">
        <v>0</v>
      </c>
      <c r="M1112" s="15">
        <f t="shared" si="17"/>
        <v>807</v>
      </c>
    </row>
    <row r="1113" spans="1:13" x14ac:dyDescent="0.2">
      <c r="A1113" s="14" t="s">
        <v>14</v>
      </c>
      <c r="B1113" s="14" t="s">
        <v>24</v>
      </c>
      <c r="C1113" s="14" t="s">
        <v>31</v>
      </c>
      <c r="D1113" s="14" t="s">
        <v>88</v>
      </c>
      <c r="E1113" s="14" t="s">
        <v>104</v>
      </c>
      <c r="F1113" s="14">
        <v>2013</v>
      </c>
      <c r="G1113" s="15">
        <v>619.98158517696697</v>
      </c>
      <c r="H1113" s="15">
        <v>0</v>
      </c>
      <c r="I1113" s="15">
        <v>633</v>
      </c>
      <c r="J1113" s="15">
        <v>0</v>
      </c>
      <c r="K1113" s="15">
        <v>0</v>
      </c>
      <c r="L1113" s="15">
        <v>0</v>
      </c>
      <c r="M1113" s="15">
        <f t="shared" si="17"/>
        <v>633</v>
      </c>
    </row>
    <row r="1114" spans="1:13" x14ac:dyDescent="0.2">
      <c r="A1114" s="14" t="s">
        <v>14</v>
      </c>
      <c r="B1114" s="14" t="s">
        <v>24</v>
      </c>
      <c r="C1114" s="14" t="s">
        <v>31</v>
      </c>
      <c r="D1114" s="14" t="s">
        <v>88</v>
      </c>
      <c r="E1114" s="14" t="s">
        <v>104</v>
      </c>
      <c r="F1114" s="14">
        <v>2017</v>
      </c>
      <c r="G1114" s="15">
        <v>632.98230346300591</v>
      </c>
      <c r="H1114" s="15">
        <v>0</v>
      </c>
      <c r="I1114" s="15">
        <v>157</v>
      </c>
      <c r="J1114" s="15">
        <v>72</v>
      </c>
      <c r="K1114" s="15">
        <v>65</v>
      </c>
      <c r="L1114" s="15">
        <v>32.5</v>
      </c>
      <c r="M1114" s="15">
        <f t="shared" si="17"/>
        <v>261.5</v>
      </c>
    </row>
    <row r="1115" spans="1:13" x14ac:dyDescent="0.2">
      <c r="A1115" s="14" t="s">
        <v>14</v>
      </c>
      <c r="B1115" s="14" t="s">
        <v>24</v>
      </c>
      <c r="C1115" s="14" t="s">
        <v>31</v>
      </c>
      <c r="D1115" s="14" t="s">
        <v>88</v>
      </c>
      <c r="E1115" s="14" t="s">
        <v>104</v>
      </c>
      <c r="F1115" s="14">
        <v>2017</v>
      </c>
      <c r="G1115" s="15">
        <v>460.96219105693802</v>
      </c>
      <c r="H1115" s="15">
        <v>0</v>
      </c>
      <c r="I1115" s="15">
        <v>290</v>
      </c>
      <c r="J1115" s="15">
        <v>11</v>
      </c>
      <c r="K1115" s="15">
        <v>0</v>
      </c>
      <c r="L1115" s="15">
        <v>0</v>
      </c>
      <c r="M1115" s="15">
        <f t="shared" si="17"/>
        <v>301</v>
      </c>
    </row>
    <row r="1116" spans="1:13" x14ac:dyDescent="0.2">
      <c r="A1116" s="14" t="s">
        <v>14</v>
      </c>
      <c r="B1116" s="14" t="s">
        <v>24</v>
      </c>
      <c r="C1116" s="14" t="s">
        <v>31</v>
      </c>
      <c r="D1116" s="14" t="s">
        <v>88</v>
      </c>
      <c r="E1116" s="14" t="s">
        <v>105</v>
      </c>
      <c r="F1116" s="14">
        <v>2000</v>
      </c>
      <c r="G1116" s="15">
        <v>279.78142249004662</v>
      </c>
      <c r="H1116" s="15">
        <v>0</v>
      </c>
      <c r="I1116" s="15">
        <v>899</v>
      </c>
      <c r="J1116" s="15">
        <v>0</v>
      </c>
      <c r="K1116" s="15">
        <v>0</v>
      </c>
      <c r="L1116" s="15">
        <v>0</v>
      </c>
      <c r="M1116" s="15">
        <f t="shared" si="17"/>
        <v>899</v>
      </c>
    </row>
    <row r="1117" spans="1:13" x14ac:dyDescent="0.2">
      <c r="A1117" s="14" t="s">
        <v>14</v>
      </c>
      <c r="B1117" s="14" t="s">
        <v>24</v>
      </c>
      <c r="C1117" s="14" t="s">
        <v>31</v>
      </c>
      <c r="D1117" s="14" t="s">
        <v>88</v>
      </c>
      <c r="E1117" s="14" t="s">
        <v>105</v>
      </c>
      <c r="F1117" s="14">
        <v>2002</v>
      </c>
      <c r="G1117" s="15">
        <v>304.14131727965599</v>
      </c>
      <c r="H1117" s="15">
        <v>312</v>
      </c>
      <c r="I1117" s="15">
        <v>0</v>
      </c>
      <c r="J1117" s="15">
        <v>31</v>
      </c>
      <c r="K1117" s="15">
        <v>47</v>
      </c>
      <c r="L1117" s="15">
        <v>23.5</v>
      </c>
      <c r="M1117" s="15">
        <f t="shared" si="17"/>
        <v>366.5</v>
      </c>
    </row>
    <row r="1118" spans="1:13" x14ac:dyDescent="0.2">
      <c r="A1118" s="14" t="s">
        <v>14</v>
      </c>
      <c r="B1118" s="14" t="s">
        <v>24</v>
      </c>
      <c r="C1118" s="14" t="s">
        <v>31</v>
      </c>
      <c r="D1118" s="14" t="s">
        <v>88</v>
      </c>
      <c r="E1118" s="14" t="s">
        <v>105</v>
      </c>
      <c r="F1118" s="14">
        <v>2003</v>
      </c>
      <c r="G1118" s="15">
        <v>283.3584821732685</v>
      </c>
      <c r="H1118" s="15">
        <v>0</v>
      </c>
      <c r="I1118" s="15">
        <v>1591</v>
      </c>
      <c r="J1118" s="15">
        <v>0</v>
      </c>
      <c r="K1118" s="15">
        <v>0</v>
      </c>
      <c r="L1118" s="15">
        <v>0</v>
      </c>
      <c r="M1118" s="15">
        <f t="shared" si="17"/>
        <v>1591</v>
      </c>
    </row>
    <row r="1119" spans="1:13" x14ac:dyDescent="0.2">
      <c r="A1119" s="14" t="s">
        <v>14</v>
      </c>
      <c r="B1119" s="14" t="s">
        <v>24</v>
      </c>
      <c r="C1119" s="14" t="s">
        <v>31</v>
      </c>
      <c r="D1119" s="14" t="s">
        <v>88</v>
      </c>
      <c r="E1119" s="14" t="s">
        <v>105</v>
      </c>
      <c r="F1119" s="14">
        <v>2006</v>
      </c>
      <c r="G1119" s="15">
        <v>230.24908540913569</v>
      </c>
      <c r="H1119" s="15">
        <v>0</v>
      </c>
      <c r="I1119" s="15">
        <v>1411</v>
      </c>
      <c r="J1119" s="15">
        <v>4</v>
      </c>
      <c r="K1119" s="15">
        <v>0</v>
      </c>
      <c r="L1119" s="15">
        <v>0</v>
      </c>
      <c r="M1119" s="15">
        <f t="shared" si="17"/>
        <v>1415</v>
      </c>
    </row>
    <row r="1120" spans="1:13" x14ac:dyDescent="0.2">
      <c r="A1120" s="14" t="s">
        <v>14</v>
      </c>
      <c r="B1120" s="14" t="s">
        <v>24</v>
      </c>
      <c r="C1120" s="14" t="s">
        <v>31</v>
      </c>
      <c r="D1120" s="14" t="s">
        <v>88</v>
      </c>
      <c r="E1120" s="14" t="s">
        <v>105</v>
      </c>
      <c r="F1120" s="14">
        <v>2009</v>
      </c>
      <c r="G1120" s="15">
        <v>398.56294184788959</v>
      </c>
      <c r="H1120" s="15">
        <v>0</v>
      </c>
      <c r="I1120" s="15">
        <v>333</v>
      </c>
      <c r="J1120" s="15">
        <v>9</v>
      </c>
      <c r="K1120" s="15">
        <v>0</v>
      </c>
      <c r="L1120" s="15">
        <v>0</v>
      </c>
      <c r="M1120" s="15">
        <f t="shared" si="17"/>
        <v>342</v>
      </c>
    </row>
    <row r="1121" spans="1:13" x14ac:dyDescent="0.2">
      <c r="A1121" s="14" t="s">
        <v>14</v>
      </c>
      <c r="B1121" s="14" t="s">
        <v>24</v>
      </c>
      <c r="C1121" s="14" t="s">
        <v>31</v>
      </c>
      <c r="D1121" s="14" t="s">
        <v>88</v>
      </c>
      <c r="E1121" s="14" t="s">
        <v>8</v>
      </c>
      <c r="F1121" s="14">
        <v>2017</v>
      </c>
      <c r="G1121" s="15">
        <v>460.96219105693802</v>
      </c>
      <c r="H1121" s="15">
        <v>0</v>
      </c>
      <c r="I1121" s="15">
        <v>179</v>
      </c>
      <c r="J1121" s="15">
        <v>0</v>
      </c>
      <c r="K1121" s="15">
        <v>0</v>
      </c>
      <c r="L1121" s="15">
        <v>0</v>
      </c>
      <c r="M1121" s="15">
        <f t="shared" si="17"/>
        <v>179</v>
      </c>
    </row>
    <row r="1122" spans="1:13" x14ac:dyDescent="0.2">
      <c r="A1122" s="14" t="s">
        <v>14</v>
      </c>
      <c r="B1122" s="14" t="s">
        <v>24</v>
      </c>
      <c r="C1122" s="14" t="s">
        <v>31</v>
      </c>
      <c r="D1122" s="14" t="s">
        <v>88</v>
      </c>
      <c r="E1122" s="14" t="s">
        <v>8</v>
      </c>
      <c r="F1122" s="14">
        <v>2017</v>
      </c>
      <c r="G1122" s="15">
        <v>632.98230346300591</v>
      </c>
      <c r="H1122" s="15">
        <v>0</v>
      </c>
      <c r="I1122" s="15">
        <v>40</v>
      </c>
      <c r="J1122" s="15">
        <v>86</v>
      </c>
      <c r="K1122" s="15">
        <v>29</v>
      </c>
      <c r="L1122" s="15">
        <v>14.5</v>
      </c>
      <c r="M1122" s="15">
        <f t="shared" si="17"/>
        <v>140.5</v>
      </c>
    </row>
    <row r="1123" spans="1:13" x14ac:dyDescent="0.2">
      <c r="A1123" s="14" t="s">
        <v>14</v>
      </c>
      <c r="B1123" s="14" t="s">
        <v>24</v>
      </c>
      <c r="C1123" s="14" t="s">
        <v>31</v>
      </c>
      <c r="D1123" s="14" t="s">
        <v>88</v>
      </c>
      <c r="E1123" s="14" t="s">
        <v>10</v>
      </c>
      <c r="F1123" s="14">
        <v>2008</v>
      </c>
      <c r="G1123" s="15">
        <v>304.18892019401102</v>
      </c>
      <c r="H1123" s="15">
        <v>91</v>
      </c>
      <c r="I1123" s="15">
        <v>0</v>
      </c>
      <c r="J1123" s="15">
        <v>63</v>
      </c>
      <c r="K1123" s="15">
        <v>1</v>
      </c>
      <c r="L1123" s="15">
        <v>0.5</v>
      </c>
      <c r="M1123" s="15">
        <f t="shared" si="17"/>
        <v>154.5</v>
      </c>
    </row>
    <row r="1124" spans="1:13" x14ac:dyDescent="0.2">
      <c r="A1124" s="14" t="s">
        <v>14</v>
      </c>
      <c r="B1124" s="14" t="s">
        <v>24</v>
      </c>
      <c r="C1124" s="14" t="s">
        <v>31</v>
      </c>
      <c r="D1124" s="14" t="s">
        <v>88</v>
      </c>
      <c r="E1124" s="14" t="s">
        <v>10</v>
      </c>
      <c r="F1124" s="14">
        <v>2000</v>
      </c>
      <c r="G1124" s="15">
        <v>279.78142249004662</v>
      </c>
      <c r="H1124" s="15">
        <v>0</v>
      </c>
      <c r="I1124" s="15">
        <v>191</v>
      </c>
      <c r="J1124" s="15">
        <v>0</v>
      </c>
      <c r="K1124" s="15">
        <v>0</v>
      </c>
      <c r="L1124" s="15">
        <v>0</v>
      </c>
      <c r="M1124" s="15">
        <f t="shared" si="17"/>
        <v>191</v>
      </c>
    </row>
    <row r="1125" spans="1:13" x14ac:dyDescent="0.2">
      <c r="A1125" s="14" t="s">
        <v>14</v>
      </c>
      <c r="B1125" s="14" t="s">
        <v>24</v>
      </c>
      <c r="C1125" s="14" t="s">
        <v>31</v>
      </c>
      <c r="D1125" s="14" t="s">
        <v>88</v>
      </c>
      <c r="E1125" s="14" t="s">
        <v>9</v>
      </c>
      <c r="F1125" s="14">
        <v>2008</v>
      </c>
      <c r="G1125" s="15">
        <v>304.24799841631278</v>
      </c>
      <c r="H1125" s="15">
        <v>18</v>
      </c>
      <c r="I1125" s="15">
        <v>13</v>
      </c>
      <c r="J1125" s="15">
        <v>5</v>
      </c>
      <c r="K1125" s="15">
        <v>0</v>
      </c>
      <c r="L1125" s="15">
        <v>0</v>
      </c>
      <c r="M1125" s="15">
        <f t="shared" si="17"/>
        <v>36</v>
      </c>
    </row>
    <row r="1126" spans="1:13" x14ac:dyDescent="0.2">
      <c r="A1126" s="14" t="s">
        <v>14</v>
      </c>
      <c r="B1126" s="14" t="s">
        <v>24</v>
      </c>
      <c r="C1126" s="14" t="s">
        <v>31</v>
      </c>
      <c r="D1126" s="14" t="s">
        <v>88</v>
      </c>
      <c r="E1126" s="14" t="s">
        <v>9</v>
      </c>
      <c r="F1126" s="14">
        <v>2008</v>
      </c>
      <c r="G1126" s="15">
        <v>304.18892019401102</v>
      </c>
      <c r="H1126" s="15">
        <v>460</v>
      </c>
      <c r="I1126" s="15">
        <v>0</v>
      </c>
      <c r="J1126" s="15">
        <v>0</v>
      </c>
      <c r="K1126" s="15">
        <v>0</v>
      </c>
      <c r="L1126" s="15">
        <v>0</v>
      </c>
      <c r="M1126" s="15">
        <f t="shared" si="17"/>
        <v>460</v>
      </c>
    </row>
    <row r="1127" spans="1:13" x14ac:dyDescent="0.2">
      <c r="A1127" s="14" t="s">
        <v>14</v>
      </c>
      <c r="B1127" s="14" t="s">
        <v>25</v>
      </c>
      <c r="C1127" s="14" t="s">
        <v>28</v>
      </c>
      <c r="D1127" s="14" t="s">
        <v>82</v>
      </c>
      <c r="E1127" s="14" t="s">
        <v>103</v>
      </c>
      <c r="F1127" s="14">
        <v>2019</v>
      </c>
      <c r="G1127" s="15">
        <v>667.66418171239388</v>
      </c>
      <c r="H1127" s="15">
        <v>61</v>
      </c>
      <c r="I1127" s="15">
        <v>0</v>
      </c>
      <c r="J1127" s="15">
        <v>0</v>
      </c>
      <c r="K1127" s="15">
        <v>0</v>
      </c>
      <c r="L1127" s="15">
        <v>0</v>
      </c>
      <c r="M1127" s="15">
        <f t="shared" si="17"/>
        <v>61</v>
      </c>
    </row>
    <row r="1128" spans="1:13" x14ac:dyDescent="0.2">
      <c r="A1128" s="14" t="s">
        <v>14</v>
      </c>
      <c r="B1128" s="14" t="s">
        <v>25</v>
      </c>
      <c r="C1128" s="14" t="s">
        <v>28</v>
      </c>
      <c r="D1128" s="14" t="s">
        <v>83</v>
      </c>
      <c r="E1128" s="14" t="s">
        <v>103</v>
      </c>
      <c r="F1128" s="14">
        <v>2020</v>
      </c>
      <c r="G1128" s="15">
        <v>668.58600816241653</v>
      </c>
      <c r="H1128" s="15">
        <v>0</v>
      </c>
      <c r="I1128" s="15">
        <v>105</v>
      </c>
      <c r="J1128" s="15">
        <v>0</v>
      </c>
      <c r="K1128" s="15">
        <v>0</v>
      </c>
      <c r="L1128" s="15">
        <v>0</v>
      </c>
      <c r="M1128" s="15">
        <f t="shared" si="17"/>
        <v>105</v>
      </c>
    </row>
    <row r="1129" spans="1:13" x14ac:dyDescent="0.2">
      <c r="A1129" s="14" t="s">
        <v>14</v>
      </c>
      <c r="B1129" s="14" t="s">
        <v>25</v>
      </c>
      <c r="C1129" s="14" t="s">
        <v>28</v>
      </c>
      <c r="D1129" s="14" t="s">
        <v>83</v>
      </c>
      <c r="E1129" s="14" t="s">
        <v>103</v>
      </c>
      <c r="F1129" s="14">
        <v>2018</v>
      </c>
      <c r="G1129" s="15">
        <v>675.6029203581445</v>
      </c>
      <c r="H1129" s="15">
        <v>317</v>
      </c>
      <c r="I1129" s="15">
        <v>0</v>
      </c>
      <c r="J1129" s="15">
        <v>25</v>
      </c>
      <c r="K1129" s="15">
        <v>15</v>
      </c>
      <c r="L1129" s="15">
        <v>7.5</v>
      </c>
      <c r="M1129" s="15">
        <f t="shared" si="17"/>
        <v>349.5</v>
      </c>
    </row>
    <row r="1130" spans="1:13" x14ac:dyDescent="0.2">
      <c r="A1130" s="14" t="s">
        <v>14</v>
      </c>
      <c r="B1130" s="14" t="s">
        <v>25</v>
      </c>
      <c r="C1130" s="14" t="s">
        <v>28</v>
      </c>
      <c r="D1130" s="14" t="s">
        <v>81</v>
      </c>
      <c r="E1130" s="14" t="s">
        <v>104</v>
      </c>
      <c r="F1130" s="14">
        <v>2015</v>
      </c>
      <c r="G1130" s="15">
        <v>385.64012613888673</v>
      </c>
      <c r="H1130" s="15">
        <v>657</v>
      </c>
      <c r="I1130" s="15">
        <v>77</v>
      </c>
      <c r="J1130" s="15">
        <v>0</v>
      </c>
      <c r="K1130" s="15">
        <v>0</v>
      </c>
      <c r="L1130" s="15">
        <v>0</v>
      </c>
      <c r="M1130" s="15">
        <f t="shared" si="17"/>
        <v>734</v>
      </c>
    </row>
    <row r="1131" spans="1:13" x14ac:dyDescent="0.2">
      <c r="A1131" s="14" t="s">
        <v>14</v>
      </c>
      <c r="B1131" s="14" t="s">
        <v>25</v>
      </c>
      <c r="C1131" s="14" t="s">
        <v>28</v>
      </c>
      <c r="D1131" s="14" t="s">
        <v>81</v>
      </c>
      <c r="E1131" s="14" t="s">
        <v>104</v>
      </c>
      <c r="F1131" s="14">
        <v>2015</v>
      </c>
      <c r="G1131" s="15">
        <v>430.07380515330948</v>
      </c>
      <c r="H1131" s="15">
        <v>234</v>
      </c>
      <c r="I1131" s="15">
        <v>0</v>
      </c>
      <c r="J1131" s="15">
        <v>34</v>
      </c>
      <c r="K1131" s="15">
        <v>0</v>
      </c>
      <c r="L1131" s="15">
        <v>0</v>
      </c>
      <c r="M1131" s="15">
        <f t="shared" si="17"/>
        <v>268</v>
      </c>
    </row>
    <row r="1132" spans="1:13" x14ac:dyDescent="0.2">
      <c r="A1132" s="14" t="s">
        <v>14</v>
      </c>
      <c r="B1132" s="14" t="s">
        <v>25</v>
      </c>
      <c r="C1132" s="14" t="s">
        <v>28</v>
      </c>
      <c r="D1132" s="14" t="s">
        <v>82</v>
      </c>
      <c r="E1132" s="14" t="s">
        <v>104</v>
      </c>
      <c r="F1132" s="14">
        <v>2017</v>
      </c>
      <c r="G1132" s="15">
        <v>372.74794352999106</v>
      </c>
      <c r="H1132" s="15">
        <v>207</v>
      </c>
      <c r="I1132" s="15">
        <v>0</v>
      </c>
      <c r="J1132" s="15">
        <v>77</v>
      </c>
      <c r="K1132" s="15">
        <v>43</v>
      </c>
      <c r="L1132" s="15">
        <v>21.5</v>
      </c>
      <c r="M1132" s="15">
        <f t="shared" si="17"/>
        <v>305.5</v>
      </c>
    </row>
    <row r="1133" spans="1:13" x14ac:dyDescent="0.2">
      <c r="A1133" s="14" t="s">
        <v>14</v>
      </c>
      <c r="B1133" s="14" t="s">
        <v>25</v>
      </c>
      <c r="C1133" s="14" t="s">
        <v>28</v>
      </c>
      <c r="D1133" s="14" t="s">
        <v>81</v>
      </c>
      <c r="E1133" s="14" t="s">
        <v>105</v>
      </c>
      <c r="F1133" s="14">
        <v>2006</v>
      </c>
      <c r="G1133" s="15">
        <v>490.49835296230441</v>
      </c>
      <c r="H1133" s="15">
        <v>1208</v>
      </c>
      <c r="I1133" s="15">
        <v>0</v>
      </c>
      <c r="J1133" s="15">
        <v>23</v>
      </c>
      <c r="K1133" s="15">
        <v>0</v>
      </c>
      <c r="L1133" s="15">
        <v>0</v>
      </c>
      <c r="M1133" s="15">
        <f t="shared" si="17"/>
        <v>1231</v>
      </c>
    </row>
    <row r="1134" spans="1:13" x14ac:dyDescent="0.2">
      <c r="A1134" s="14" t="s">
        <v>14</v>
      </c>
      <c r="B1134" s="14" t="s">
        <v>25</v>
      </c>
      <c r="C1134" s="14" t="s">
        <v>28</v>
      </c>
      <c r="D1134" s="14" t="s">
        <v>81</v>
      </c>
      <c r="E1134" s="14" t="s">
        <v>105</v>
      </c>
      <c r="F1134" s="14">
        <v>2008</v>
      </c>
      <c r="G1134" s="15">
        <v>439.76594099252651</v>
      </c>
      <c r="H1134" s="15">
        <v>1608</v>
      </c>
      <c r="I1134" s="15">
        <v>0</v>
      </c>
      <c r="J1134" s="15">
        <v>20</v>
      </c>
      <c r="K1134" s="15">
        <v>0</v>
      </c>
      <c r="L1134" s="15">
        <v>0</v>
      </c>
      <c r="M1134" s="15">
        <f t="shared" si="17"/>
        <v>1628</v>
      </c>
    </row>
    <row r="1135" spans="1:13" x14ac:dyDescent="0.2">
      <c r="A1135" s="14" t="s">
        <v>14</v>
      </c>
      <c r="B1135" s="14" t="s">
        <v>25</v>
      </c>
      <c r="C1135" s="14" t="s">
        <v>28</v>
      </c>
      <c r="D1135" s="14" t="s">
        <v>81</v>
      </c>
      <c r="E1135" s="14" t="s">
        <v>105</v>
      </c>
      <c r="F1135" s="14">
        <v>2008</v>
      </c>
      <c r="G1135" s="15">
        <v>441.41413704190836</v>
      </c>
      <c r="H1135" s="15">
        <v>0</v>
      </c>
      <c r="I1135" s="15">
        <v>1856</v>
      </c>
      <c r="J1135" s="15">
        <v>103</v>
      </c>
      <c r="K1135" s="15">
        <v>0</v>
      </c>
      <c r="L1135" s="15">
        <v>0</v>
      </c>
      <c r="M1135" s="15">
        <f t="shared" si="17"/>
        <v>1959</v>
      </c>
    </row>
    <row r="1136" spans="1:13" x14ac:dyDescent="0.2">
      <c r="A1136" s="14" t="s">
        <v>14</v>
      </c>
      <c r="B1136" s="14" t="s">
        <v>25</v>
      </c>
      <c r="C1136" s="14" t="s">
        <v>28</v>
      </c>
      <c r="D1136" s="14" t="s">
        <v>81</v>
      </c>
      <c r="E1136" s="14" t="s">
        <v>105</v>
      </c>
      <c r="F1136" s="14">
        <v>2003</v>
      </c>
      <c r="G1136" s="15">
        <v>490.07524906096791</v>
      </c>
      <c r="H1136" s="15">
        <v>2261</v>
      </c>
      <c r="I1136" s="15">
        <v>0</v>
      </c>
      <c r="J1136" s="15">
        <v>7</v>
      </c>
      <c r="K1136" s="15">
        <v>0</v>
      </c>
      <c r="L1136" s="15">
        <v>0</v>
      </c>
      <c r="M1136" s="15">
        <f t="shared" si="17"/>
        <v>2268</v>
      </c>
    </row>
    <row r="1137" spans="1:13" x14ac:dyDescent="0.2">
      <c r="A1137" s="14" t="s">
        <v>14</v>
      </c>
      <c r="B1137" s="14" t="s">
        <v>25</v>
      </c>
      <c r="C1137" s="14" t="s">
        <v>28</v>
      </c>
      <c r="D1137" s="14" t="s">
        <v>81</v>
      </c>
      <c r="E1137" s="14" t="s">
        <v>105</v>
      </c>
      <c r="F1137" s="14">
        <v>2005</v>
      </c>
      <c r="G1137" s="15">
        <v>270.66358791846596</v>
      </c>
      <c r="H1137" s="15">
        <v>0</v>
      </c>
      <c r="I1137" s="15">
        <v>1380</v>
      </c>
      <c r="J1137" s="15">
        <v>289</v>
      </c>
      <c r="K1137" s="15">
        <v>0</v>
      </c>
      <c r="L1137" s="15">
        <v>0</v>
      </c>
      <c r="M1137" s="15">
        <f t="shared" si="17"/>
        <v>1669</v>
      </c>
    </row>
    <row r="1138" spans="1:13" x14ac:dyDescent="0.2">
      <c r="A1138" s="14" t="s">
        <v>14</v>
      </c>
      <c r="B1138" s="14" t="s">
        <v>25</v>
      </c>
      <c r="C1138" s="14" t="s">
        <v>28</v>
      </c>
      <c r="D1138" s="14" t="s">
        <v>83</v>
      </c>
      <c r="E1138" s="14" t="s">
        <v>105</v>
      </c>
      <c r="F1138" s="14">
        <v>2012</v>
      </c>
      <c r="G1138" s="15">
        <v>710.12507767302725</v>
      </c>
      <c r="H1138" s="15">
        <v>436</v>
      </c>
      <c r="I1138" s="15">
        <v>0</v>
      </c>
      <c r="J1138" s="15">
        <v>19</v>
      </c>
      <c r="K1138" s="15">
        <v>0</v>
      </c>
      <c r="L1138" s="15">
        <v>0</v>
      </c>
      <c r="M1138" s="15">
        <f t="shared" si="17"/>
        <v>455</v>
      </c>
    </row>
    <row r="1139" spans="1:13" x14ac:dyDescent="0.2">
      <c r="A1139" s="14" t="s">
        <v>14</v>
      </c>
      <c r="B1139" s="14" t="s">
        <v>25</v>
      </c>
      <c r="C1139" s="14" t="s">
        <v>28</v>
      </c>
      <c r="D1139" s="14" t="s">
        <v>81</v>
      </c>
      <c r="E1139" s="14" t="s">
        <v>105</v>
      </c>
      <c r="F1139" s="14">
        <v>2010</v>
      </c>
      <c r="G1139" s="15">
        <v>654.21250933921806</v>
      </c>
      <c r="H1139" s="15">
        <v>643</v>
      </c>
      <c r="I1139" s="15">
        <v>0</v>
      </c>
      <c r="J1139" s="15">
        <v>54</v>
      </c>
      <c r="K1139" s="15">
        <v>0</v>
      </c>
      <c r="L1139" s="15">
        <v>0</v>
      </c>
      <c r="M1139" s="15">
        <f t="shared" si="17"/>
        <v>697</v>
      </c>
    </row>
    <row r="1140" spans="1:13" x14ac:dyDescent="0.2">
      <c r="A1140" s="14" t="s">
        <v>14</v>
      </c>
      <c r="B1140" s="14" t="s">
        <v>25</v>
      </c>
      <c r="C1140" s="14" t="s">
        <v>28</v>
      </c>
      <c r="D1140" s="14" t="s">
        <v>81</v>
      </c>
      <c r="E1140" s="14" t="s">
        <v>105</v>
      </c>
      <c r="F1140" s="14">
        <v>2011</v>
      </c>
      <c r="G1140" s="15">
        <v>326.44559064220113</v>
      </c>
      <c r="H1140" s="15">
        <v>0</v>
      </c>
      <c r="I1140" s="15">
        <v>113</v>
      </c>
      <c r="J1140" s="15">
        <v>25</v>
      </c>
      <c r="K1140" s="15">
        <v>0</v>
      </c>
      <c r="L1140" s="15">
        <v>0</v>
      </c>
      <c r="M1140" s="15">
        <f t="shared" si="17"/>
        <v>138</v>
      </c>
    </row>
    <row r="1141" spans="1:13" x14ac:dyDescent="0.2">
      <c r="A1141" s="14" t="s">
        <v>14</v>
      </c>
      <c r="B1141" s="14" t="s">
        <v>25</v>
      </c>
      <c r="C1141" s="14" t="s">
        <v>28</v>
      </c>
      <c r="D1141" s="14" t="s">
        <v>81</v>
      </c>
      <c r="E1141" s="14" t="s">
        <v>105</v>
      </c>
      <c r="F1141" s="14">
        <v>2008</v>
      </c>
      <c r="G1141" s="15">
        <v>439.80283236579118</v>
      </c>
      <c r="H1141" s="15">
        <v>2037</v>
      </c>
      <c r="I1141" s="15">
        <v>0</v>
      </c>
      <c r="J1141" s="15">
        <v>80</v>
      </c>
      <c r="K1141" s="15">
        <v>0</v>
      </c>
      <c r="L1141" s="15">
        <v>0</v>
      </c>
      <c r="M1141" s="15">
        <f t="shared" si="17"/>
        <v>2117</v>
      </c>
    </row>
    <row r="1142" spans="1:13" x14ac:dyDescent="0.2">
      <c r="A1142" s="14" t="s">
        <v>14</v>
      </c>
      <c r="B1142" s="14" t="s">
        <v>25</v>
      </c>
      <c r="C1142" s="14" t="s">
        <v>28</v>
      </c>
      <c r="D1142" s="14" t="s">
        <v>81</v>
      </c>
      <c r="E1142" s="14" t="s">
        <v>105</v>
      </c>
      <c r="F1142" s="14">
        <v>2008</v>
      </c>
      <c r="G1142" s="15">
        <v>434.14189386830827</v>
      </c>
      <c r="H1142" s="15">
        <v>1116</v>
      </c>
      <c r="I1142" s="15">
        <v>0</v>
      </c>
      <c r="J1142" s="15">
        <v>12</v>
      </c>
      <c r="K1142" s="15">
        <v>0</v>
      </c>
      <c r="L1142" s="15">
        <v>0</v>
      </c>
      <c r="M1142" s="15">
        <f t="shared" si="17"/>
        <v>1128</v>
      </c>
    </row>
    <row r="1143" spans="1:13" x14ac:dyDescent="0.2">
      <c r="A1143" s="14" t="s">
        <v>14</v>
      </c>
      <c r="B1143" s="14" t="s">
        <v>25</v>
      </c>
      <c r="C1143" s="14" t="s">
        <v>28</v>
      </c>
      <c r="D1143" s="14" t="s">
        <v>81</v>
      </c>
      <c r="E1143" s="14" t="s">
        <v>8</v>
      </c>
      <c r="F1143" s="14">
        <v>2015</v>
      </c>
      <c r="G1143" s="15">
        <v>467.56299762877899</v>
      </c>
      <c r="H1143" s="15">
        <v>0</v>
      </c>
      <c r="I1143" s="15">
        <v>134</v>
      </c>
      <c r="J1143" s="15">
        <v>0</v>
      </c>
      <c r="K1143" s="15">
        <v>0</v>
      </c>
      <c r="L1143" s="15">
        <v>0</v>
      </c>
      <c r="M1143" s="15">
        <f t="shared" si="17"/>
        <v>134</v>
      </c>
    </row>
    <row r="1144" spans="1:13" x14ac:dyDescent="0.2">
      <c r="A1144" s="14" t="s">
        <v>14</v>
      </c>
      <c r="B1144" s="14" t="s">
        <v>25</v>
      </c>
      <c r="C1144" s="14" t="s">
        <v>28</v>
      </c>
      <c r="D1144" s="14" t="s">
        <v>81</v>
      </c>
      <c r="E1144" s="14" t="s">
        <v>8</v>
      </c>
      <c r="F1144" s="14">
        <v>2016</v>
      </c>
      <c r="G1144" s="15">
        <v>598.86419696988492</v>
      </c>
      <c r="H1144" s="15">
        <v>0</v>
      </c>
      <c r="I1144" s="15">
        <v>25</v>
      </c>
      <c r="J1144" s="15">
        <v>0</v>
      </c>
      <c r="K1144" s="15">
        <v>37</v>
      </c>
      <c r="L1144" s="15">
        <v>18.5</v>
      </c>
      <c r="M1144" s="15">
        <f t="shared" si="17"/>
        <v>43.5</v>
      </c>
    </row>
    <row r="1145" spans="1:13" x14ac:dyDescent="0.2">
      <c r="A1145" s="14" t="s">
        <v>14</v>
      </c>
      <c r="B1145" s="14" t="s">
        <v>25</v>
      </c>
      <c r="C1145" s="14" t="s">
        <v>28</v>
      </c>
      <c r="D1145" s="14" t="s">
        <v>81</v>
      </c>
      <c r="E1145" s="14" t="s">
        <v>10</v>
      </c>
      <c r="F1145" s="14">
        <v>2005</v>
      </c>
      <c r="G1145" s="15">
        <v>432.91560628874322</v>
      </c>
      <c r="H1145" s="15">
        <v>0</v>
      </c>
      <c r="I1145" s="15">
        <v>69</v>
      </c>
      <c r="J1145" s="15">
        <v>0</v>
      </c>
      <c r="K1145" s="15">
        <v>0</v>
      </c>
      <c r="L1145" s="15">
        <v>0</v>
      </c>
      <c r="M1145" s="15">
        <f t="shared" si="17"/>
        <v>69</v>
      </c>
    </row>
    <row r="1146" spans="1:13" x14ac:dyDescent="0.2">
      <c r="A1146" s="14" t="s">
        <v>14</v>
      </c>
      <c r="B1146" s="14" t="s">
        <v>25</v>
      </c>
      <c r="C1146" s="14" t="s">
        <v>28</v>
      </c>
      <c r="D1146" s="14" t="s">
        <v>81</v>
      </c>
      <c r="E1146" s="14" t="s">
        <v>10</v>
      </c>
      <c r="F1146" s="14">
        <v>1993</v>
      </c>
      <c r="G1146" s="15">
        <v>276.3739595719382</v>
      </c>
      <c r="H1146" s="15">
        <v>107</v>
      </c>
      <c r="I1146" s="15">
        <v>0</v>
      </c>
      <c r="J1146" s="15">
        <v>22</v>
      </c>
      <c r="K1146" s="15">
        <v>57</v>
      </c>
      <c r="L1146" s="15">
        <v>28.5</v>
      </c>
      <c r="M1146" s="15">
        <f t="shared" si="17"/>
        <v>157.5</v>
      </c>
    </row>
    <row r="1147" spans="1:13" x14ac:dyDescent="0.2">
      <c r="A1147" s="14" t="s">
        <v>14</v>
      </c>
      <c r="B1147" s="14" t="s">
        <v>25</v>
      </c>
      <c r="C1147" s="14" t="s">
        <v>28</v>
      </c>
      <c r="D1147" s="14" t="s">
        <v>81</v>
      </c>
      <c r="E1147" s="14" t="s">
        <v>9</v>
      </c>
      <c r="F1147" s="14">
        <v>2006</v>
      </c>
      <c r="G1147" s="15">
        <v>490.49835296230441</v>
      </c>
      <c r="H1147" s="15">
        <v>950</v>
      </c>
      <c r="I1147" s="15">
        <v>0</v>
      </c>
      <c r="J1147" s="15">
        <v>0</v>
      </c>
      <c r="K1147" s="15">
        <v>0</v>
      </c>
      <c r="L1147" s="15">
        <v>0</v>
      </c>
      <c r="M1147" s="15">
        <f t="shared" si="17"/>
        <v>950</v>
      </c>
    </row>
    <row r="1148" spans="1:13" x14ac:dyDescent="0.2">
      <c r="A1148" s="14" t="s">
        <v>14</v>
      </c>
      <c r="B1148" s="14" t="s">
        <v>25</v>
      </c>
      <c r="C1148" s="14" t="s">
        <v>28</v>
      </c>
      <c r="D1148" s="14" t="s">
        <v>81</v>
      </c>
      <c r="E1148" s="14" t="s">
        <v>9</v>
      </c>
      <c r="F1148" s="14">
        <v>2008</v>
      </c>
      <c r="G1148" s="15">
        <v>434.14189386830827</v>
      </c>
      <c r="H1148" s="15">
        <v>0</v>
      </c>
      <c r="I1148" s="15">
        <v>50</v>
      </c>
      <c r="J1148" s="15">
        <v>2</v>
      </c>
      <c r="K1148" s="15">
        <v>0</v>
      </c>
      <c r="L1148" s="15">
        <v>0</v>
      </c>
      <c r="M1148" s="15">
        <f t="shared" si="17"/>
        <v>52</v>
      </c>
    </row>
    <row r="1149" spans="1:13" x14ac:dyDescent="0.2">
      <c r="A1149" s="14" t="s">
        <v>14</v>
      </c>
      <c r="B1149" s="14" t="s">
        <v>25</v>
      </c>
      <c r="C1149" s="14" t="s">
        <v>29</v>
      </c>
      <c r="D1149" s="14" t="s">
        <v>85</v>
      </c>
      <c r="E1149" s="14" t="s">
        <v>103</v>
      </c>
      <c r="F1149" s="14">
        <v>2020</v>
      </c>
      <c r="G1149" s="15">
        <v>607.21207779467784</v>
      </c>
      <c r="H1149" s="15">
        <v>86</v>
      </c>
      <c r="I1149" s="15">
        <v>61</v>
      </c>
      <c r="J1149" s="15">
        <v>5</v>
      </c>
      <c r="K1149" s="15">
        <v>17</v>
      </c>
      <c r="L1149" s="15">
        <v>8.5</v>
      </c>
      <c r="M1149" s="15">
        <f t="shared" si="17"/>
        <v>160.5</v>
      </c>
    </row>
    <row r="1150" spans="1:13" x14ac:dyDescent="0.2">
      <c r="A1150" s="14" t="s">
        <v>14</v>
      </c>
      <c r="B1150" s="14" t="s">
        <v>25</v>
      </c>
      <c r="C1150" s="14" t="s">
        <v>29</v>
      </c>
      <c r="D1150" s="14" t="s">
        <v>90</v>
      </c>
      <c r="E1150" s="14" t="s">
        <v>103</v>
      </c>
      <c r="F1150" s="14">
        <v>2020</v>
      </c>
      <c r="G1150" s="15">
        <v>605.77425471783079</v>
      </c>
      <c r="H1150" s="15">
        <v>75</v>
      </c>
      <c r="I1150" s="15">
        <v>0</v>
      </c>
      <c r="J1150" s="15">
        <v>16</v>
      </c>
      <c r="K1150" s="15">
        <v>0</v>
      </c>
      <c r="L1150" s="15">
        <v>0</v>
      </c>
      <c r="M1150" s="15">
        <f t="shared" si="17"/>
        <v>91</v>
      </c>
    </row>
    <row r="1151" spans="1:13" x14ac:dyDescent="0.2">
      <c r="A1151" s="14" t="s">
        <v>14</v>
      </c>
      <c r="B1151" s="14" t="s">
        <v>25</v>
      </c>
      <c r="C1151" s="14" t="s">
        <v>29</v>
      </c>
      <c r="D1151" s="14" t="s">
        <v>90</v>
      </c>
      <c r="E1151" s="14" t="s">
        <v>103</v>
      </c>
      <c r="F1151" s="14">
        <v>2019</v>
      </c>
      <c r="G1151" s="15">
        <v>563.62633662402357</v>
      </c>
      <c r="H1151" s="15">
        <v>101</v>
      </c>
      <c r="I1151" s="15">
        <v>0</v>
      </c>
      <c r="J1151" s="15">
        <v>5</v>
      </c>
      <c r="K1151" s="15">
        <v>0</v>
      </c>
      <c r="L1151" s="15">
        <v>0</v>
      </c>
      <c r="M1151" s="15">
        <f t="shared" si="17"/>
        <v>106</v>
      </c>
    </row>
    <row r="1152" spans="1:13" x14ac:dyDescent="0.2">
      <c r="A1152" s="14" t="s">
        <v>14</v>
      </c>
      <c r="B1152" s="14" t="s">
        <v>25</v>
      </c>
      <c r="C1152" s="14" t="s">
        <v>29</v>
      </c>
      <c r="D1152" s="14" t="s">
        <v>85</v>
      </c>
      <c r="E1152" s="14" t="s">
        <v>104</v>
      </c>
      <c r="F1152" s="14">
        <v>2013</v>
      </c>
      <c r="G1152" s="15">
        <v>259.14505771956084</v>
      </c>
      <c r="H1152" s="15">
        <v>0</v>
      </c>
      <c r="I1152" s="15">
        <v>260</v>
      </c>
      <c r="J1152" s="15">
        <v>35</v>
      </c>
      <c r="K1152" s="15">
        <v>3</v>
      </c>
      <c r="L1152" s="15">
        <v>1.5</v>
      </c>
      <c r="M1152" s="15">
        <f t="shared" si="17"/>
        <v>296.5</v>
      </c>
    </row>
    <row r="1153" spans="1:13" x14ac:dyDescent="0.2">
      <c r="A1153" s="14" t="s">
        <v>14</v>
      </c>
      <c r="B1153" s="14" t="s">
        <v>25</v>
      </c>
      <c r="C1153" s="14" t="s">
        <v>29</v>
      </c>
      <c r="D1153" s="14" t="s">
        <v>90</v>
      </c>
      <c r="E1153" s="14" t="s">
        <v>104</v>
      </c>
      <c r="F1153" s="14">
        <v>2016</v>
      </c>
      <c r="G1153" s="15">
        <v>323.36802624119679</v>
      </c>
      <c r="H1153" s="15">
        <v>0</v>
      </c>
      <c r="I1153" s="15">
        <v>519</v>
      </c>
      <c r="J1153" s="15">
        <v>0</v>
      </c>
      <c r="K1153" s="15">
        <v>0</v>
      </c>
      <c r="L1153" s="15">
        <v>0</v>
      </c>
      <c r="M1153" s="15">
        <f t="shared" si="17"/>
        <v>519</v>
      </c>
    </row>
    <row r="1154" spans="1:13" x14ac:dyDescent="0.2">
      <c r="A1154" s="14" t="s">
        <v>14</v>
      </c>
      <c r="B1154" s="14" t="s">
        <v>25</v>
      </c>
      <c r="C1154" s="14" t="s">
        <v>29</v>
      </c>
      <c r="D1154" s="14" t="s">
        <v>84</v>
      </c>
      <c r="E1154" s="14" t="s">
        <v>105</v>
      </c>
      <c r="F1154" s="14">
        <v>2007</v>
      </c>
      <c r="G1154" s="15">
        <v>426.65388634955343</v>
      </c>
      <c r="H1154" s="15">
        <v>0</v>
      </c>
      <c r="I1154" s="15">
        <v>353</v>
      </c>
      <c r="J1154" s="15">
        <v>3</v>
      </c>
      <c r="K1154" s="15">
        <v>0</v>
      </c>
      <c r="L1154" s="15">
        <v>0</v>
      </c>
      <c r="M1154" s="15">
        <f t="shared" ref="M1154:M1217" si="18">H1154+I1154+J1154+L1154</f>
        <v>356</v>
      </c>
    </row>
    <row r="1155" spans="1:13" x14ac:dyDescent="0.2">
      <c r="A1155" s="14" t="s">
        <v>14</v>
      </c>
      <c r="B1155" s="14" t="s">
        <v>25</v>
      </c>
      <c r="C1155" s="14" t="s">
        <v>29</v>
      </c>
      <c r="D1155" s="14" t="s">
        <v>85</v>
      </c>
      <c r="E1155" s="14" t="s">
        <v>105</v>
      </c>
      <c r="F1155" s="14">
        <v>2011</v>
      </c>
      <c r="G1155" s="15">
        <v>480.82638499528247</v>
      </c>
      <c r="H1155" s="15">
        <v>0</v>
      </c>
      <c r="I1155" s="15">
        <v>620</v>
      </c>
      <c r="J1155" s="15">
        <v>75</v>
      </c>
      <c r="K1155" s="15">
        <v>0</v>
      </c>
      <c r="L1155" s="15">
        <v>0</v>
      </c>
      <c r="M1155" s="15">
        <f t="shared" si="18"/>
        <v>695</v>
      </c>
    </row>
    <row r="1156" spans="1:13" x14ac:dyDescent="0.2">
      <c r="A1156" s="14" t="s">
        <v>14</v>
      </c>
      <c r="B1156" s="14" t="s">
        <v>25</v>
      </c>
      <c r="C1156" s="14" t="s">
        <v>29</v>
      </c>
      <c r="D1156" s="14" t="s">
        <v>85</v>
      </c>
      <c r="E1156" s="14" t="s">
        <v>105</v>
      </c>
      <c r="F1156" s="14">
        <v>2008</v>
      </c>
      <c r="G1156" s="15">
        <v>396.38606442626309</v>
      </c>
      <c r="H1156" s="15">
        <v>0</v>
      </c>
      <c r="I1156" s="15">
        <v>528</v>
      </c>
      <c r="J1156" s="15">
        <v>0</v>
      </c>
      <c r="K1156" s="15">
        <v>0</v>
      </c>
      <c r="L1156" s="15">
        <v>0</v>
      </c>
      <c r="M1156" s="15">
        <f t="shared" si="18"/>
        <v>528</v>
      </c>
    </row>
    <row r="1157" spans="1:13" x14ac:dyDescent="0.2">
      <c r="A1157" s="14" t="s">
        <v>14</v>
      </c>
      <c r="B1157" s="14" t="s">
        <v>25</v>
      </c>
      <c r="C1157" s="14" t="s">
        <v>29</v>
      </c>
      <c r="D1157" s="14" t="s">
        <v>85</v>
      </c>
      <c r="E1157" s="14" t="s">
        <v>8</v>
      </c>
      <c r="F1157" s="14">
        <v>2016</v>
      </c>
      <c r="G1157" s="15">
        <v>496.28159731147412</v>
      </c>
      <c r="H1157" s="15">
        <v>204</v>
      </c>
      <c r="I1157" s="15">
        <v>0</v>
      </c>
      <c r="J1157" s="15">
        <v>0</v>
      </c>
      <c r="K1157" s="15">
        <v>0</v>
      </c>
      <c r="L1157" s="15">
        <v>0</v>
      </c>
      <c r="M1157" s="15">
        <f t="shared" si="18"/>
        <v>204</v>
      </c>
    </row>
    <row r="1158" spans="1:13" x14ac:dyDescent="0.2">
      <c r="A1158" s="14" t="s">
        <v>14</v>
      </c>
      <c r="B1158" s="14" t="s">
        <v>25</v>
      </c>
      <c r="C1158" s="14" t="s">
        <v>29</v>
      </c>
      <c r="D1158" s="14" t="s">
        <v>90</v>
      </c>
      <c r="E1158" s="14" t="s">
        <v>8</v>
      </c>
      <c r="F1158" s="14">
        <v>2016</v>
      </c>
      <c r="G1158" s="15">
        <v>323.36802624119679</v>
      </c>
      <c r="H1158" s="15">
        <v>0</v>
      </c>
      <c r="I1158" s="15">
        <v>215</v>
      </c>
      <c r="J1158" s="15">
        <v>0</v>
      </c>
      <c r="K1158" s="15">
        <v>0</v>
      </c>
      <c r="L1158" s="15">
        <v>0</v>
      </c>
      <c r="M1158" s="15">
        <f t="shared" si="18"/>
        <v>215</v>
      </c>
    </row>
    <row r="1159" spans="1:13" x14ac:dyDescent="0.2">
      <c r="A1159" s="14" t="s">
        <v>14</v>
      </c>
      <c r="B1159" s="14" t="s">
        <v>25</v>
      </c>
      <c r="C1159" s="14" t="s">
        <v>29</v>
      </c>
      <c r="D1159" s="14" t="s">
        <v>85</v>
      </c>
      <c r="E1159" s="14" t="s">
        <v>10</v>
      </c>
      <c r="F1159" s="14">
        <v>2004</v>
      </c>
      <c r="G1159" s="15">
        <v>345.29368136250008</v>
      </c>
      <c r="H1159" s="15">
        <v>42</v>
      </c>
      <c r="I1159" s="15">
        <v>0</v>
      </c>
      <c r="J1159" s="15">
        <v>0</v>
      </c>
      <c r="K1159" s="15">
        <v>0</v>
      </c>
      <c r="L1159" s="15">
        <v>0</v>
      </c>
      <c r="M1159" s="15">
        <f t="shared" si="18"/>
        <v>42</v>
      </c>
    </row>
    <row r="1160" spans="1:13" x14ac:dyDescent="0.2">
      <c r="A1160" s="14" t="s">
        <v>14</v>
      </c>
      <c r="B1160" s="14" t="s">
        <v>25</v>
      </c>
      <c r="C1160" s="14" t="s">
        <v>29</v>
      </c>
      <c r="D1160" s="14" t="s">
        <v>85</v>
      </c>
      <c r="E1160" s="14" t="s">
        <v>10</v>
      </c>
      <c r="F1160" s="14">
        <v>2004</v>
      </c>
      <c r="G1160" s="15">
        <v>345.29368136250008</v>
      </c>
      <c r="H1160" s="15">
        <v>43</v>
      </c>
      <c r="I1160" s="15">
        <v>0</v>
      </c>
      <c r="J1160" s="15">
        <v>3</v>
      </c>
      <c r="K1160" s="15">
        <v>0</v>
      </c>
      <c r="L1160" s="15">
        <v>0</v>
      </c>
      <c r="M1160" s="15">
        <f t="shared" si="18"/>
        <v>46</v>
      </c>
    </row>
    <row r="1161" spans="1:13" x14ac:dyDescent="0.2">
      <c r="A1161" s="14" t="s">
        <v>14</v>
      </c>
      <c r="B1161" s="14" t="s">
        <v>25</v>
      </c>
      <c r="C1161" s="14" t="s">
        <v>29</v>
      </c>
      <c r="D1161" s="14" t="s">
        <v>85</v>
      </c>
      <c r="E1161" s="14" t="s">
        <v>9</v>
      </c>
      <c r="F1161" s="14">
        <v>2002</v>
      </c>
      <c r="G1161" s="15">
        <v>400.89989423534712</v>
      </c>
      <c r="H1161" s="15">
        <v>251</v>
      </c>
      <c r="I1161" s="15">
        <v>0</v>
      </c>
      <c r="J1161" s="15">
        <v>0</v>
      </c>
      <c r="K1161" s="15">
        <v>0</v>
      </c>
      <c r="L1161" s="15">
        <v>0</v>
      </c>
      <c r="M1161" s="15">
        <f t="shared" si="18"/>
        <v>251</v>
      </c>
    </row>
    <row r="1162" spans="1:13" x14ac:dyDescent="0.2">
      <c r="A1162" s="14" t="s">
        <v>14</v>
      </c>
      <c r="B1162" s="14" t="s">
        <v>25</v>
      </c>
      <c r="C1162" s="14" t="s">
        <v>29</v>
      </c>
      <c r="D1162" s="14" t="s">
        <v>85</v>
      </c>
      <c r="E1162" s="14" t="s">
        <v>9</v>
      </c>
      <c r="F1162" s="14">
        <v>2002</v>
      </c>
      <c r="G1162" s="15">
        <v>455.19541168871592</v>
      </c>
      <c r="H1162" s="15">
        <v>309</v>
      </c>
      <c r="I1162" s="15">
        <v>0</v>
      </c>
      <c r="J1162" s="15">
        <v>0</v>
      </c>
      <c r="K1162" s="15">
        <v>0</v>
      </c>
      <c r="L1162" s="15">
        <v>0</v>
      </c>
      <c r="M1162" s="15">
        <f t="shared" si="18"/>
        <v>309</v>
      </c>
    </row>
    <row r="1163" spans="1:13" x14ac:dyDescent="0.2">
      <c r="A1163" s="14" t="s">
        <v>14</v>
      </c>
      <c r="B1163" s="14" t="s">
        <v>25</v>
      </c>
      <c r="C1163" s="14" t="s">
        <v>30</v>
      </c>
      <c r="D1163" s="14" t="s">
        <v>86</v>
      </c>
      <c r="E1163" s="14" t="s">
        <v>103</v>
      </c>
      <c r="F1163" s="14">
        <v>2018</v>
      </c>
      <c r="G1163" s="15">
        <v>520.29371760914989</v>
      </c>
      <c r="H1163" s="15">
        <v>17</v>
      </c>
      <c r="I1163" s="15">
        <v>0</v>
      </c>
      <c r="J1163" s="15">
        <v>0</v>
      </c>
      <c r="K1163" s="15">
        <v>0</v>
      </c>
      <c r="L1163" s="15">
        <v>0</v>
      </c>
      <c r="M1163" s="15">
        <f t="shared" si="18"/>
        <v>17</v>
      </c>
    </row>
    <row r="1164" spans="1:13" x14ac:dyDescent="0.2">
      <c r="A1164" s="14" t="s">
        <v>14</v>
      </c>
      <c r="B1164" s="14" t="s">
        <v>25</v>
      </c>
      <c r="C1164" s="14" t="s">
        <v>30</v>
      </c>
      <c r="D1164" s="14" t="s">
        <v>86</v>
      </c>
      <c r="E1164" s="14" t="s">
        <v>103</v>
      </c>
      <c r="F1164" s="14">
        <v>2019</v>
      </c>
      <c r="G1164" s="15">
        <v>592.20130959855578</v>
      </c>
      <c r="H1164" s="15">
        <v>109</v>
      </c>
      <c r="I1164" s="15">
        <v>0</v>
      </c>
      <c r="J1164" s="15">
        <v>67</v>
      </c>
      <c r="K1164" s="15">
        <v>92</v>
      </c>
      <c r="L1164" s="15">
        <v>46</v>
      </c>
      <c r="M1164" s="15">
        <f t="shared" si="18"/>
        <v>222</v>
      </c>
    </row>
    <row r="1165" spans="1:13" x14ac:dyDescent="0.2">
      <c r="A1165" s="14" t="s">
        <v>14</v>
      </c>
      <c r="B1165" s="14" t="s">
        <v>25</v>
      </c>
      <c r="C1165" s="14" t="s">
        <v>30</v>
      </c>
      <c r="D1165" s="14" t="s">
        <v>86</v>
      </c>
      <c r="E1165" s="14" t="s">
        <v>103</v>
      </c>
      <c r="F1165" s="14">
        <v>2018</v>
      </c>
      <c r="G1165" s="15">
        <v>484.9493356236697</v>
      </c>
      <c r="H1165" s="15">
        <v>0</v>
      </c>
      <c r="I1165" s="15">
        <v>200</v>
      </c>
      <c r="J1165" s="15">
        <v>0</v>
      </c>
      <c r="K1165" s="15">
        <v>0</v>
      </c>
      <c r="L1165" s="15">
        <v>0</v>
      </c>
      <c r="M1165" s="15">
        <f t="shared" si="18"/>
        <v>200</v>
      </c>
    </row>
    <row r="1166" spans="1:13" x14ac:dyDescent="0.2">
      <c r="A1166" s="14" t="s">
        <v>14</v>
      </c>
      <c r="B1166" s="14" t="s">
        <v>25</v>
      </c>
      <c r="C1166" s="14" t="s">
        <v>30</v>
      </c>
      <c r="D1166" s="14" t="s">
        <v>86</v>
      </c>
      <c r="E1166" s="14" t="s">
        <v>103</v>
      </c>
      <c r="F1166" s="14">
        <v>2019</v>
      </c>
      <c r="G1166" s="15">
        <v>405.97665300648401</v>
      </c>
      <c r="H1166" s="15">
        <v>0</v>
      </c>
      <c r="I1166" s="15">
        <v>0</v>
      </c>
      <c r="J1166" s="15">
        <v>61</v>
      </c>
      <c r="K1166" s="15">
        <v>14</v>
      </c>
      <c r="L1166" s="15">
        <v>7</v>
      </c>
      <c r="M1166" s="15">
        <f t="shared" si="18"/>
        <v>68</v>
      </c>
    </row>
    <row r="1167" spans="1:13" x14ac:dyDescent="0.2">
      <c r="A1167" s="14" t="s">
        <v>14</v>
      </c>
      <c r="B1167" s="14" t="s">
        <v>25</v>
      </c>
      <c r="C1167" s="14" t="s">
        <v>30</v>
      </c>
      <c r="D1167" s="14" t="s">
        <v>86</v>
      </c>
      <c r="E1167" s="14" t="s">
        <v>103</v>
      </c>
      <c r="F1167" s="14">
        <v>2018</v>
      </c>
      <c r="G1167" s="15">
        <v>559.51031585190265</v>
      </c>
      <c r="H1167" s="15">
        <v>0</v>
      </c>
      <c r="I1167" s="15">
        <v>165</v>
      </c>
      <c r="J1167" s="15">
        <v>90</v>
      </c>
      <c r="K1167" s="15">
        <v>19</v>
      </c>
      <c r="L1167" s="15">
        <v>9.5</v>
      </c>
      <c r="M1167" s="15">
        <f t="shared" si="18"/>
        <v>264.5</v>
      </c>
    </row>
    <row r="1168" spans="1:13" x14ac:dyDescent="0.2">
      <c r="A1168" s="14" t="s">
        <v>14</v>
      </c>
      <c r="B1168" s="14" t="s">
        <v>25</v>
      </c>
      <c r="C1168" s="14" t="s">
        <v>30</v>
      </c>
      <c r="D1168" s="14" t="s">
        <v>86</v>
      </c>
      <c r="E1168" s="14" t="s">
        <v>103</v>
      </c>
      <c r="F1168" s="14">
        <v>2020</v>
      </c>
      <c r="G1168" s="15">
        <v>388.99874098806936</v>
      </c>
      <c r="H1168" s="15">
        <v>209</v>
      </c>
      <c r="I1168" s="15">
        <v>0</v>
      </c>
      <c r="J1168" s="15">
        <v>13</v>
      </c>
      <c r="K1168" s="15">
        <v>8</v>
      </c>
      <c r="L1168" s="15">
        <v>4</v>
      </c>
      <c r="M1168" s="15">
        <f t="shared" si="18"/>
        <v>226</v>
      </c>
    </row>
    <row r="1169" spans="1:13" x14ac:dyDescent="0.2">
      <c r="A1169" s="14" t="s">
        <v>14</v>
      </c>
      <c r="B1169" s="14" t="s">
        <v>25</v>
      </c>
      <c r="C1169" s="14" t="s">
        <v>30</v>
      </c>
      <c r="D1169" s="14" t="s">
        <v>86</v>
      </c>
      <c r="E1169" s="14" t="s">
        <v>103</v>
      </c>
      <c r="F1169" s="14">
        <v>2018</v>
      </c>
      <c r="G1169" s="15">
        <v>559.56681997013027</v>
      </c>
      <c r="H1169" s="15">
        <v>0</v>
      </c>
      <c r="I1169" s="15">
        <v>0</v>
      </c>
      <c r="J1169" s="15">
        <v>141</v>
      </c>
      <c r="K1169" s="15">
        <v>98</v>
      </c>
      <c r="L1169" s="15">
        <v>49</v>
      </c>
      <c r="M1169" s="15">
        <f t="shared" si="18"/>
        <v>190</v>
      </c>
    </row>
    <row r="1170" spans="1:13" x14ac:dyDescent="0.2">
      <c r="A1170" s="14" t="s">
        <v>14</v>
      </c>
      <c r="B1170" s="14" t="s">
        <v>25</v>
      </c>
      <c r="C1170" s="14" t="s">
        <v>30</v>
      </c>
      <c r="D1170" s="14" t="s">
        <v>86</v>
      </c>
      <c r="E1170" s="14" t="s">
        <v>103</v>
      </c>
      <c r="F1170" s="14">
        <v>2020</v>
      </c>
      <c r="G1170" s="15">
        <v>560.79135756058122</v>
      </c>
      <c r="H1170" s="15">
        <v>158</v>
      </c>
      <c r="I1170" s="15">
        <v>0</v>
      </c>
      <c r="J1170" s="15">
        <v>27</v>
      </c>
      <c r="K1170" s="15">
        <v>17</v>
      </c>
      <c r="L1170" s="15">
        <v>8.5</v>
      </c>
      <c r="M1170" s="15">
        <f t="shared" si="18"/>
        <v>193.5</v>
      </c>
    </row>
    <row r="1171" spans="1:13" x14ac:dyDescent="0.2">
      <c r="A1171" s="14" t="s">
        <v>14</v>
      </c>
      <c r="B1171" s="14" t="s">
        <v>25</v>
      </c>
      <c r="C1171" s="14" t="s">
        <v>30</v>
      </c>
      <c r="D1171" s="14" t="s">
        <v>86</v>
      </c>
      <c r="E1171" s="14" t="s">
        <v>103</v>
      </c>
      <c r="F1171" s="14">
        <v>2019</v>
      </c>
      <c r="G1171" s="15">
        <v>522.13097761958682</v>
      </c>
      <c r="H1171" s="15">
        <v>89</v>
      </c>
      <c r="I1171" s="15">
        <v>0</v>
      </c>
      <c r="J1171" s="15">
        <v>12</v>
      </c>
      <c r="K1171" s="15">
        <v>0</v>
      </c>
      <c r="L1171" s="15">
        <v>0</v>
      </c>
      <c r="M1171" s="15">
        <f t="shared" si="18"/>
        <v>101</v>
      </c>
    </row>
    <row r="1172" spans="1:13" x14ac:dyDescent="0.2">
      <c r="A1172" s="14" t="s">
        <v>14</v>
      </c>
      <c r="B1172" s="14" t="s">
        <v>25</v>
      </c>
      <c r="C1172" s="14" t="s">
        <v>30</v>
      </c>
      <c r="D1172" s="14" t="s">
        <v>86</v>
      </c>
      <c r="E1172" s="14" t="s">
        <v>104</v>
      </c>
      <c r="F1172" s="14">
        <v>2014</v>
      </c>
      <c r="G1172" s="15">
        <v>356.25163976433157</v>
      </c>
      <c r="H1172" s="15">
        <v>97</v>
      </c>
      <c r="I1172" s="15">
        <v>0</v>
      </c>
      <c r="J1172" s="15">
        <v>75</v>
      </c>
      <c r="K1172" s="15">
        <v>11</v>
      </c>
      <c r="L1172" s="15">
        <v>5.5</v>
      </c>
      <c r="M1172" s="15">
        <f t="shared" si="18"/>
        <v>177.5</v>
      </c>
    </row>
    <row r="1173" spans="1:13" x14ac:dyDescent="0.2">
      <c r="A1173" s="14" t="s">
        <v>14</v>
      </c>
      <c r="B1173" s="14" t="s">
        <v>25</v>
      </c>
      <c r="C1173" s="14" t="s">
        <v>30</v>
      </c>
      <c r="D1173" s="14" t="s">
        <v>86</v>
      </c>
      <c r="E1173" s="14" t="s">
        <v>104</v>
      </c>
      <c r="F1173" s="14">
        <v>2017</v>
      </c>
      <c r="G1173" s="15">
        <v>437.79837655984733</v>
      </c>
      <c r="H1173" s="15">
        <v>100</v>
      </c>
      <c r="I1173" s="15">
        <v>180</v>
      </c>
      <c r="J1173" s="15">
        <v>27</v>
      </c>
      <c r="K1173" s="15">
        <v>50</v>
      </c>
      <c r="L1173" s="15">
        <v>25</v>
      </c>
      <c r="M1173" s="15">
        <f t="shared" si="18"/>
        <v>332</v>
      </c>
    </row>
    <row r="1174" spans="1:13" x14ac:dyDescent="0.2">
      <c r="A1174" s="14" t="s">
        <v>14</v>
      </c>
      <c r="B1174" s="14" t="s">
        <v>25</v>
      </c>
      <c r="C1174" s="14" t="s">
        <v>30</v>
      </c>
      <c r="D1174" s="14" t="s">
        <v>86</v>
      </c>
      <c r="E1174" s="14" t="s">
        <v>104</v>
      </c>
      <c r="F1174" s="14">
        <v>2013</v>
      </c>
      <c r="G1174" s="15">
        <v>406.06351513401665</v>
      </c>
      <c r="H1174" s="15">
        <v>210</v>
      </c>
      <c r="I1174" s="15">
        <v>121</v>
      </c>
      <c r="J1174" s="15">
        <v>116</v>
      </c>
      <c r="K1174" s="15">
        <v>166</v>
      </c>
      <c r="L1174" s="15">
        <v>83</v>
      </c>
      <c r="M1174" s="15">
        <f t="shared" si="18"/>
        <v>530</v>
      </c>
    </row>
    <row r="1175" spans="1:13" x14ac:dyDescent="0.2">
      <c r="A1175" s="14" t="s">
        <v>14</v>
      </c>
      <c r="B1175" s="14" t="s">
        <v>25</v>
      </c>
      <c r="C1175" s="14" t="s">
        <v>30</v>
      </c>
      <c r="D1175" s="14" t="s">
        <v>86</v>
      </c>
      <c r="E1175" s="14" t="s">
        <v>104</v>
      </c>
      <c r="F1175" s="14">
        <v>2017</v>
      </c>
      <c r="G1175" s="15">
        <v>436.17897976068792</v>
      </c>
      <c r="H1175" s="15">
        <v>0</v>
      </c>
      <c r="I1175" s="15">
        <v>426</v>
      </c>
      <c r="J1175" s="15">
        <v>104</v>
      </c>
      <c r="K1175" s="15">
        <v>0</v>
      </c>
      <c r="L1175" s="15">
        <v>0</v>
      </c>
      <c r="M1175" s="15">
        <f t="shared" si="18"/>
        <v>530</v>
      </c>
    </row>
    <row r="1176" spans="1:13" x14ac:dyDescent="0.2">
      <c r="A1176" s="14" t="s">
        <v>14</v>
      </c>
      <c r="B1176" s="14" t="s">
        <v>25</v>
      </c>
      <c r="C1176" s="14" t="s">
        <v>30</v>
      </c>
      <c r="D1176" s="14" t="s">
        <v>86</v>
      </c>
      <c r="E1176" s="14" t="s">
        <v>104</v>
      </c>
      <c r="F1176" s="14">
        <v>2015</v>
      </c>
      <c r="G1176" s="15">
        <v>396.0908130203868</v>
      </c>
      <c r="H1176" s="15">
        <v>0</v>
      </c>
      <c r="I1176" s="15">
        <v>442</v>
      </c>
      <c r="J1176" s="15">
        <v>97</v>
      </c>
      <c r="K1176" s="15">
        <v>17</v>
      </c>
      <c r="L1176" s="15">
        <v>8.5</v>
      </c>
      <c r="M1176" s="15">
        <f t="shared" si="18"/>
        <v>547.5</v>
      </c>
    </row>
    <row r="1177" spans="1:13" x14ac:dyDescent="0.2">
      <c r="A1177" s="14" t="s">
        <v>14</v>
      </c>
      <c r="B1177" s="14" t="s">
        <v>25</v>
      </c>
      <c r="C1177" s="14" t="s">
        <v>30</v>
      </c>
      <c r="D1177" s="14" t="s">
        <v>86</v>
      </c>
      <c r="E1177" s="14" t="s">
        <v>104</v>
      </c>
      <c r="F1177" s="14">
        <v>2013</v>
      </c>
      <c r="G1177" s="15">
        <v>321.88896125487946</v>
      </c>
      <c r="H1177" s="15">
        <v>0</v>
      </c>
      <c r="I1177" s="15">
        <v>288</v>
      </c>
      <c r="J1177" s="15">
        <v>283</v>
      </c>
      <c r="K1177" s="15">
        <v>19</v>
      </c>
      <c r="L1177" s="15">
        <v>9.5</v>
      </c>
      <c r="M1177" s="15">
        <f t="shared" si="18"/>
        <v>580.5</v>
      </c>
    </row>
    <row r="1178" spans="1:13" x14ac:dyDescent="0.2">
      <c r="A1178" s="14" t="s">
        <v>14</v>
      </c>
      <c r="B1178" s="14" t="s">
        <v>25</v>
      </c>
      <c r="C1178" s="14" t="s">
        <v>30</v>
      </c>
      <c r="D1178" s="14" t="s">
        <v>86</v>
      </c>
      <c r="E1178" s="14" t="s">
        <v>104</v>
      </c>
      <c r="F1178" s="14">
        <v>2015</v>
      </c>
      <c r="G1178" s="15">
        <v>539.92641084366039</v>
      </c>
      <c r="H1178" s="15">
        <v>0</v>
      </c>
      <c r="I1178" s="15">
        <v>576</v>
      </c>
      <c r="J1178" s="15">
        <v>0</v>
      </c>
      <c r="K1178" s="15">
        <v>218</v>
      </c>
      <c r="L1178" s="15">
        <v>109</v>
      </c>
      <c r="M1178" s="15">
        <f t="shared" si="18"/>
        <v>685</v>
      </c>
    </row>
    <row r="1179" spans="1:13" x14ac:dyDescent="0.2">
      <c r="A1179" s="14" t="s">
        <v>14</v>
      </c>
      <c r="B1179" s="14" t="s">
        <v>25</v>
      </c>
      <c r="C1179" s="14" t="s">
        <v>30</v>
      </c>
      <c r="D1179" s="14" t="s">
        <v>86</v>
      </c>
      <c r="E1179" s="14" t="s">
        <v>104</v>
      </c>
      <c r="F1179" s="14">
        <v>2014</v>
      </c>
      <c r="G1179" s="15">
        <v>503.5703588440291</v>
      </c>
      <c r="H1179" s="15">
        <v>0</v>
      </c>
      <c r="I1179" s="15">
        <v>128</v>
      </c>
      <c r="J1179" s="15">
        <v>0</v>
      </c>
      <c r="K1179" s="15">
        <v>41</v>
      </c>
      <c r="L1179" s="15">
        <v>20.5</v>
      </c>
      <c r="M1179" s="15">
        <f t="shared" si="18"/>
        <v>148.5</v>
      </c>
    </row>
    <row r="1180" spans="1:13" x14ac:dyDescent="0.2">
      <c r="A1180" s="14" t="s">
        <v>14</v>
      </c>
      <c r="B1180" s="14" t="s">
        <v>25</v>
      </c>
      <c r="C1180" s="14" t="s">
        <v>30</v>
      </c>
      <c r="D1180" s="14" t="s">
        <v>86</v>
      </c>
      <c r="E1180" s="14" t="s">
        <v>105</v>
      </c>
      <c r="F1180" s="14">
        <v>2010</v>
      </c>
      <c r="G1180" s="15">
        <v>516.2118370176463</v>
      </c>
      <c r="H1180" s="15">
        <v>0</v>
      </c>
      <c r="I1180" s="15">
        <v>256</v>
      </c>
      <c r="J1180" s="15">
        <v>40</v>
      </c>
      <c r="K1180" s="15">
        <v>0</v>
      </c>
      <c r="L1180" s="15">
        <v>0</v>
      </c>
      <c r="M1180" s="15">
        <f t="shared" si="18"/>
        <v>296</v>
      </c>
    </row>
    <row r="1181" spans="1:13" x14ac:dyDescent="0.2">
      <c r="A1181" s="14" t="s">
        <v>14</v>
      </c>
      <c r="B1181" s="14" t="s">
        <v>25</v>
      </c>
      <c r="C1181" s="14" t="s">
        <v>30</v>
      </c>
      <c r="D1181" s="14" t="s">
        <v>86</v>
      </c>
      <c r="E1181" s="14" t="s">
        <v>105</v>
      </c>
      <c r="F1181" s="14">
        <v>2011</v>
      </c>
      <c r="G1181" s="15">
        <v>396.9755512258609</v>
      </c>
      <c r="H1181" s="15">
        <v>0</v>
      </c>
      <c r="I1181" s="15">
        <v>273</v>
      </c>
      <c r="J1181" s="15">
        <v>7</v>
      </c>
      <c r="K1181" s="15">
        <v>0</v>
      </c>
      <c r="L1181" s="15">
        <v>0</v>
      </c>
      <c r="M1181" s="15">
        <f t="shared" si="18"/>
        <v>280</v>
      </c>
    </row>
    <row r="1182" spans="1:13" x14ac:dyDescent="0.2">
      <c r="A1182" s="14" t="s">
        <v>14</v>
      </c>
      <c r="B1182" s="14" t="s">
        <v>25</v>
      </c>
      <c r="C1182" s="14" t="s">
        <v>30</v>
      </c>
      <c r="D1182" s="14" t="s">
        <v>86</v>
      </c>
      <c r="E1182" s="14" t="s">
        <v>105</v>
      </c>
      <c r="F1182" s="14">
        <v>2004</v>
      </c>
      <c r="G1182" s="15">
        <v>368.56605460173267</v>
      </c>
      <c r="H1182" s="15">
        <v>823</v>
      </c>
      <c r="I1182" s="15">
        <v>0</v>
      </c>
      <c r="J1182" s="15">
        <v>198</v>
      </c>
      <c r="K1182" s="15">
        <v>0</v>
      </c>
      <c r="L1182" s="15">
        <v>0</v>
      </c>
      <c r="M1182" s="15">
        <f t="shared" si="18"/>
        <v>1021</v>
      </c>
    </row>
    <row r="1183" spans="1:13" x14ac:dyDescent="0.2">
      <c r="A1183" s="14" t="s">
        <v>14</v>
      </c>
      <c r="B1183" s="14" t="s">
        <v>25</v>
      </c>
      <c r="C1183" s="14" t="s">
        <v>30</v>
      </c>
      <c r="D1183" s="14" t="s">
        <v>86</v>
      </c>
      <c r="E1183" s="14" t="s">
        <v>105</v>
      </c>
      <c r="F1183" s="14">
        <v>2001</v>
      </c>
      <c r="G1183" s="15">
        <v>394.58537955162484</v>
      </c>
      <c r="H1183" s="15">
        <v>0</v>
      </c>
      <c r="I1183" s="15">
        <v>0</v>
      </c>
      <c r="J1183" s="15">
        <v>1155</v>
      </c>
      <c r="K1183" s="15">
        <v>0</v>
      </c>
      <c r="L1183" s="15">
        <v>0</v>
      </c>
      <c r="M1183" s="15">
        <f t="shared" si="18"/>
        <v>1155</v>
      </c>
    </row>
    <row r="1184" spans="1:13" x14ac:dyDescent="0.2">
      <c r="A1184" s="14" t="s">
        <v>14</v>
      </c>
      <c r="B1184" s="14" t="s">
        <v>25</v>
      </c>
      <c r="C1184" s="14" t="s">
        <v>30</v>
      </c>
      <c r="D1184" s="14" t="s">
        <v>86</v>
      </c>
      <c r="E1184" s="14" t="s">
        <v>105</v>
      </c>
      <c r="F1184" s="14">
        <v>2010</v>
      </c>
      <c r="G1184" s="15">
        <v>387.12597975423893</v>
      </c>
      <c r="H1184" s="15">
        <v>0</v>
      </c>
      <c r="I1184" s="15">
        <v>195</v>
      </c>
      <c r="J1184" s="15">
        <v>434</v>
      </c>
      <c r="K1184" s="15">
        <v>0</v>
      </c>
      <c r="L1184" s="15">
        <v>0</v>
      </c>
      <c r="M1184" s="15">
        <f t="shared" si="18"/>
        <v>629</v>
      </c>
    </row>
    <row r="1185" spans="1:13" x14ac:dyDescent="0.2">
      <c r="A1185" s="14" t="s">
        <v>14</v>
      </c>
      <c r="B1185" s="14" t="s">
        <v>25</v>
      </c>
      <c r="C1185" s="14" t="s">
        <v>30</v>
      </c>
      <c r="D1185" s="14" t="s">
        <v>86</v>
      </c>
      <c r="E1185" s="14" t="s">
        <v>105</v>
      </c>
      <c r="F1185" s="14">
        <v>2005</v>
      </c>
      <c r="G1185" s="15">
        <v>648.314229210642</v>
      </c>
      <c r="H1185" s="15">
        <v>0</v>
      </c>
      <c r="I1185" s="15">
        <v>0</v>
      </c>
      <c r="J1185" s="15">
        <v>389</v>
      </c>
      <c r="K1185" s="15">
        <v>0</v>
      </c>
      <c r="L1185" s="15">
        <v>0</v>
      </c>
      <c r="M1185" s="15">
        <f t="shared" si="18"/>
        <v>389</v>
      </c>
    </row>
    <row r="1186" spans="1:13" x14ac:dyDescent="0.2">
      <c r="A1186" s="14" t="s">
        <v>14</v>
      </c>
      <c r="B1186" s="14" t="s">
        <v>25</v>
      </c>
      <c r="C1186" s="14" t="s">
        <v>30</v>
      </c>
      <c r="D1186" s="14" t="s">
        <v>86</v>
      </c>
      <c r="E1186" s="14" t="s">
        <v>105</v>
      </c>
      <c r="F1186" s="14">
        <v>2008</v>
      </c>
      <c r="G1186" s="15">
        <v>387.27227560018781</v>
      </c>
      <c r="H1186" s="15">
        <v>0</v>
      </c>
      <c r="I1186" s="15">
        <v>345</v>
      </c>
      <c r="J1186" s="15">
        <v>54</v>
      </c>
      <c r="K1186" s="15">
        <v>9</v>
      </c>
      <c r="L1186" s="15">
        <v>4.5</v>
      </c>
      <c r="M1186" s="15">
        <f t="shared" si="18"/>
        <v>403.5</v>
      </c>
    </row>
    <row r="1187" spans="1:13" x14ac:dyDescent="0.2">
      <c r="A1187" s="14" t="s">
        <v>14</v>
      </c>
      <c r="B1187" s="14" t="s">
        <v>25</v>
      </c>
      <c r="C1187" s="14" t="s">
        <v>30</v>
      </c>
      <c r="D1187" s="14" t="s">
        <v>86</v>
      </c>
      <c r="E1187" s="14" t="s">
        <v>105</v>
      </c>
      <c r="F1187" s="14">
        <v>2011</v>
      </c>
      <c r="G1187" s="15">
        <v>310.06097350524988</v>
      </c>
      <c r="H1187" s="15">
        <v>0</v>
      </c>
      <c r="I1187" s="15">
        <v>356</v>
      </c>
      <c r="J1187" s="15">
        <v>0</v>
      </c>
      <c r="K1187" s="15">
        <v>40</v>
      </c>
      <c r="L1187" s="15">
        <v>20</v>
      </c>
      <c r="M1187" s="15">
        <f t="shared" si="18"/>
        <v>376</v>
      </c>
    </row>
    <row r="1188" spans="1:13" x14ac:dyDescent="0.2">
      <c r="A1188" s="14" t="s">
        <v>14</v>
      </c>
      <c r="B1188" s="14" t="s">
        <v>25</v>
      </c>
      <c r="C1188" s="14" t="s">
        <v>30</v>
      </c>
      <c r="D1188" s="14" t="s">
        <v>86</v>
      </c>
      <c r="E1188" s="14" t="s">
        <v>105</v>
      </c>
      <c r="F1188" s="14">
        <v>1997</v>
      </c>
      <c r="G1188" s="15">
        <v>339.90547402624833</v>
      </c>
      <c r="H1188" s="15">
        <v>0</v>
      </c>
      <c r="I1188" s="15">
        <v>371</v>
      </c>
      <c r="J1188" s="15">
        <v>6</v>
      </c>
      <c r="K1188" s="15">
        <v>39</v>
      </c>
      <c r="L1188" s="15">
        <v>19.5</v>
      </c>
      <c r="M1188" s="15">
        <f t="shared" si="18"/>
        <v>396.5</v>
      </c>
    </row>
    <row r="1189" spans="1:13" x14ac:dyDescent="0.2">
      <c r="A1189" s="14" t="s">
        <v>14</v>
      </c>
      <c r="B1189" s="14" t="s">
        <v>25</v>
      </c>
      <c r="C1189" s="14" t="s">
        <v>30</v>
      </c>
      <c r="D1189" s="14" t="s">
        <v>86</v>
      </c>
      <c r="E1189" s="14" t="s">
        <v>105</v>
      </c>
      <c r="F1189" s="14">
        <v>2009</v>
      </c>
      <c r="G1189" s="15">
        <v>310.63326462508849</v>
      </c>
      <c r="H1189" s="15">
        <v>196</v>
      </c>
      <c r="I1189" s="15">
        <v>352</v>
      </c>
      <c r="J1189" s="15">
        <v>79</v>
      </c>
      <c r="K1189" s="15">
        <v>68</v>
      </c>
      <c r="L1189" s="15">
        <v>34</v>
      </c>
      <c r="M1189" s="15">
        <f t="shared" si="18"/>
        <v>661</v>
      </c>
    </row>
    <row r="1190" spans="1:13" x14ac:dyDescent="0.2">
      <c r="A1190" s="14" t="s">
        <v>14</v>
      </c>
      <c r="B1190" s="14" t="s">
        <v>25</v>
      </c>
      <c r="C1190" s="14" t="s">
        <v>30</v>
      </c>
      <c r="D1190" s="14" t="s">
        <v>86</v>
      </c>
      <c r="E1190" s="14" t="s">
        <v>105</v>
      </c>
      <c r="F1190" s="14">
        <v>2009</v>
      </c>
      <c r="G1190" s="15">
        <v>430.44293595218278</v>
      </c>
      <c r="H1190" s="15">
        <v>0</v>
      </c>
      <c r="I1190" s="15">
        <v>423</v>
      </c>
      <c r="J1190" s="15">
        <v>48</v>
      </c>
      <c r="K1190" s="15">
        <v>39</v>
      </c>
      <c r="L1190" s="15">
        <v>19.5</v>
      </c>
      <c r="M1190" s="15">
        <f t="shared" si="18"/>
        <v>490.5</v>
      </c>
    </row>
    <row r="1191" spans="1:13" x14ac:dyDescent="0.2">
      <c r="A1191" s="14" t="s">
        <v>14</v>
      </c>
      <c r="B1191" s="14" t="s">
        <v>25</v>
      </c>
      <c r="C1191" s="14" t="s">
        <v>30</v>
      </c>
      <c r="D1191" s="14" t="s">
        <v>86</v>
      </c>
      <c r="E1191" s="14" t="s">
        <v>105</v>
      </c>
      <c r="F1191" s="14">
        <v>2006</v>
      </c>
      <c r="G1191" s="15">
        <v>310.69409160735296</v>
      </c>
      <c r="H1191" s="15">
        <v>0</v>
      </c>
      <c r="I1191" s="15">
        <v>257</v>
      </c>
      <c r="J1191" s="15">
        <v>253</v>
      </c>
      <c r="K1191" s="15">
        <v>0</v>
      </c>
      <c r="L1191" s="15">
        <v>0</v>
      </c>
      <c r="M1191" s="15">
        <f t="shared" si="18"/>
        <v>510</v>
      </c>
    </row>
    <row r="1192" spans="1:13" x14ac:dyDescent="0.2">
      <c r="A1192" s="14" t="s">
        <v>14</v>
      </c>
      <c r="B1192" s="14" t="s">
        <v>25</v>
      </c>
      <c r="C1192" s="14" t="s">
        <v>30</v>
      </c>
      <c r="D1192" s="14" t="s">
        <v>86</v>
      </c>
      <c r="E1192" s="14" t="s">
        <v>105</v>
      </c>
      <c r="F1192" s="14">
        <v>2012</v>
      </c>
      <c r="G1192" s="15">
        <v>337.00027073831723</v>
      </c>
      <c r="H1192" s="15">
        <v>0</v>
      </c>
      <c r="I1192" s="15">
        <v>0</v>
      </c>
      <c r="J1192" s="15">
        <v>555</v>
      </c>
      <c r="K1192" s="15">
        <v>80</v>
      </c>
      <c r="L1192" s="15">
        <v>40</v>
      </c>
      <c r="M1192" s="15">
        <f t="shared" si="18"/>
        <v>595</v>
      </c>
    </row>
    <row r="1193" spans="1:13" x14ac:dyDescent="0.2">
      <c r="A1193" s="14" t="s">
        <v>14</v>
      </c>
      <c r="B1193" s="14" t="s">
        <v>25</v>
      </c>
      <c r="C1193" s="14" t="s">
        <v>30</v>
      </c>
      <c r="D1193" s="14" t="s">
        <v>86</v>
      </c>
      <c r="E1193" s="14" t="s">
        <v>105</v>
      </c>
      <c r="F1193" s="14">
        <v>2007</v>
      </c>
      <c r="G1193" s="15">
        <v>387.0542367744788</v>
      </c>
      <c r="H1193" s="15">
        <v>0</v>
      </c>
      <c r="I1193" s="15">
        <v>151</v>
      </c>
      <c r="J1193" s="15">
        <v>195</v>
      </c>
      <c r="K1193" s="15">
        <v>18</v>
      </c>
      <c r="L1193" s="15">
        <v>9</v>
      </c>
      <c r="M1193" s="15">
        <f t="shared" si="18"/>
        <v>355</v>
      </c>
    </row>
    <row r="1194" spans="1:13" x14ac:dyDescent="0.2">
      <c r="A1194" s="14" t="s">
        <v>14</v>
      </c>
      <c r="B1194" s="14" t="s">
        <v>25</v>
      </c>
      <c r="C1194" s="14" t="s">
        <v>30</v>
      </c>
      <c r="D1194" s="14" t="s">
        <v>86</v>
      </c>
      <c r="E1194" s="14" t="s">
        <v>105</v>
      </c>
      <c r="F1194" s="14">
        <v>2011</v>
      </c>
      <c r="G1194" s="15">
        <v>457.77513361685737</v>
      </c>
      <c r="H1194" s="15">
        <v>0</v>
      </c>
      <c r="I1194" s="15">
        <v>1001</v>
      </c>
      <c r="J1194" s="15">
        <v>0</v>
      </c>
      <c r="K1194" s="15">
        <v>0</v>
      </c>
      <c r="L1194" s="15">
        <v>0</v>
      </c>
      <c r="M1194" s="15">
        <f t="shared" si="18"/>
        <v>1001</v>
      </c>
    </row>
    <row r="1195" spans="1:13" x14ac:dyDescent="0.2">
      <c r="A1195" s="14" t="s">
        <v>14</v>
      </c>
      <c r="B1195" s="14" t="s">
        <v>25</v>
      </c>
      <c r="C1195" s="14" t="s">
        <v>30</v>
      </c>
      <c r="D1195" s="14" t="s">
        <v>86</v>
      </c>
      <c r="E1195" s="14" t="s">
        <v>105</v>
      </c>
      <c r="F1195" s="14">
        <v>2010</v>
      </c>
      <c r="G1195" s="15">
        <v>495.29074072366649</v>
      </c>
      <c r="H1195" s="15">
        <v>0</v>
      </c>
      <c r="I1195" s="15">
        <v>754</v>
      </c>
      <c r="J1195" s="15">
        <v>24</v>
      </c>
      <c r="K1195" s="15">
        <v>30</v>
      </c>
      <c r="L1195" s="15">
        <v>15</v>
      </c>
      <c r="M1195" s="15">
        <f t="shared" si="18"/>
        <v>793</v>
      </c>
    </row>
    <row r="1196" spans="1:13" x14ac:dyDescent="0.2">
      <c r="A1196" s="14" t="s">
        <v>14</v>
      </c>
      <c r="B1196" s="14" t="s">
        <v>25</v>
      </c>
      <c r="C1196" s="14" t="s">
        <v>30</v>
      </c>
      <c r="D1196" s="14" t="s">
        <v>86</v>
      </c>
      <c r="E1196" s="14" t="s">
        <v>105</v>
      </c>
      <c r="F1196" s="14">
        <v>2011</v>
      </c>
      <c r="G1196" s="15">
        <v>497.57656002686048</v>
      </c>
      <c r="H1196" s="15">
        <v>0</v>
      </c>
      <c r="I1196" s="15">
        <v>487</v>
      </c>
      <c r="J1196" s="15">
        <v>0</v>
      </c>
      <c r="K1196" s="15">
        <v>9</v>
      </c>
      <c r="L1196" s="15">
        <v>4.5</v>
      </c>
      <c r="M1196" s="15">
        <f t="shared" si="18"/>
        <v>491.5</v>
      </c>
    </row>
    <row r="1197" spans="1:13" x14ac:dyDescent="0.2">
      <c r="A1197" s="14" t="s">
        <v>14</v>
      </c>
      <c r="B1197" s="14" t="s">
        <v>25</v>
      </c>
      <c r="C1197" s="14" t="s">
        <v>30</v>
      </c>
      <c r="D1197" s="14" t="s">
        <v>86</v>
      </c>
      <c r="E1197" s="14" t="s">
        <v>105</v>
      </c>
      <c r="F1197" s="14">
        <v>2011</v>
      </c>
      <c r="G1197" s="15">
        <v>393.50283372551178</v>
      </c>
      <c r="H1197" s="15">
        <v>0</v>
      </c>
      <c r="I1197" s="15">
        <v>124</v>
      </c>
      <c r="J1197" s="15">
        <v>733</v>
      </c>
      <c r="K1197" s="15">
        <v>160</v>
      </c>
      <c r="L1197" s="15">
        <v>80</v>
      </c>
      <c r="M1197" s="15">
        <f t="shared" si="18"/>
        <v>937</v>
      </c>
    </row>
    <row r="1198" spans="1:13" x14ac:dyDescent="0.2">
      <c r="A1198" s="14" t="s">
        <v>14</v>
      </c>
      <c r="B1198" s="14" t="s">
        <v>25</v>
      </c>
      <c r="C1198" s="14" t="s">
        <v>30</v>
      </c>
      <c r="D1198" s="14" t="s">
        <v>86</v>
      </c>
      <c r="E1198" s="14" t="s">
        <v>105</v>
      </c>
      <c r="F1198" s="14">
        <v>2006</v>
      </c>
      <c r="G1198" s="15">
        <v>421.65548138998321</v>
      </c>
      <c r="H1198" s="15">
        <v>0</v>
      </c>
      <c r="I1198" s="15">
        <v>328</v>
      </c>
      <c r="J1198" s="15">
        <v>19</v>
      </c>
      <c r="K1198" s="15">
        <v>257</v>
      </c>
      <c r="L1198" s="15">
        <v>128.5</v>
      </c>
      <c r="M1198" s="15">
        <f t="shared" si="18"/>
        <v>475.5</v>
      </c>
    </row>
    <row r="1199" spans="1:13" x14ac:dyDescent="0.2">
      <c r="A1199" s="14" t="s">
        <v>14</v>
      </c>
      <c r="B1199" s="14" t="s">
        <v>25</v>
      </c>
      <c r="C1199" s="14" t="s">
        <v>30</v>
      </c>
      <c r="D1199" s="14" t="s">
        <v>86</v>
      </c>
      <c r="E1199" s="14" t="s">
        <v>8</v>
      </c>
      <c r="F1199" s="14">
        <v>2015</v>
      </c>
      <c r="G1199" s="15">
        <v>539.92641084366039</v>
      </c>
      <c r="H1199" s="15">
        <v>0</v>
      </c>
      <c r="I1199" s="15">
        <v>125</v>
      </c>
      <c r="J1199" s="15">
        <v>0</v>
      </c>
      <c r="K1199" s="15">
        <v>29</v>
      </c>
      <c r="L1199" s="15">
        <v>14.5</v>
      </c>
      <c r="M1199" s="15">
        <f t="shared" si="18"/>
        <v>139.5</v>
      </c>
    </row>
    <row r="1200" spans="1:13" x14ac:dyDescent="0.2">
      <c r="A1200" s="14" t="s">
        <v>14</v>
      </c>
      <c r="B1200" s="14" t="s">
        <v>25</v>
      </c>
      <c r="C1200" s="14" t="s">
        <v>30</v>
      </c>
      <c r="D1200" s="14" t="s">
        <v>86</v>
      </c>
      <c r="E1200" s="14" t="s">
        <v>8</v>
      </c>
      <c r="F1200" s="14">
        <v>2013</v>
      </c>
      <c r="G1200" s="15">
        <v>406.06351513401665</v>
      </c>
      <c r="H1200" s="15">
        <v>0</v>
      </c>
      <c r="I1200" s="15">
        <v>80</v>
      </c>
      <c r="J1200" s="15">
        <v>9</v>
      </c>
      <c r="K1200" s="15">
        <v>27</v>
      </c>
      <c r="L1200" s="15">
        <v>13.5</v>
      </c>
      <c r="M1200" s="15">
        <f t="shared" si="18"/>
        <v>102.5</v>
      </c>
    </row>
    <row r="1201" spans="1:13" x14ac:dyDescent="0.2">
      <c r="A1201" s="14" t="s">
        <v>14</v>
      </c>
      <c r="B1201" s="14" t="s">
        <v>25</v>
      </c>
      <c r="C1201" s="14" t="s">
        <v>30</v>
      </c>
      <c r="D1201" s="14" t="s">
        <v>86</v>
      </c>
      <c r="E1201" s="14" t="s">
        <v>10</v>
      </c>
      <c r="F1201" s="14">
        <v>2006</v>
      </c>
      <c r="G1201" s="15">
        <v>384.02310021866452</v>
      </c>
      <c r="H1201" s="15">
        <v>125</v>
      </c>
      <c r="I1201" s="15">
        <v>0</v>
      </c>
      <c r="J1201" s="15">
        <v>27</v>
      </c>
      <c r="K1201" s="15">
        <v>52</v>
      </c>
      <c r="L1201" s="15">
        <v>26</v>
      </c>
      <c r="M1201" s="15">
        <f t="shared" si="18"/>
        <v>178</v>
      </c>
    </row>
    <row r="1202" spans="1:13" x14ac:dyDescent="0.2">
      <c r="A1202" s="14" t="s">
        <v>14</v>
      </c>
      <c r="B1202" s="14" t="s">
        <v>25</v>
      </c>
      <c r="C1202" s="14" t="s">
        <v>30</v>
      </c>
      <c r="D1202" s="14" t="s">
        <v>86</v>
      </c>
      <c r="E1202" s="14" t="s">
        <v>10</v>
      </c>
      <c r="F1202" s="14">
        <v>2005</v>
      </c>
      <c r="G1202" s="15">
        <v>648.314229210642</v>
      </c>
      <c r="H1202" s="15">
        <v>141</v>
      </c>
      <c r="I1202" s="15">
        <v>0</v>
      </c>
      <c r="J1202" s="15">
        <v>45</v>
      </c>
      <c r="K1202" s="15">
        <v>8</v>
      </c>
      <c r="L1202" s="15">
        <v>4</v>
      </c>
      <c r="M1202" s="15">
        <f t="shared" si="18"/>
        <v>190</v>
      </c>
    </row>
    <row r="1203" spans="1:13" x14ac:dyDescent="0.2">
      <c r="A1203" s="14" t="s">
        <v>14</v>
      </c>
      <c r="B1203" s="14" t="s">
        <v>25</v>
      </c>
      <c r="C1203" s="14" t="s">
        <v>30</v>
      </c>
      <c r="D1203" s="14" t="s">
        <v>86</v>
      </c>
      <c r="E1203" s="14" t="s">
        <v>9</v>
      </c>
      <c r="F1203" s="14">
        <v>2005</v>
      </c>
      <c r="G1203" s="15">
        <v>648.314229210642</v>
      </c>
      <c r="H1203" s="15">
        <v>0</v>
      </c>
      <c r="I1203" s="15">
        <v>142</v>
      </c>
      <c r="J1203" s="15">
        <v>210</v>
      </c>
      <c r="K1203" s="15">
        <v>18</v>
      </c>
      <c r="L1203" s="15">
        <v>9</v>
      </c>
      <c r="M1203" s="15">
        <f t="shared" si="18"/>
        <v>361</v>
      </c>
    </row>
    <row r="1204" spans="1:13" x14ac:dyDescent="0.2">
      <c r="A1204" s="14" t="s">
        <v>14</v>
      </c>
      <c r="B1204" s="14" t="s">
        <v>25</v>
      </c>
      <c r="C1204" s="14" t="s">
        <v>30</v>
      </c>
      <c r="D1204" s="14" t="s">
        <v>86</v>
      </c>
      <c r="E1204" s="14" t="s">
        <v>9</v>
      </c>
      <c r="F1204" s="14">
        <v>2010</v>
      </c>
      <c r="G1204" s="15">
        <v>516.2118370176463</v>
      </c>
      <c r="H1204" s="15">
        <v>0</v>
      </c>
      <c r="I1204" s="15">
        <v>108</v>
      </c>
      <c r="J1204" s="15">
        <v>17</v>
      </c>
      <c r="K1204" s="15">
        <v>0</v>
      </c>
      <c r="L1204" s="15">
        <v>0</v>
      </c>
      <c r="M1204" s="15">
        <f t="shared" si="18"/>
        <v>125</v>
      </c>
    </row>
    <row r="1205" spans="1:13" x14ac:dyDescent="0.2">
      <c r="A1205" s="14" t="s">
        <v>14</v>
      </c>
      <c r="B1205" s="14" t="s">
        <v>25</v>
      </c>
      <c r="C1205" s="14" t="s">
        <v>80</v>
      </c>
      <c r="D1205" s="14" t="s">
        <v>87</v>
      </c>
      <c r="E1205" s="14" t="s">
        <v>103</v>
      </c>
      <c r="F1205" s="14">
        <v>2018</v>
      </c>
      <c r="G1205" s="15">
        <v>452.14954420105846</v>
      </c>
      <c r="H1205" s="15">
        <v>103</v>
      </c>
      <c r="I1205" s="15">
        <v>0</v>
      </c>
      <c r="J1205" s="15">
        <v>71</v>
      </c>
      <c r="K1205" s="15">
        <v>0</v>
      </c>
      <c r="L1205" s="15">
        <v>0</v>
      </c>
      <c r="M1205" s="15">
        <f t="shared" si="18"/>
        <v>174</v>
      </c>
    </row>
    <row r="1206" spans="1:13" x14ac:dyDescent="0.2">
      <c r="A1206" s="14" t="s">
        <v>14</v>
      </c>
      <c r="B1206" s="14" t="s">
        <v>25</v>
      </c>
      <c r="C1206" s="14" t="s">
        <v>80</v>
      </c>
      <c r="D1206" s="14" t="s">
        <v>87</v>
      </c>
      <c r="E1206" s="14" t="s">
        <v>103</v>
      </c>
      <c r="F1206" s="14">
        <v>2019</v>
      </c>
      <c r="G1206" s="15">
        <v>533.27354445072888</v>
      </c>
      <c r="H1206" s="15">
        <v>193</v>
      </c>
      <c r="I1206" s="15">
        <v>0</v>
      </c>
      <c r="J1206" s="15">
        <v>17</v>
      </c>
      <c r="K1206" s="15">
        <v>155</v>
      </c>
      <c r="L1206" s="15">
        <v>77.5</v>
      </c>
      <c r="M1206" s="15">
        <f t="shared" si="18"/>
        <v>287.5</v>
      </c>
    </row>
    <row r="1207" spans="1:13" x14ac:dyDescent="0.2">
      <c r="A1207" s="14" t="s">
        <v>14</v>
      </c>
      <c r="B1207" s="14" t="s">
        <v>25</v>
      </c>
      <c r="C1207" s="14" t="s">
        <v>80</v>
      </c>
      <c r="D1207" s="14" t="s">
        <v>111</v>
      </c>
      <c r="E1207" s="14" t="s">
        <v>103</v>
      </c>
      <c r="F1207" s="14">
        <v>2019</v>
      </c>
      <c r="G1207" s="15">
        <v>530.71748910697829</v>
      </c>
      <c r="H1207" s="15">
        <v>212</v>
      </c>
      <c r="I1207" s="15">
        <v>0</v>
      </c>
      <c r="J1207" s="15">
        <v>77</v>
      </c>
      <c r="K1207" s="15">
        <v>0</v>
      </c>
      <c r="L1207" s="15">
        <v>0</v>
      </c>
      <c r="M1207" s="15">
        <f t="shared" si="18"/>
        <v>289</v>
      </c>
    </row>
    <row r="1208" spans="1:13" x14ac:dyDescent="0.2">
      <c r="A1208" s="14" t="s">
        <v>14</v>
      </c>
      <c r="B1208" s="14" t="s">
        <v>25</v>
      </c>
      <c r="C1208" s="14" t="s">
        <v>80</v>
      </c>
      <c r="D1208" s="14" t="s">
        <v>111</v>
      </c>
      <c r="E1208" s="14" t="s">
        <v>104</v>
      </c>
      <c r="F1208" s="14">
        <v>2014</v>
      </c>
      <c r="G1208" s="15">
        <v>430.27766611824359</v>
      </c>
      <c r="H1208" s="15">
        <v>0</v>
      </c>
      <c r="I1208" s="15">
        <v>82</v>
      </c>
      <c r="J1208" s="15">
        <v>7</v>
      </c>
      <c r="K1208" s="15">
        <v>0</v>
      </c>
      <c r="L1208" s="15">
        <v>0</v>
      </c>
      <c r="M1208" s="15">
        <f t="shared" si="18"/>
        <v>89</v>
      </c>
    </row>
    <row r="1209" spans="1:13" x14ac:dyDescent="0.2">
      <c r="A1209" s="14" t="s">
        <v>14</v>
      </c>
      <c r="B1209" s="14" t="s">
        <v>25</v>
      </c>
      <c r="C1209" s="14" t="s">
        <v>80</v>
      </c>
      <c r="D1209" s="14" t="s">
        <v>111</v>
      </c>
      <c r="E1209" s="14" t="s">
        <v>104</v>
      </c>
      <c r="F1209" s="14">
        <v>2013</v>
      </c>
      <c r="G1209" s="15">
        <v>305.64698349997337</v>
      </c>
      <c r="H1209" s="15">
        <v>0</v>
      </c>
      <c r="I1209" s="15">
        <v>168</v>
      </c>
      <c r="J1209" s="15">
        <v>59</v>
      </c>
      <c r="K1209" s="15">
        <v>33</v>
      </c>
      <c r="L1209" s="15">
        <v>16.5</v>
      </c>
      <c r="M1209" s="15">
        <f t="shared" si="18"/>
        <v>243.5</v>
      </c>
    </row>
    <row r="1210" spans="1:13" x14ac:dyDescent="0.2">
      <c r="A1210" s="14" t="s">
        <v>14</v>
      </c>
      <c r="B1210" s="14" t="s">
        <v>25</v>
      </c>
      <c r="C1210" s="14" t="s">
        <v>80</v>
      </c>
      <c r="D1210" s="14" t="s">
        <v>111</v>
      </c>
      <c r="E1210" s="14" t="s">
        <v>104</v>
      </c>
      <c r="F1210" s="14">
        <v>2017</v>
      </c>
      <c r="G1210" s="15">
        <v>490.45892141581089</v>
      </c>
      <c r="H1210" s="15">
        <v>82</v>
      </c>
      <c r="I1210" s="15">
        <v>0</v>
      </c>
      <c r="J1210" s="15">
        <v>689</v>
      </c>
      <c r="K1210" s="15">
        <v>56</v>
      </c>
      <c r="L1210" s="15">
        <v>28</v>
      </c>
      <c r="M1210" s="15">
        <f t="shared" si="18"/>
        <v>799</v>
      </c>
    </row>
    <row r="1211" spans="1:13" x14ac:dyDescent="0.2">
      <c r="A1211" s="14" t="s">
        <v>14</v>
      </c>
      <c r="B1211" s="14" t="s">
        <v>25</v>
      </c>
      <c r="C1211" s="14" t="s">
        <v>80</v>
      </c>
      <c r="D1211" s="14" t="s">
        <v>111</v>
      </c>
      <c r="E1211" s="14" t="s">
        <v>104</v>
      </c>
      <c r="F1211" s="14">
        <v>2016</v>
      </c>
      <c r="G1211" s="15">
        <v>430.50444693224182</v>
      </c>
      <c r="H1211" s="15">
        <v>0</v>
      </c>
      <c r="I1211" s="15">
        <v>342</v>
      </c>
      <c r="J1211" s="15">
        <v>78</v>
      </c>
      <c r="K1211" s="15">
        <v>30</v>
      </c>
      <c r="L1211" s="15">
        <v>15</v>
      </c>
      <c r="M1211" s="15">
        <f t="shared" si="18"/>
        <v>435</v>
      </c>
    </row>
    <row r="1212" spans="1:13" x14ac:dyDescent="0.2">
      <c r="A1212" s="14" t="s">
        <v>14</v>
      </c>
      <c r="B1212" s="14" t="s">
        <v>25</v>
      </c>
      <c r="C1212" s="14" t="s">
        <v>80</v>
      </c>
      <c r="D1212" s="14" t="s">
        <v>111</v>
      </c>
      <c r="E1212" s="14" t="s">
        <v>105</v>
      </c>
      <c r="F1212" s="14">
        <v>2005</v>
      </c>
      <c r="G1212" s="15">
        <v>392.55324221271638</v>
      </c>
      <c r="H1212" s="15">
        <v>0</v>
      </c>
      <c r="I1212" s="15">
        <v>669</v>
      </c>
      <c r="J1212" s="15">
        <v>0</v>
      </c>
      <c r="K1212" s="15">
        <v>0</v>
      </c>
      <c r="L1212" s="15">
        <v>0</v>
      </c>
      <c r="M1212" s="15">
        <f t="shared" si="18"/>
        <v>669</v>
      </c>
    </row>
    <row r="1213" spans="1:13" x14ac:dyDescent="0.2">
      <c r="A1213" s="14" t="s">
        <v>14</v>
      </c>
      <c r="B1213" s="14" t="s">
        <v>25</v>
      </c>
      <c r="C1213" s="14" t="s">
        <v>80</v>
      </c>
      <c r="D1213" s="14" t="s">
        <v>111</v>
      </c>
      <c r="E1213" s="14" t="s">
        <v>105</v>
      </c>
      <c r="F1213" s="14">
        <v>2008</v>
      </c>
      <c r="G1213" s="15">
        <v>317.10941942411586</v>
      </c>
      <c r="H1213" s="15">
        <v>344</v>
      </c>
      <c r="I1213" s="15">
        <v>362</v>
      </c>
      <c r="J1213" s="15">
        <v>35</v>
      </c>
      <c r="K1213" s="15">
        <v>0</v>
      </c>
      <c r="L1213" s="15">
        <v>0</v>
      </c>
      <c r="M1213" s="15">
        <f t="shared" si="18"/>
        <v>741</v>
      </c>
    </row>
    <row r="1214" spans="1:13" x14ac:dyDescent="0.2">
      <c r="A1214" s="14" t="s">
        <v>14</v>
      </c>
      <c r="B1214" s="14" t="s">
        <v>25</v>
      </c>
      <c r="C1214" s="14" t="s">
        <v>80</v>
      </c>
      <c r="D1214" s="14" t="s">
        <v>111</v>
      </c>
      <c r="E1214" s="14" t="s">
        <v>105</v>
      </c>
      <c r="F1214" s="14">
        <v>2010</v>
      </c>
      <c r="G1214" s="15">
        <v>405.82961097442313</v>
      </c>
      <c r="H1214" s="15">
        <v>0</v>
      </c>
      <c r="I1214" s="15">
        <v>404</v>
      </c>
      <c r="J1214" s="15">
        <v>21</v>
      </c>
      <c r="K1214" s="15">
        <v>0</v>
      </c>
      <c r="L1214" s="15">
        <v>0</v>
      </c>
      <c r="M1214" s="15">
        <f t="shared" si="18"/>
        <v>425</v>
      </c>
    </row>
    <row r="1215" spans="1:13" x14ac:dyDescent="0.2">
      <c r="A1215" s="14" t="s">
        <v>14</v>
      </c>
      <c r="B1215" s="14" t="s">
        <v>25</v>
      </c>
      <c r="C1215" s="14" t="s">
        <v>80</v>
      </c>
      <c r="D1215" s="14" t="s">
        <v>111</v>
      </c>
      <c r="E1215" s="14" t="s">
        <v>105</v>
      </c>
      <c r="F1215" s="14">
        <v>2002</v>
      </c>
      <c r="G1215" s="15">
        <v>545.97586740239888</v>
      </c>
      <c r="H1215" s="15">
        <v>587</v>
      </c>
      <c r="I1215" s="15">
        <v>389</v>
      </c>
      <c r="J1215" s="15">
        <v>8</v>
      </c>
      <c r="K1215" s="15">
        <v>8</v>
      </c>
      <c r="L1215" s="15">
        <v>4</v>
      </c>
      <c r="M1215" s="15">
        <f t="shared" si="18"/>
        <v>988</v>
      </c>
    </row>
    <row r="1216" spans="1:13" x14ac:dyDescent="0.2">
      <c r="A1216" s="14" t="s">
        <v>14</v>
      </c>
      <c r="B1216" s="14" t="s">
        <v>25</v>
      </c>
      <c r="C1216" s="14" t="s">
        <v>80</v>
      </c>
      <c r="D1216" s="14" t="s">
        <v>111</v>
      </c>
      <c r="E1216" s="14" t="s">
        <v>105</v>
      </c>
      <c r="F1216" s="14">
        <v>2005</v>
      </c>
      <c r="G1216" s="15">
        <v>482.63110454102201</v>
      </c>
      <c r="H1216" s="15">
        <v>0</v>
      </c>
      <c r="I1216" s="15">
        <v>1047</v>
      </c>
      <c r="J1216" s="15">
        <v>345</v>
      </c>
      <c r="K1216" s="15">
        <v>5</v>
      </c>
      <c r="L1216" s="15">
        <v>2.5</v>
      </c>
      <c r="M1216" s="15">
        <f t="shared" si="18"/>
        <v>1394.5</v>
      </c>
    </row>
    <row r="1217" spans="1:13" x14ac:dyDescent="0.2">
      <c r="A1217" s="14" t="s">
        <v>14</v>
      </c>
      <c r="B1217" s="14" t="s">
        <v>25</v>
      </c>
      <c r="C1217" s="14" t="s">
        <v>80</v>
      </c>
      <c r="D1217" s="14" t="s">
        <v>111</v>
      </c>
      <c r="E1217" s="14" t="s">
        <v>105</v>
      </c>
      <c r="F1217" s="14">
        <v>2008</v>
      </c>
      <c r="G1217" s="15">
        <v>363.65726111777479</v>
      </c>
      <c r="H1217" s="15">
        <v>430</v>
      </c>
      <c r="I1217" s="15">
        <v>0</v>
      </c>
      <c r="J1217" s="15">
        <v>8</v>
      </c>
      <c r="K1217" s="15">
        <v>180</v>
      </c>
      <c r="L1217" s="15">
        <v>90</v>
      </c>
      <c r="M1217" s="15">
        <f t="shared" si="18"/>
        <v>528</v>
      </c>
    </row>
    <row r="1218" spans="1:13" x14ac:dyDescent="0.2">
      <c r="A1218" s="14" t="s">
        <v>14</v>
      </c>
      <c r="B1218" s="14" t="s">
        <v>25</v>
      </c>
      <c r="C1218" s="14" t="s">
        <v>80</v>
      </c>
      <c r="D1218" s="14" t="s">
        <v>87</v>
      </c>
      <c r="E1218" s="14" t="s">
        <v>105</v>
      </c>
      <c r="F1218" s="14">
        <v>2010</v>
      </c>
      <c r="G1218" s="15">
        <v>400.49743125093818</v>
      </c>
      <c r="H1218" s="15">
        <v>139</v>
      </c>
      <c r="I1218" s="15">
        <v>8</v>
      </c>
      <c r="J1218" s="15">
        <v>30</v>
      </c>
      <c r="K1218" s="15">
        <v>0</v>
      </c>
      <c r="L1218" s="15">
        <v>0</v>
      </c>
      <c r="M1218" s="15">
        <f t="shared" ref="M1218:M1281" si="19">H1218+I1218+J1218+L1218</f>
        <v>177</v>
      </c>
    </row>
    <row r="1219" spans="1:13" x14ac:dyDescent="0.2">
      <c r="A1219" s="14" t="s">
        <v>14</v>
      </c>
      <c r="B1219" s="14" t="s">
        <v>25</v>
      </c>
      <c r="C1219" s="14" t="s">
        <v>80</v>
      </c>
      <c r="D1219" s="14" t="s">
        <v>111</v>
      </c>
      <c r="E1219" s="14" t="s">
        <v>105</v>
      </c>
      <c r="F1219" s="14">
        <v>2011</v>
      </c>
      <c r="G1219" s="15">
        <v>515.88815870663632</v>
      </c>
      <c r="H1219" s="15">
        <v>0</v>
      </c>
      <c r="I1219" s="15">
        <v>555</v>
      </c>
      <c r="J1219" s="15">
        <v>4</v>
      </c>
      <c r="K1219" s="15">
        <v>0</v>
      </c>
      <c r="L1219" s="15">
        <v>0</v>
      </c>
      <c r="M1219" s="15">
        <f t="shared" si="19"/>
        <v>559</v>
      </c>
    </row>
    <row r="1220" spans="1:13" x14ac:dyDescent="0.2">
      <c r="A1220" s="14" t="s">
        <v>14</v>
      </c>
      <c r="B1220" s="14" t="s">
        <v>25</v>
      </c>
      <c r="C1220" s="14" t="s">
        <v>80</v>
      </c>
      <c r="D1220" s="14" t="s">
        <v>111</v>
      </c>
      <c r="E1220" s="14" t="s">
        <v>105</v>
      </c>
      <c r="F1220" s="14">
        <v>2005</v>
      </c>
      <c r="G1220" s="15">
        <v>498.81448192825098</v>
      </c>
      <c r="H1220" s="15">
        <v>890</v>
      </c>
      <c r="I1220" s="15">
        <v>0</v>
      </c>
      <c r="J1220" s="15">
        <v>88</v>
      </c>
      <c r="K1220" s="15">
        <v>201</v>
      </c>
      <c r="L1220" s="15">
        <v>100.5</v>
      </c>
      <c r="M1220" s="15">
        <f t="shared" si="19"/>
        <v>1078.5</v>
      </c>
    </row>
    <row r="1221" spans="1:13" x14ac:dyDescent="0.2">
      <c r="A1221" s="14" t="s">
        <v>14</v>
      </c>
      <c r="B1221" s="14" t="s">
        <v>25</v>
      </c>
      <c r="C1221" s="14" t="s">
        <v>80</v>
      </c>
      <c r="D1221" s="14" t="s">
        <v>111</v>
      </c>
      <c r="E1221" s="14" t="s">
        <v>105</v>
      </c>
      <c r="F1221" s="14">
        <v>2009</v>
      </c>
      <c r="G1221" s="15">
        <v>364.78145020083844</v>
      </c>
      <c r="H1221" s="15">
        <v>0</v>
      </c>
      <c r="I1221" s="15">
        <v>671</v>
      </c>
      <c r="J1221" s="15">
        <v>107</v>
      </c>
      <c r="K1221" s="15">
        <v>64</v>
      </c>
      <c r="L1221" s="15">
        <v>32</v>
      </c>
      <c r="M1221" s="15">
        <f t="shared" si="19"/>
        <v>810</v>
      </c>
    </row>
    <row r="1222" spans="1:13" x14ac:dyDescent="0.2">
      <c r="A1222" s="14" t="s">
        <v>14</v>
      </c>
      <c r="B1222" s="14" t="s">
        <v>25</v>
      </c>
      <c r="C1222" s="14" t="s">
        <v>80</v>
      </c>
      <c r="D1222" s="14" t="s">
        <v>111</v>
      </c>
      <c r="E1222" s="14" t="s">
        <v>105</v>
      </c>
      <c r="F1222" s="14">
        <v>1963</v>
      </c>
      <c r="G1222" s="15">
        <v>234.32393998742805</v>
      </c>
      <c r="H1222" s="15">
        <v>0</v>
      </c>
      <c r="I1222" s="15">
        <v>935</v>
      </c>
      <c r="J1222" s="15">
        <v>23</v>
      </c>
      <c r="K1222" s="15">
        <v>40</v>
      </c>
      <c r="L1222" s="15">
        <v>20</v>
      </c>
      <c r="M1222" s="15">
        <f t="shared" si="19"/>
        <v>978</v>
      </c>
    </row>
    <row r="1223" spans="1:13" x14ac:dyDescent="0.2">
      <c r="A1223" s="14" t="s">
        <v>14</v>
      </c>
      <c r="B1223" s="14" t="s">
        <v>25</v>
      </c>
      <c r="C1223" s="14" t="s">
        <v>80</v>
      </c>
      <c r="D1223" s="14" t="s">
        <v>87</v>
      </c>
      <c r="E1223" s="14" t="s">
        <v>105</v>
      </c>
      <c r="F1223" s="14">
        <v>2001</v>
      </c>
      <c r="G1223" s="15">
        <v>393.23536100592514</v>
      </c>
      <c r="H1223" s="15">
        <v>0</v>
      </c>
      <c r="I1223" s="15">
        <v>445</v>
      </c>
      <c r="J1223" s="15">
        <v>37</v>
      </c>
      <c r="K1223" s="15">
        <v>0</v>
      </c>
      <c r="L1223" s="15">
        <v>0</v>
      </c>
      <c r="M1223" s="15">
        <f t="shared" si="19"/>
        <v>482</v>
      </c>
    </row>
    <row r="1224" spans="1:13" x14ac:dyDescent="0.2">
      <c r="A1224" s="14" t="s">
        <v>14</v>
      </c>
      <c r="B1224" s="14" t="s">
        <v>25</v>
      </c>
      <c r="C1224" s="14" t="s">
        <v>80</v>
      </c>
      <c r="D1224" s="14" t="s">
        <v>111</v>
      </c>
      <c r="E1224" s="14" t="s">
        <v>105</v>
      </c>
      <c r="F1224" s="14">
        <v>2003</v>
      </c>
      <c r="G1224" s="15">
        <v>414.86255073906312</v>
      </c>
      <c r="H1224" s="15">
        <v>364</v>
      </c>
      <c r="I1224" s="15">
        <v>1028</v>
      </c>
      <c r="J1224" s="15">
        <v>27</v>
      </c>
      <c r="K1224" s="15">
        <v>28</v>
      </c>
      <c r="L1224" s="15">
        <v>14</v>
      </c>
      <c r="M1224" s="15">
        <f t="shared" si="19"/>
        <v>1433</v>
      </c>
    </row>
    <row r="1225" spans="1:13" x14ac:dyDescent="0.2">
      <c r="A1225" s="14" t="s">
        <v>14</v>
      </c>
      <c r="B1225" s="14" t="s">
        <v>25</v>
      </c>
      <c r="C1225" s="14" t="s">
        <v>80</v>
      </c>
      <c r="D1225" s="14" t="s">
        <v>87</v>
      </c>
      <c r="E1225" s="14" t="s">
        <v>105</v>
      </c>
      <c r="F1225" s="14">
        <v>1996</v>
      </c>
      <c r="G1225" s="15">
        <v>336.91122357583731</v>
      </c>
      <c r="H1225" s="15">
        <v>0</v>
      </c>
      <c r="I1225" s="15">
        <v>478</v>
      </c>
      <c r="J1225" s="15">
        <v>0</v>
      </c>
      <c r="K1225" s="15">
        <v>0</v>
      </c>
      <c r="L1225" s="15">
        <v>0</v>
      </c>
      <c r="M1225" s="15">
        <f t="shared" si="19"/>
        <v>478</v>
      </c>
    </row>
    <row r="1226" spans="1:13" x14ac:dyDescent="0.2">
      <c r="A1226" s="14" t="s">
        <v>14</v>
      </c>
      <c r="B1226" s="14" t="s">
        <v>25</v>
      </c>
      <c r="C1226" s="14" t="s">
        <v>80</v>
      </c>
      <c r="D1226" s="14" t="s">
        <v>111</v>
      </c>
      <c r="E1226" s="14" t="s">
        <v>105</v>
      </c>
      <c r="F1226" s="14">
        <v>2006</v>
      </c>
      <c r="G1226" s="15">
        <v>411.90967265265118</v>
      </c>
      <c r="H1226" s="15">
        <v>125</v>
      </c>
      <c r="I1226" s="15">
        <v>252</v>
      </c>
      <c r="J1226" s="15">
        <v>53</v>
      </c>
      <c r="K1226" s="15">
        <v>54</v>
      </c>
      <c r="L1226" s="15">
        <v>27</v>
      </c>
      <c r="M1226" s="15">
        <f t="shared" si="19"/>
        <v>457</v>
      </c>
    </row>
    <row r="1227" spans="1:13" x14ac:dyDescent="0.2">
      <c r="A1227" s="14" t="s">
        <v>14</v>
      </c>
      <c r="B1227" s="14" t="s">
        <v>25</v>
      </c>
      <c r="C1227" s="14" t="s">
        <v>80</v>
      </c>
      <c r="D1227" s="14" t="s">
        <v>111</v>
      </c>
      <c r="E1227" s="14" t="s">
        <v>105</v>
      </c>
      <c r="F1227" s="14">
        <v>2007</v>
      </c>
      <c r="G1227" s="15">
        <v>468.34839565286188</v>
      </c>
      <c r="H1227" s="15">
        <v>0</v>
      </c>
      <c r="I1227" s="15">
        <v>825</v>
      </c>
      <c r="J1227" s="15">
        <v>90</v>
      </c>
      <c r="K1227" s="15">
        <v>3</v>
      </c>
      <c r="L1227" s="15">
        <v>1.5</v>
      </c>
      <c r="M1227" s="15">
        <f t="shared" si="19"/>
        <v>916.5</v>
      </c>
    </row>
    <row r="1228" spans="1:13" x14ac:dyDescent="0.2">
      <c r="A1228" s="14" t="s">
        <v>14</v>
      </c>
      <c r="B1228" s="14" t="s">
        <v>25</v>
      </c>
      <c r="C1228" s="14" t="s">
        <v>80</v>
      </c>
      <c r="D1228" s="14" t="s">
        <v>87</v>
      </c>
      <c r="E1228" s="14" t="s">
        <v>105</v>
      </c>
      <c r="F1228" s="14">
        <v>2007</v>
      </c>
      <c r="G1228" s="15">
        <v>400.7682957619196</v>
      </c>
      <c r="H1228" s="15">
        <v>78</v>
      </c>
      <c r="I1228" s="15">
        <v>37</v>
      </c>
      <c r="J1228" s="15">
        <v>0</v>
      </c>
      <c r="K1228" s="15">
        <v>9</v>
      </c>
      <c r="L1228" s="15">
        <v>4.5</v>
      </c>
      <c r="M1228" s="15">
        <f t="shared" si="19"/>
        <v>119.5</v>
      </c>
    </row>
    <row r="1229" spans="1:13" x14ac:dyDescent="0.2">
      <c r="A1229" s="14" t="s">
        <v>14</v>
      </c>
      <c r="B1229" s="14" t="s">
        <v>25</v>
      </c>
      <c r="C1229" s="14" t="s">
        <v>80</v>
      </c>
      <c r="D1229" s="14" t="s">
        <v>111</v>
      </c>
      <c r="E1229" s="14" t="s">
        <v>105</v>
      </c>
      <c r="F1229" s="14">
        <v>2008</v>
      </c>
      <c r="G1229" s="15">
        <v>323.91756780122927</v>
      </c>
      <c r="H1229" s="15">
        <v>0</v>
      </c>
      <c r="I1229" s="15">
        <v>1244</v>
      </c>
      <c r="J1229" s="15">
        <v>0</v>
      </c>
      <c r="K1229" s="15">
        <v>0</v>
      </c>
      <c r="L1229" s="15">
        <v>0</v>
      </c>
      <c r="M1229" s="15">
        <f t="shared" si="19"/>
        <v>1244</v>
      </c>
    </row>
    <row r="1230" spans="1:13" x14ac:dyDescent="0.2">
      <c r="A1230" s="14" t="s">
        <v>14</v>
      </c>
      <c r="B1230" s="14" t="s">
        <v>25</v>
      </c>
      <c r="C1230" s="14" t="s">
        <v>80</v>
      </c>
      <c r="D1230" s="14" t="s">
        <v>111</v>
      </c>
      <c r="E1230" s="14" t="s">
        <v>105</v>
      </c>
      <c r="F1230" s="14">
        <v>1964</v>
      </c>
      <c r="G1230" s="15">
        <v>306.19247950527301</v>
      </c>
      <c r="H1230" s="15">
        <v>1629</v>
      </c>
      <c r="I1230" s="15">
        <v>0</v>
      </c>
      <c r="J1230" s="15">
        <v>75</v>
      </c>
      <c r="K1230" s="15">
        <v>32</v>
      </c>
      <c r="L1230" s="15">
        <v>16</v>
      </c>
      <c r="M1230" s="15">
        <f t="shared" si="19"/>
        <v>1720</v>
      </c>
    </row>
    <row r="1231" spans="1:13" x14ac:dyDescent="0.2">
      <c r="A1231" s="14" t="s">
        <v>14</v>
      </c>
      <c r="B1231" s="14" t="s">
        <v>25</v>
      </c>
      <c r="C1231" s="14" t="s">
        <v>80</v>
      </c>
      <c r="D1231" s="14" t="s">
        <v>111</v>
      </c>
      <c r="E1231" s="14" t="s">
        <v>105</v>
      </c>
      <c r="F1231" s="14">
        <v>2003</v>
      </c>
      <c r="G1231" s="15">
        <v>483.25451801042851</v>
      </c>
      <c r="H1231" s="15">
        <v>1531</v>
      </c>
      <c r="I1231" s="15">
        <v>0</v>
      </c>
      <c r="J1231" s="15">
        <v>4</v>
      </c>
      <c r="K1231" s="15">
        <v>0</v>
      </c>
      <c r="L1231" s="15">
        <v>0</v>
      </c>
      <c r="M1231" s="15">
        <f t="shared" si="19"/>
        <v>1535</v>
      </c>
    </row>
    <row r="1232" spans="1:13" x14ac:dyDescent="0.2">
      <c r="A1232" s="14" t="s">
        <v>14</v>
      </c>
      <c r="B1232" s="14" t="s">
        <v>25</v>
      </c>
      <c r="C1232" s="14" t="s">
        <v>80</v>
      </c>
      <c r="D1232" s="14" t="s">
        <v>111</v>
      </c>
      <c r="E1232" s="14" t="s">
        <v>8</v>
      </c>
      <c r="F1232" s="14">
        <v>2015</v>
      </c>
      <c r="G1232" s="15">
        <v>491.72403967731026</v>
      </c>
      <c r="H1232" s="15">
        <v>122</v>
      </c>
      <c r="I1232" s="15">
        <v>0</v>
      </c>
      <c r="J1232" s="15">
        <v>0</v>
      </c>
      <c r="K1232" s="15">
        <v>0</v>
      </c>
      <c r="L1232" s="15">
        <v>0</v>
      </c>
      <c r="M1232" s="15">
        <f t="shared" si="19"/>
        <v>122</v>
      </c>
    </row>
    <row r="1233" spans="1:13" x14ac:dyDescent="0.2">
      <c r="A1233" s="14" t="s">
        <v>14</v>
      </c>
      <c r="B1233" s="14" t="s">
        <v>25</v>
      </c>
      <c r="C1233" s="14" t="s">
        <v>80</v>
      </c>
      <c r="D1233" s="14" t="s">
        <v>111</v>
      </c>
      <c r="E1233" s="14" t="s">
        <v>8</v>
      </c>
      <c r="F1233" s="14">
        <v>2013</v>
      </c>
      <c r="G1233" s="15">
        <v>259.14505771956084</v>
      </c>
      <c r="H1233" s="15">
        <v>0</v>
      </c>
      <c r="I1233" s="15">
        <v>112</v>
      </c>
      <c r="J1233" s="15">
        <v>6</v>
      </c>
      <c r="K1233" s="15">
        <v>0</v>
      </c>
      <c r="L1233" s="15">
        <v>0</v>
      </c>
      <c r="M1233" s="15">
        <f t="shared" si="19"/>
        <v>118</v>
      </c>
    </row>
    <row r="1234" spans="1:13" x14ac:dyDescent="0.2">
      <c r="A1234" s="14" t="s">
        <v>14</v>
      </c>
      <c r="B1234" s="14" t="s">
        <v>25</v>
      </c>
      <c r="C1234" s="14" t="s">
        <v>80</v>
      </c>
      <c r="D1234" s="14" t="s">
        <v>111</v>
      </c>
      <c r="E1234" s="14" t="s">
        <v>10</v>
      </c>
      <c r="F1234" s="14">
        <v>2007</v>
      </c>
      <c r="G1234" s="15">
        <v>468.34839565286188</v>
      </c>
      <c r="H1234" s="15">
        <v>0</v>
      </c>
      <c r="I1234" s="15">
        <v>52</v>
      </c>
      <c r="J1234" s="15">
        <v>36</v>
      </c>
      <c r="K1234" s="15">
        <v>0</v>
      </c>
      <c r="L1234" s="15">
        <v>0</v>
      </c>
      <c r="M1234" s="15">
        <f t="shared" si="19"/>
        <v>88</v>
      </c>
    </row>
    <row r="1235" spans="1:13" x14ac:dyDescent="0.2">
      <c r="A1235" s="14" t="s">
        <v>14</v>
      </c>
      <c r="B1235" s="14" t="s">
        <v>25</v>
      </c>
      <c r="C1235" s="14" t="s">
        <v>80</v>
      </c>
      <c r="D1235" s="14" t="s">
        <v>111</v>
      </c>
      <c r="E1235" s="14" t="s">
        <v>10</v>
      </c>
      <c r="F1235" s="14">
        <v>2003</v>
      </c>
      <c r="G1235" s="15">
        <v>483.25451801042851</v>
      </c>
      <c r="H1235" s="15">
        <v>0</v>
      </c>
      <c r="I1235" s="15">
        <v>174</v>
      </c>
      <c r="J1235" s="15">
        <v>0</v>
      </c>
      <c r="K1235" s="15">
        <v>0</v>
      </c>
      <c r="L1235" s="15">
        <v>0</v>
      </c>
      <c r="M1235" s="15">
        <f t="shared" si="19"/>
        <v>174</v>
      </c>
    </row>
    <row r="1236" spans="1:13" x14ac:dyDescent="0.2">
      <c r="A1236" s="14" t="s">
        <v>14</v>
      </c>
      <c r="B1236" s="14" t="s">
        <v>25</v>
      </c>
      <c r="C1236" s="14" t="s">
        <v>80</v>
      </c>
      <c r="D1236" s="14" t="s">
        <v>111</v>
      </c>
      <c r="E1236" s="14" t="s">
        <v>9</v>
      </c>
      <c r="F1236" s="14">
        <v>2003</v>
      </c>
      <c r="G1236" s="15">
        <v>483.25451801042851</v>
      </c>
      <c r="H1236" s="15">
        <v>354</v>
      </c>
      <c r="I1236" s="15">
        <v>0</v>
      </c>
      <c r="J1236" s="15">
        <v>0</v>
      </c>
      <c r="K1236" s="15">
        <v>0</v>
      </c>
      <c r="L1236" s="15">
        <v>0</v>
      </c>
      <c r="M1236" s="15">
        <f t="shared" si="19"/>
        <v>354</v>
      </c>
    </row>
    <row r="1237" spans="1:13" x14ac:dyDescent="0.2">
      <c r="A1237" s="14" t="s">
        <v>14</v>
      </c>
      <c r="B1237" s="14" t="s">
        <v>25</v>
      </c>
      <c r="C1237" s="14" t="s">
        <v>80</v>
      </c>
      <c r="D1237" s="14" t="s">
        <v>111</v>
      </c>
      <c r="E1237" s="14" t="s">
        <v>9</v>
      </c>
      <c r="F1237" s="14">
        <v>2011</v>
      </c>
      <c r="G1237" s="15">
        <v>515.88815870663632</v>
      </c>
      <c r="H1237" s="15">
        <v>0</v>
      </c>
      <c r="I1237" s="15">
        <v>582</v>
      </c>
      <c r="J1237" s="15">
        <v>80</v>
      </c>
      <c r="K1237" s="15">
        <v>3</v>
      </c>
      <c r="L1237" s="15">
        <v>1.5</v>
      </c>
      <c r="M1237" s="15">
        <f t="shared" si="19"/>
        <v>663.5</v>
      </c>
    </row>
    <row r="1238" spans="1:13" x14ac:dyDescent="0.2">
      <c r="A1238" s="14" t="s">
        <v>14</v>
      </c>
      <c r="B1238" s="14" t="s">
        <v>25</v>
      </c>
      <c r="C1238" s="14" t="s">
        <v>31</v>
      </c>
      <c r="D1238" s="14" t="s">
        <v>88</v>
      </c>
      <c r="E1238" s="14" t="s">
        <v>103</v>
      </c>
      <c r="F1238" s="14">
        <v>2020</v>
      </c>
      <c r="G1238" s="15">
        <v>656.29256012270935</v>
      </c>
      <c r="H1238" s="15">
        <v>0</v>
      </c>
      <c r="I1238" s="15">
        <v>156</v>
      </c>
      <c r="J1238" s="15">
        <v>157</v>
      </c>
      <c r="K1238" s="15">
        <v>120</v>
      </c>
      <c r="L1238" s="15">
        <v>60</v>
      </c>
      <c r="M1238" s="15">
        <f t="shared" si="19"/>
        <v>373</v>
      </c>
    </row>
    <row r="1239" spans="1:13" x14ac:dyDescent="0.2">
      <c r="A1239" s="14" t="s">
        <v>14</v>
      </c>
      <c r="B1239" s="14" t="s">
        <v>25</v>
      </c>
      <c r="C1239" s="14" t="s">
        <v>31</v>
      </c>
      <c r="D1239" s="14" t="s">
        <v>88</v>
      </c>
      <c r="E1239" s="14" t="s">
        <v>103</v>
      </c>
      <c r="F1239" s="14">
        <v>2018</v>
      </c>
      <c r="G1239" s="15">
        <v>622.87769653390899</v>
      </c>
      <c r="H1239" s="15">
        <v>0</v>
      </c>
      <c r="I1239" s="15">
        <v>0</v>
      </c>
      <c r="J1239" s="15">
        <v>176</v>
      </c>
      <c r="K1239" s="15">
        <v>153</v>
      </c>
      <c r="L1239" s="15">
        <v>76.5</v>
      </c>
      <c r="M1239" s="15">
        <f t="shared" si="19"/>
        <v>252.5</v>
      </c>
    </row>
    <row r="1240" spans="1:13" x14ac:dyDescent="0.2">
      <c r="A1240" s="14" t="s">
        <v>14</v>
      </c>
      <c r="B1240" s="14" t="s">
        <v>25</v>
      </c>
      <c r="C1240" s="14" t="s">
        <v>31</v>
      </c>
      <c r="D1240" s="14" t="s">
        <v>88</v>
      </c>
      <c r="E1240" s="14" t="s">
        <v>103</v>
      </c>
      <c r="F1240" s="14">
        <v>2018</v>
      </c>
      <c r="G1240" s="15">
        <v>549.62513175783829</v>
      </c>
      <c r="H1240" s="15">
        <v>76</v>
      </c>
      <c r="I1240" s="15">
        <v>0</v>
      </c>
      <c r="J1240" s="15">
        <v>0</v>
      </c>
      <c r="K1240" s="15">
        <v>241</v>
      </c>
      <c r="L1240" s="15">
        <v>120.5</v>
      </c>
      <c r="M1240" s="15">
        <f t="shared" si="19"/>
        <v>196.5</v>
      </c>
    </row>
    <row r="1241" spans="1:13" x14ac:dyDescent="0.2">
      <c r="A1241" s="14" t="s">
        <v>14</v>
      </c>
      <c r="B1241" s="14" t="s">
        <v>25</v>
      </c>
      <c r="C1241" s="14" t="s">
        <v>31</v>
      </c>
      <c r="D1241" s="14" t="s">
        <v>88</v>
      </c>
      <c r="E1241" s="14" t="s">
        <v>104</v>
      </c>
      <c r="F1241" s="14">
        <v>2014</v>
      </c>
      <c r="G1241" s="15">
        <v>192.74492565161259</v>
      </c>
      <c r="H1241" s="15">
        <v>0</v>
      </c>
      <c r="I1241" s="15">
        <v>280</v>
      </c>
      <c r="J1241" s="15">
        <v>35</v>
      </c>
      <c r="K1241" s="15">
        <v>0</v>
      </c>
      <c r="L1241" s="15">
        <v>0</v>
      </c>
      <c r="M1241" s="15">
        <f t="shared" si="19"/>
        <v>315</v>
      </c>
    </row>
    <row r="1242" spans="1:13" x14ac:dyDescent="0.2">
      <c r="A1242" s="14" t="s">
        <v>14</v>
      </c>
      <c r="B1242" s="14" t="s">
        <v>25</v>
      </c>
      <c r="C1242" s="14" t="s">
        <v>31</v>
      </c>
      <c r="D1242" s="14" t="s">
        <v>88</v>
      </c>
      <c r="E1242" s="14" t="s">
        <v>104</v>
      </c>
      <c r="F1242" s="14">
        <v>2014</v>
      </c>
      <c r="G1242" s="15">
        <v>315.33987862251576</v>
      </c>
      <c r="H1242" s="15">
        <v>423</v>
      </c>
      <c r="I1242" s="15">
        <v>105</v>
      </c>
      <c r="J1242" s="15">
        <v>0</v>
      </c>
      <c r="K1242" s="15">
        <v>147</v>
      </c>
      <c r="L1242" s="15">
        <v>73.5</v>
      </c>
      <c r="M1242" s="15">
        <f t="shared" si="19"/>
        <v>601.5</v>
      </c>
    </row>
    <row r="1243" spans="1:13" x14ac:dyDescent="0.2">
      <c r="A1243" s="14" t="s">
        <v>14</v>
      </c>
      <c r="B1243" s="14" t="s">
        <v>25</v>
      </c>
      <c r="C1243" s="14" t="s">
        <v>31</v>
      </c>
      <c r="D1243" s="14" t="s">
        <v>88</v>
      </c>
      <c r="E1243" s="14" t="s">
        <v>104</v>
      </c>
      <c r="F1243" s="14">
        <v>2016</v>
      </c>
      <c r="G1243" s="15">
        <v>409.2569424064859</v>
      </c>
      <c r="H1243" s="15">
        <v>67</v>
      </c>
      <c r="I1243" s="15">
        <v>0</v>
      </c>
      <c r="J1243" s="15">
        <v>52</v>
      </c>
      <c r="K1243" s="15">
        <v>0</v>
      </c>
      <c r="L1243" s="15">
        <v>0</v>
      </c>
      <c r="M1243" s="15">
        <f t="shared" si="19"/>
        <v>119</v>
      </c>
    </row>
    <row r="1244" spans="1:13" x14ac:dyDescent="0.2">
      <c r="A1244" s="14" t="s">
        <v>14</v>
      </c>
      <c r="B1244" s="14" t="s">
        <v>25</v>
      </c>
      <c r="C1244" s="14" t="s">
        <v>31</v>
      </c>
      <c r="D1244" s="14" t="s">
        <v>88</v>
      </c>
      <c r="E1244" s="14" t="s">
        <v>105</v>
      </c>
      <c r="F1244" s="14">
        <v>2011</v>
      </c>
      <c r="G1244" s="15">
        <v>409.08359294252699</v>
      </c>
      <c r="H1244" s="15">
        <v>468</v>
      </c>
      <c r="I1244" s="15">
        <v>39</v>
      </c>
      <c r="J1244" s="15">
        <v>10</v>
      </c>
      <c r="K1244" s="15">
        <v>134</v>
      </c>
      <c r="L1244" s="15">
        <v>67</v>
      </c>
      <c r="M1244" s="15">
        <f t="shared" si="19"/>
        <v>584</v>
      </c>
    </row>
    <row r="1245" spans="1:13" x14ac:dyDescent="0.2">
      <c r="A1245" s="14" t="s">
        <v>14</v>
      </c>
      <c r="B1245" s="14" t="s">
        <v>25</v>
      </c>
      <c r="C1245" s="14" t="s">
        <v>31</v>
      </c>
      <c r="D1245" s="14" t="s">
        <v>88</v>
      </c>
      <c r="E1245" s="14" t="s">
        <v>105</v>
      </c>
      <c r="F1245" s="14">
        <v>2000</v>
      </c>
      <c r="G1245" s="15">
        <v>389.49458635607937</v>
      </c>
      <c r="H1245" s="15">
        <v>0</v>
      </c>
      <c r="I1245" s="15">
        <v>193</v>
      </c>
      <c r="J1245" s="15">
        <v>154</v>
      </c>
      <c r="K1245" s="15">
        <v>224</v>
      </c>
      <c r="L1245" s="15">
        <v>112</v>
      </c>
      <c r="M1245" s="15">
        <f t="shared" si="19"/>
        <v>459</v>
      </c>
    </row>
    <row r="1246" spans="1:13" x14ac:dyDescent="0.2">
      <c r="A1246" s="14" t="s">
        <v>14</v>
      </c>
      <c r="B1246" s="14" t="s">
        <v>25</v>
      </c>
      <c r="C1246" s="14" t="s">
        <v>31</v>
      </c>
      <c r="D1246" s="14" t="s">
        <v>88</v>
      </c>
      <c r="E1246" s="14" t="s">
        <v>105</v>
      </c>
      <c r="F1246" s="14">
        <v>2006</v>
      </c>
      <c r="G1246" s="15">
        <v>405.57012648172622</v>
      </c>
      <c r="H1246" s="15">
        <v>662</v>
      </c>
      <c r="I1246" s="15">
        <v>0</v>
      </c>
      <c r="J1246" s="15">
        <v>45</v>
      </c>
      <c r="K1246" s="15">
        <v>0</v>
      </c>
      <c r="L1246" s="15">
        <v>0</v>
      </c>
      <c r="M1246" s="15">
        <f t="shared" si="19"/>
        <v>707</v>
      </c>
    </row>
    <row r="1247" spans="1:13" x14ac:dyDescent="0.2">
      <c r="A1247" s="14" t="s">
        <v>14</v>
      </c>
      <c r="B1247" s="14" t="s">
        <v>25</v>
      </c>
      <c r="C1247" s="14" t="s">
        <v>31</v>
      </c>
      <c r="D1247" s="14" t="s">
        <v>88</v>
      </c>
      <c r="E1247" s="14" t="s">
        <v>105</v>
      </c>
      <c r="F1247" s="14">
        <v>2006</v>
      </c>
      <c r="G1247" s="15">
        <v>287.65747629068716</v>
      </c>
      <c r="H1247" s="15">
        <v>0</v>
      </c>
      <c r="I1247" s="15">
        <v>0</v>
      </c>
      <c r="J1247" s="15">
        <v>402</v>
      </c>
      <c r="K1247" s="15">
        <v>0</v>
      </c>
      <c r="L1247" s="15">
        <v>0</v>
      </c>
      <c r="M1247" s="15">
        <f t="shared" si="19"/>
        <v>402</v>
      </c>
    </row>
    <row r="1248" spans="1:13" x14ac:dyDescent="0.2">
      <c r="A1248" s="14" t="s">
        <v>14</v>
      </c>
      <c r="B1248" s="14" t="s">
        <v>25</v>
      </c>
      <c r="C1248" s="14" t="s">
        <v>31</v>
      </c>
      <c r="D1248" s="14" t="s">
        <v>88</v>
      </c>
      <c r="E1248" s="14" t="s">
        <v>8</v>
      </c>
      <c r="F1248" s="14">
        <v>2016</v>
      </c>
      <c r="G1248" s="15">
        <v>326.2241449489195</v>
      </c>
      <c r="H1248" s="15">
        <v>0</v>
      </c>
      <c r="I1248" s="15">
        <v>76</v>
      </c>
      <c r="J1248" s="15">
        <v>33</v>
      </c>
      <c r="K1248" s="15">
        <v>0</v>
      </c>
      <c r="L1248" s="15">
        <v>0</v>
      </c>
      <c r="M1248" s="15">
        <f t="shared" si="19"/>
        <v>109</v>
      </c>
    </row>
    <row r="1249" spans="1:13" x14ac:dyDescent="0.2">
      <c r="A1249" s="14" t="s">
        <v>14</v>
      </c>
      <c r="B1249" s="14" t="s">
        <v>25</v>
      </c>
      <c r="C1249" s="14" t="s">
        <v>31</v>
      </c>
      <c r="D1249" s="14" t="s">
        <v>88</v>
      </c>
      <c r="E1249" s="14" t="s">
        <v>8</v>
      </c>
      <c r="F1249" s="14">
        <v>2015</v>
      </c>
      <c r="G1249" s="15">
        <v>362.10503107737918</v>
      </c>
      <c r="H1249" s="15">
        <v>0</v>
      </c>
      <c r="I1249" s="15">
        <v>147</v>
      </c>
      <c r="J1249" s="15">
        <v>24</v>
      </c>
      <c r="K1249" s="15">
        <v>98</v>
      </c>
      <c r="L1249" s="15">
        <v>49</v>
      </c>
      <c r="M1249" s="15">
        <f t="shared" si="19"/>
        <v>220</v>
      </c>
    </row>
    <row r="1250" spans="1:13" x14ac:dyDescent="0.2">
      <c r="A1250" s="14" t="s">
        <v>14</v>
      </c>
      <c r="B1250" s="14" t="s">
        <v>25</v>
      </c>
      <c r="C1250" s="14" t="s">
        <v>31</v>
      </c>
      <c r="D1250" s="14" t="s">
        <v>88</v>
      </c>
      <c r="E1250" s="14" t="s">
        <v>10</v>
      </c>
      <c r="F1250" s="14">
        <v>2005</v>
      </c>
      <c r="G1250" s="15">
        <v>552.08960328143985</v>
      </c>
      <c r="H1250" s="15">
        <v>0</v>
      </c>
      <c r="I1250" s="15">
        <v>52</v>
      </c>
      <c r="J1250" s="15">
        <v>0</v>
      </c>
      <c r="K1250" s="15">
        <v>23</v>
      </c>
      <c r="L1250" s="15">
        <v>11.5</v>
      </c>
      <c r="M1250" s="15">
        <f t="shared" si="19"/>
        <v>63.5</v>
      </c>
    </row>
    <row r="1251" spans="1:13" x14ac:dyDescent="0.2">
      <c r="A1251" s="14" t="s">
        <v>14</v>
      </c>
      <c r="B1251" s="14" t="s">
        <v>25</v>
      </c>
      <c r="C1251" s="14" t="s">
        <v>31</v>
      </c>
      <c r="D1251" s="14" t="s">
        <v>88</v>
      </c>
      <c r="E1251" s="14" t="s">
        <v>10</v>
      </c>
      <c r="F1251" s="14">
        <v>2009</v>
      </c>
      <c r="G1251" s="15">
        <v>391.83329522537923</v>
      </c>
      <c r="H1251" s="15">
        <v>0</v>
      </c>
      <c r="I1251" s="15">
        <v>97</v>
      </c>
      <c r="J1251" s="15">
        <v>25</v>
      </c>
      <c r="K1251" s="15">
        <v>10</v>
      </c>
      <c r="L1251" s="15">
        <v>5</v>
      </c>
      <c r="M1251" s="15">
        <f t="shared" si="19"/>
        <v>127</v>
      </c>
    </row>
    <row r="1252" spans="1:13" x14ac:dyDescent="0.2">
      <c r="A1252" s="14" t="s">
        <v>14</v>
      </c>
      <c r="B1252" s="14" t="s">
        <v>25</v>
      </c>
      <c r="C1252" s="14" t="s">
        <v>31</v>
      </c>
      <c r="D1252" s="14" t="s">
        <v>88</v>
      </c>
      <c r="E1252" s="14" t="s">
        <v>9</v>
      </c>
      <c r="F1252" s="14">
        <v>2006</v>
      </c>
      <c r="G1252" s="15">
        <v>419.35474322287172</v>
      </c>
      <c r="H1252" s="15">
        <v>436</v>
      </c>
      <c r="I1252" s="15">
        <v>0</v>
      </c>
      <c r="J1252" s="15">
        <v>33</v>
      </c>
      <c r="K1252" s="15">
        <v>66</v>
      </c>
      <c r="L1252" s="15">
        <v>33</v>
      </c>
      <c r="M1252" s="15">
        <f t="shared" si="19"/>
        <v>502</v>
      </c>
    </row>
    <row r="1253" spans="1:13" x14ac:dyDescent="0.2">
      <c r="A1253" s="14" t="s">
        <v>14</v>
      </c>
      <c r="B1253" s="14" t="s">
        <v>25</v>
      </c>
      <c r="C1253" s="14" t="s">
        <v>31</v>
      </c>
      <c r="D1253" s="14" t="s">
        <v>88</v>
      </c>
      <c r="E1253" s="14" t="s">
        <v>9</v>
      </c>
      <c r="F1253" s="14">
        <v>2006</v>
      </c>
      <c r="G1253" s="15">
        <v>287.65747629068716</v>
      </c>
      <c r="H1253" s="15">
        <v>0</v>
      </c>
      <c r="I1253" s="15">
        <v>63</v>
      </c>
      <c r="J1253" s="15">
        <v>59</v>
      </c>
      <c r="K1253" s="15">
        <v>0</v>
      </c>
      <c r="L1253" s="15">
        <v>0</v>
      </c>
      <c r="M1253" s="15">
        <f t="shared" si="19"/>
        <v>122</v>
      </c>
    </row>
    <row r="1254" spans="1:13" x14ac:dyDescent="0.2">
      <c r="A1254" s="14" t="s">
        <v>15</v>
      </c>
      <c r="B1254" s="14" t="s">
        <v>26</v>
      </c>
      <c r="C1254" s="14" t="s">
        <v>28</v>
      </c>
      <c r="D1254" s="14" t="s">
        <v>81</v>
      </c>
      <c r="E1254" s="14" t="s">
        <v>103</v>
      </c>
      <c r="F1254" s="14">
        <v>2020</v>
      </c>
      <c r="G1254" s="15">
        <v>584.53606793036511</v>
      </c>
      <c r="H1254" s="15">
        <v>223</v>
      </c>
      <c r="I1254" s="15">
        <v>0</v>
      </c>
      <c r="J1254" s="15">
        <v>0</v>
      </c>
      <c r="K1254" s="15">
        <v>0</v>
      </c>
      <c r="L1254" s="15">
        <v>0</v>
      </c>
      <c r="M1254" s="15">
        <f t="shared" si="19"/>
        <v>223</v>
      </c>
    </row>
    <row r="1255" spans="1:13" x14ac:dyDescent="0.2">
      <c r="A1255" s="14" t="s">
        <v>15</v>
      </c>
      <c r="B1255" s="14" t="s">
        <v>26</v>
      </c>
      <c r="C1255" s="14" t="s">
        <v>28</v>
      </c>
      <c r="D1255" s="14" t="s">
        <v>82</v>
      </c>
      <c r="E1255" s="14" t="s">
        <v>103</v>
      </c>
      <c r="F1255" s="14">
        <v>2020</v>
      </c>
      <c r="G1255" s="15">
        <v>586.40163046921361</v>
      </c>
      <c r="H1255" s="15">
        <v>0</v>
      </c>
      <c r="I1255" s="15">
        <v>288</v>
      </c>
      <c r="J1255" s="15">
        <v>0</v>
      </c>
      <c r="K1255" s="15">
        <v>0</v>
      </c>
      <c r="L1255" s="15">
        <v>0</v>
      </c>
      <c r="M1255" s="15">
        <f t="shared" si="19"/>
        <v>288</v>
      </c>
    </row>
    <row r="1256" spans="1:13" x14ac:dyDescent="0.2">
      <c r="A1256" s="14" t="s">
        <v>15</v>
      </c>
      <c r="B1256" s="14" t="s">
        <v>26</v>
      </c>
      <c r="C1256" s="14" t="s">
        <v>28</v>
      </c>
      <c r="D1256" s="14" t="s">
        <v>81</v>
      </c>
      <c r="E1256" s="14" t="s">
        <v>103</v>
      </c>
      <c r="F1256" s="14">
        <v>2020</v>
      </c>
      <c r="G1256" s="15">
        <v>427.0325292035813</v>
      </c>
      <c r="H1256" s="15">
        <v>375</v>
      </c>
      <c r="I1256" s="15">
        <v>0</v>
      </c>
      <c r="J1256" s="15">
        <v>6</v>
      </c>
      <c r="K1256" s="15">
        <v>0</v>
      </c>
      <c r="L1256" s="15">
        <v>0</v>
      </c>
      <c r="M1256" s="15">
        <f t="shared" si="19"/>
        <v>381</v>
      </c>
    </row>
    <row r="1257" spans="1:13" x14ac:dyDescent="0.2">
      <c r="A1257" s="14" t="s">
        <v>15</v>
      </c>
      <c r="B1257" s="14" t="s">
        <v>26</v>
      </c>
      <c r="C1257" s="14" t="s">
        <v>28</v>
      </c>
      <c r="D1257" s="14" t="s">
        <v>83</v>
      </c>
      <c r="E1257" s="14" t="s">
        <v>103</v>
      </c>
      <c r="F1257" s="14">
        <v>2019</v>
      </c>
      <c r="G1257" s="15">
        <v>662.5979684624441</v>
      </c>
      <c r="H1257" s="15">
        <v>235</v>
      </c>
      <c r="I1257" s="15">
        <v>0</v>
      </c>
      <c r="J1257" s="15">
        <v>2</v>
      </c>
      <c r="K1257" s="15">
        <v>0</v>
      </c>
      <c r="L1257" s="15">
        <v>0</v>
      </c>
      <c r="M1257" s="15">
        <f t="shared" si="19"/>
        <v>237</v>
      </c>
    </row>
    <row r="1258" spans="1:13" x14ac:dyDescent="0.2">
      <c r="A1258" s="14" t="s">
        <v>15</v>
      </c>
      <c r="B1258" s="14" t="s">
        <v>26</v>
      </c>
      <c r="C1258" s="14" t="s">
        <v>28</v>
      </c>
      <c r="D1258" s="14" t="s">
        <v>81</v>
      </c>
      <c r="E1258" s="14" t="s">
        <v>104</v>
      </c>
      <c r="F1258" s="14">
        <v>2017</v>
      </c>
      <c r="G1258" s="15">
        <v>648.92966014946057</v>
      </c>
      <c r="H1258" s="15">
        <v>639</v>
      </c>
      <c r="I1258" s="15">
        <v>0</v>
      </c>
      <c r="J1258" s="15">
        <v>152</v>
      </c>
      <c r="K1258" s="15">
        <v>0</v>
      </c>
      <c r="L1258" s="15">
        <v>0</v>
      </c>
      <c r="M1258" s="15">
        <f t="shared" si="19"/>
        <v>791</v>
      </c>
    </row>
    <row r="1259" spans="1:13" x14ac:dyDescent="0.2">
      <c r="A1259" s="14" t="s">
        <v>15</v>
      </c>
      <c r="B1259" s="14" t="s">
        <v>26</v>
      </c>
      <c r="C1259" s="14" t="s">
        <v>28</v>
      </c>
      <c r="D1259" s="14" t="s">
        <v>81</v>
      </c>
      <c r="E1259" s="14" t="s">
        <v>104</v>
      </c>
      <c r="F1259" s="14">
        <v>2013</v>
      </c>
      <c r="G1259" s="15">
        <v>558.25849677548399</v>
      </c>
      <c r="H1259" s="15">
        <v>1015</v>
      </c>
      <c r="I1259" s="15">
        <v>0</v>
      </c>
      <c r="J1259" s="15">
        <v>0</v>
      </c>
      <c r="K1259" s="15">
        <v>0</v>
      </c>
      <c r="L1259" s="15">
        <v>0</v>
      </c>
      <c r="M1259" s="15">
        <f t="shared" si="19"/>
        <v>1015</v>
      </c>
    </row>
    <row r="1260" spans="1:13" x14ac:dyDescent="0.2">
      <c r="A1260" s="14" t="s">
        <v>15</v>
      </c>
      <c r="B1260" s="14" t="s">
        <v>26</v>
      </c>
      <c r="C1260" s="14" t="s">
        <v>28</v>
      </c>
      <c r="D1260" s="14" t="s">
        <v>82</v>
      </c>
      <c r="E1260" s="14" t="s">
        <v>104</v>
      </c>
      <c r="F1260" s="14">
        <v>2014</v>
      </c>
      <c r="G1260" s="15">
        <v>574.68840189603065</v>
      </c>
      <c r="H1260" s="15">
        <v>0</v>
      </c>
      <c r="I1260" s="15">
        <v>1073</v>
      </c>
      <c r="J1260" s="15">
        <v>221</v>
      </c>
      <c r="K1260" s="15">
        <v>0</v>
      </c>
      <c r="L1260" s="15">
        <v>0</v>
      </c>
      <c r="M1260" s="15">
        <f t="shared" si="19"/>
        <v>1294</v>
      </c>
    </row>
    <row r="1261" spans="1:13" x14ac:dyDescent="0.2">
      <c r="A1261" s="14" t="s">
        <v>15</v>
      </c>
      <c r="B1261" s="14" t="s">
        <v>26</v>
      </c>
      <c r="C1261" s="14" t="s">
        <v>28</v>
      </c>
      <c r="D1261" s="14" t="s">
        <v>81</v>
      </c>
      <c r="E1261" s="14" t="s">
        <v>105</v>
      </c>
      <c r="F1261" s="14">
        <v>2000</v>
      </c>
      <c r="G1261" s="15">
        <v>368.9030572190112</v>
      </c>
      <c r="H1261" s="15">
        <v>1212</v>
      </c>
      <c r="I1261" s="15">
        <v>0</v>
      </c>
      <c r="J1261" s="15">
        <v>87</v>
      </c>
      <c r="K1261" s="15">
        <v>0</v>
      </c>
      <c r="L1261" s="15">
        <v>0</v>
      </c>
      <c r="M1261" s="15">
        <f t="shared" si="19"/>
        <v>1299</v>
      </c>
    </row>
    <row r="1262" spans="1:13" x14ac:dyDescent="0.2">
      <c r="A1262" s="14" t="s">
        <v>15</v>
      </c>
      <c r="B1262" s="14" t="s">
        <v>26</v>
      </c>
      <c r="C1262" s="14" t="s">
        <v>28</v>
      </c>
      <c r="D1262" s="14" t="s">
        <v>81</v>
      </c>
      <c r="E1262" s="14" t="s">
        <v>105</v>
      </c>
      <c r="F1262" s="14">
        <v>1994</v>
      </c>
      <c r="G1262" s="15">
        <v>360.55620205287579</v>
      </c>
      <c r="H1262" s="15">
        <v>0</v>
      </c>
      <c r="I1262" s="15">
        <v>908</v>
      </c>
      <c r="J1262" s="15">
        <v>0</v>
      </c>
      <c r="K1262" s="15">
        <v>0</v>
      </c>
      <c r="L1262" s="15">
        <v>0</v>
      </c>
      <c r="M1262" s="15">
        <f t="shared" si="19"/>
        <v>908</v>
      </c>
    </row>
    <row r="1263" spans="1:13" x14ac:dyDescent="0.2">
      <c r="A1263" s="14" t="s">
        <v>15</v>
      </c>
      <c r="B1263" s="14" t="s">
        <v>26</v>
      </c>
      <c r="C1263" s="14" t="s">
        <v>28</v>
      </c>
      <c r="D1263" s="14" t="s">
        <v>83</v>
      </c>
      <c r="E1263" s="14" t="s">
        <v>105</v>
      </c>
      <c r="F1263" s="14">
        <v>2006</v>
      </c>
      <c r="G1263" s="15">
        <v>609.40906162337899</v>
      </c>
      <c r="H1263" s="15">
        <v>313</v>
      </c>
      <c r="I1263" s="15">
        <v>216</v>
      </c>
      <c r="J1263" s="15">
        <v>14</v>
      </c>
      <c r="K1263" s="15">
        <v>0</v>
      </c>
      <c r="L1263" s="15">
        <v>0</v>
      </c>
      <c r="M1263" s="15">
        <f t="shared" si="19"/>
        <v>543</v>
      </c>
    </row>
    <row r="1264" spans="1:13" x14ac:dyDescent="0.2">
      <c r="A1264" s="14" t="s">
        <v>15</v>
      </c>
      <c r="B1264" s="14" t="s">
        <v>26</v>
      </c>
      <c r="C1264" s="14" t="s">
        <v>28</v>
      </c>
      <c r="D1264" s="14" t="s">
        <v>81</v>
      </c>
      <c r="E1264" s="14" t="s">
        <v>105</v>
      </c>
      <c r="F1264" s="14">
        <v>2004</v>
      </c>
      <c r="G1264" s="15">
        <v>351.52948785782405</v>
      </c>
      <c r="H1264" s="15">
        <v>1522</v>
      </c>
      <c r="I1264" s="15">
        <v>0</v>
      </c>
      <c r="J1264" s="15">
        <v>79</v>
      </c>
      <c r="K1264" s="15">
        <v>0</v>
      </c>
      <c r="L1264" s="15">
        <v>0</v>
      </c>
      <c r="M1264" s="15">
        <f t="shared" si="19"/>
        <v>1601</v>
      </c>
    </row>
    <row r="1265" spans="1:13" x14ac:dyDescent="0.2">
      <c r="A1265" s="14" t="s">
        <v>15</v>
      </c>
      <c r="B1265" s="14" t="s">
        <v>26</v>
      </c>
      <c r="C1265" s="14" t="s">
        <v>28</v>
      </c>
      <c r="D1265" s="14" t="s">
        <v>81</v>
      </c>
      <c r="E1265" s="14" t="s">
        <v>105</v>
      </c>
      <c r="F1265" s="14">
        <v>2006</v>
      </c>
      <c r="G1265" s="15">
        <v>322.70191121410295</v>
      </c>
      <c r="H1265" s="15">
        <v>106</v>
      </c>
      <c r="I1265" s="15">
        <v>0</v>
      </c>
      <c r="J1265" s="15">
        <v>118</v>
      </c>
      <c r="K1265" s="15">
        <v>18</v>
      </c>
      <c r="L1265" s="15">
        <v>9</v>
      </c>
      <c r="M1265" s="15">
        <f t="shared" si="19"/>
        <v>233</v>
      </c>
    </row>
    <row r="1266" spans="1:13" x14ac:dyDescent="0.2">
      <c r="A1266" s="14" t="s">
        <v>15</v>
      </c>
      <c r="B1266" s="14" t="s">
        <v>26</v>
      </c>
      <c r="C1266" s="14" t="s">
        <v>28</v>
      </c>
      <c r="D1266" s="14" t="s">
        <v>82</v>
      </c>
      <c r="E1266" s="14" t="s">
        <v>105</v>
      </c>
      <c r="F1266" s="14">
        <v>2011</v>
      </c>
      <c r="G1266" s="15">
        <v>595.904251591464</v>
      </c>
      <c r="H1266" s="15">
        <v>191</v>
      </c>
      <c r="I1266" s="15">
        <v>0</v>
      </c>
      <c r="J1266" s="15">
        <v>10</v>
      </c>
      <c r="K1266" s="15">
        <v>0</v>
      </c>
      <c r="L1266" s="15">
        <v>0</v>
      </c>
      <c r="M1266" s="15">
        <f t="shared" si="19"/>
        <v>201</v>
      </c>
    </row>
    <row r="1267" spans="1:13" x14ac:dyDescent="0.2">
      <c r="A1267" s="14" t="s">
        <v>15</v>
      </c>
      <c r="B1267" s="14" t="s">
        <v>26</v>
      </c>
      <c r="C1267" s="14" t="s">
        <v>28</v>
      </c>
      <c r="D1267" s="14" t="s">
        <v>81</v>
      </c>
      <c r="E1267" s="14" t="s">
        <v>105</v>
      </c>
      <c r="F1267" s="14">
        <v>2006</v>
      </c>
      <c r="G1267" s="15">
        <v>369.14766436596926</v>
      </c>
      <c r="H1267" s="15">
        <v>512</v>
      </c>
      <c r="I1267" s="15">
        <v>597</v>
      </c>
      <c r="J1267" s="15">
        <v>294</v>
      </c>
      <c r="K1267" s="15">
        <v>6</v>
      </c>
      <c r="L1267" s="15">
        <v>3</v>
      </c>
      <c r="M1267" s="15">
        <f t="shared" si="19"/>
        <v>1406</v>
      </c>
    </row>
    <row r="1268" spans="1:13" x14ac:dyDescent="0.2">
      <c r="A1268" s="14" t="s">
        <v>15</v>
      </c>
      <c r="B1268" s="14" t="s">
        <v>26</v>
      </c>
      <c r="C1268" s="14" t="s">
        <v>28</v>
      </c>
      <c r="D1268" s="14" t="s">
        <v>81</v>
      </c>
      <c r="E1268" s="14" t="s">
        <v>105</v>
      </c>
      <c r="F1268" s="14">
        <v>2007</v>
      </c>
      <c r="G1268" s="15">
        <v>575.09977703611241</v>
      </c>
      <c r="H1268" s="15">
        <v>1873</v>
      </c>
      <c r="I1268" s="15">
        <v>0</v>
      </c>
      <c r="J1268" s="15">
        <v>0</v>
      </c>
      <c r="K1268" s="15">
        <v>0</v>
      </c>
      <c r="L1268" s="15">
        <v>0</v>
      </c>
      <c r="M1268" s="15">
        <f t="shared" si="19"/>
        <v>1873</v>
      </c>
    </row>
    <row r="1269" spans="1:13" x14ac:dyDescent="0.2">
      <c r="A1269" s="14" t="s">
        <v>15</v>
      </c>
      <c r="B1269" s="14" t="s">
        <v>26</v>
      </c>
      <c r="C1269" s="14" t="s">
        <v>28</v>
      </c>
      <c r="D1269" s="14" t="s">
        <v>81</v>
      </c>
      <c r="E1269" s="14" t="s">
        <v>105</v>
      </c>
      <c r="F1269" s="14">
        <v>2007</v>
      </c>
      <c r="G1269" s="15">
        <v>406.68085552181179</v>
      </c>
      <c r="H1269" s="15">
        <v>0</v>
      </c>
      <c r="I1269" s="15">
        <v>1209</v>
      </c>
      <c r="J1269" s="15">
        <v>82</v>
      </c>
      <c r="K1269" s="15">
        <v>0</v>
      </c>
      <c r="L1269" s="15">
        <v>0</v>
      </c>
      <c r="M1269" s="15">
        <f t="shared" si="19"/>
        <v>1291</v>
      </c>
    </row>
    <row r="1270" spans="1:13" x14ac:dyDescent="0.2">
      <c r="A1270" s="14" t="s">
        <v>15</v>
      </c>
      <c r="B1270" s="14" t="s">
        <v>26</v>
      </c>
      <c r="C1270" s="14" t="s">
        <v>28</v>
      </c>
      <c r="D1270" s="14" t="s">
        <v>83</v>
      </c>
      <c r="E1270" s="14" t="s">
        <v>105</v>
      </c>
      <c r="F1270" s="14">
        <v>2003</v>
      </c>
      <c r="G1270" s="15">
        <v>347.91455394800147</v>
      </c>
      <c r="H1270" s="15">
        <v>583</v>
      </c>
      <c r="I1270" s="15">
        <v>0</v>
      </c>
      <c r="J1270" s="15">
        <v>0</v>
      </c>
      <c r="K1270" s="15">
        <v>0</v>
      </c>
      <c r="L1270" s="15">
        <v>0</v>
      </c>
      <c r="M1270" s="15">
        <f t="shared" si="19"/>
        <v>583</v>
      </c>
    </row>
    <row r="1271" spans="1:13" x14ac:dyDescent="0.2">
      <c r="A1271" s="14" t="s">
        <v>15</v>
      </c>
      <c r="B1271" s="14" t="s">
        <v>26</v>
      </c>
      <c r="C1271" s="14" t="s">
        <v>28</v>
      </c>
      <c r="D1271" s="14" t="s">
        <v>83</v>
      </c>
      <c r="E1271" s="14" t="s">
        <v>105</v>
      </c>
      <c r="F1271" s="14">
        <v>2010</v>
      </c>
      <c r="G1271" s="15">
        <v>559.62730757635518</v>
      </c>
      <c r="H1271" s="15">
        <v>460</v>
      </c>
      <c r="I1271" s="15">
        <v>0</v>
      </c>
      <c r="J1271" s="15">
        <v>173</v>
      </c>
      <c r="K1271" s="15">
        <v>0</v>
      </c>
      <c r="L1271" s="15">
        <v>0</v>
      </c>
      <c r="M1271" s="15">
        <f t="shared" si="19"/>
        <v>633</v>
      </c>
    </row>
    <row r="1272" spans="1:13" x14ac:dyDescent="0.2">
      <c r="A1272" s="14" t="s">
        <v>15</v>
      </c>
      <c r="B1272" s="14" t="s">
        <v>26</v>
      </c>
      <c r="C1272" s="14" t="s">
        <v>28</v>
      </c>
      <c r="D1272" s="14" t="s">
        <v>82</v>
      </c>
      <c r="E1272" s="14" t="s">
        <v>105</v>
      </c>
      <c r="F1272" s="14">
        <v>2006</v>
      </c>
      <c r="G1272" s="15">
        <v>434.18343134920724</v>
      </c>
      <c r="H1272" s="15">
        <v>651</v>
      </c>
      <c r="I1272" s="15">
        <v>0</v>
      </c>
      <c r="J1272" s="15">
        <v>138</v>
      </c>
      <c r="K1272" s="15">
        <v>5</v>
      </c>
      <c r="L1272" s="15">
        <v>2.5</v>
      </c>
      <c r="M1272" s="15">
        <f t="shared" si="19"/>
        <v>791.5</v>
      </c>
    </row>
    <row r="1273" spans="1:13" x14ac:dyDescent="0.2">
      <c r="A1273" s="14" t="s">
        <v>15</v>
      </c>
      <c r="B1273" s="14" t="s">
        <v>26</v>
      </c>
      <c r="C1273" s="14" t="s">
        <v>28</v>
      </c>
      <c r="D1273" s="14" t="s">
        <v>81</v>
      </c>
      <c r="E1273" s="14" t="s">
        <v>105</v>
      </c>
      <c r="F1273" s="14">
        <v>2007</v>
      </c>
      <c r="G1273" s="15">
        <v>519.27736882268971</v>
      </c>
      <c r="H1273" s="15">
        <v>415</v>
      </c>
      <c r="I1273" s="15">
        <v>0</v>
      </c>
      <c r="J1273" s="15">
        <v>106</v>
      </c>
      <c r="K1273" s="15">
        <v>0</v>
      </c>
      <c r="L1273" s="15">
        <v>0</v>
      </c>
      <c r="M1273" s="15">
        <f t="shared" si="19"/>
        <v>521</v>
      </c>
    </row>
    <row r="1274" spans="1:13" x14ac:dyDescent="0.2">
      <c r="A1274" s="14" t="s">
        <v>15</v>
      </c>
      <c r="B1274" s="14" t="s">
        <v>26</v>
      </c>
      <c r="C1274" s="14" t="s">
        <v>28</v>
      </c>
      <c r="D1274" s="14" t="s">
        <v>83</v>
      </c>
      <c r="E1274" s="14" t="s">
        <v>105</v>
      </c>
      <c r="F1274" s="14">
        <v>2004</v>
      </c>
      <c r="G1274" s="15">
        <v>301.54026210663818</v>
      </c>
      <c r="H1274" s="15">
        <v>513</v>
      </c>
      <c r="I1274" s="15">
        <v>0</v>
      </c>
      <c r="J1274" s="15">
        <v>408</v>
      </c>
      <c r="K1274" s="15">
        <v>0</v>
      </c>
      <c r="L1274" s="15">
        <v>0</v>
      </c>
      <c r="M1274" s="15">
        <f t="shared" si="19"/>
        <v>921</v>
      </c>
    </row>
    <row r="1275" spans="1:13" x14ac:dyDescent="0.2">
      <c r="A1275" s="14" t="s">
        <v>15</v>
      </c>
      <c r="B1275" s="14" t="s">
        <v>26</v>
      </c>
      <c r="C1275" s="14" t="s">
        <v>28</v>
      </c>
      <c r="D1275" s="14" t="s">
        <v>83</v>
      </c>
      <c r="E1275" s="14" t="s">
        <v>105</v>
      </c>
      <c r="F1275" s="14">
        <v>2011</v>
      </c>
      <c r="G1275" s="15">
        <v>468.19680374792586</v>
      </c>
      <c r="H1275" s="15">
        <v>0</v>
      </c>
      <c r="I1275" s="15">
        <v>180</v>
      </c>
      <c r="J1275" s="15">
        <v>175</v>
      </c>
      <c r="K1275" s="15">
        <v>0</v>
      </c>
      <c r="L1275" s="15">
        <v>0</v>
      </c>
      <c r="M1275" s="15">
        <f t="shared" si="19"/>
        <v>355</v>
      </c>
    </row>
    <row r="1276" spans="1:13" x14ac:dyDescent="0.2">
      <c r="A1276" s="14" t="s">
        <v>15</v>
      </c>
      <c r="B1276" s="14" t="s">
        <v>26</v>
      </c>
      <c r="C1276" s="14" t="s">
        <v>28</v>
      </c>
      <c r="D1276" s="14" t="s">
        <v>81</v>
      </c>
      <c r="E1276" s="14" t="s">
        <v>105</v>
      </c>
      <c r="F1276" s="14">
        <v>2005</v>
      </c>
      <c r="G1276" s="15">
        <v>560.01659177555666</v>
      </c>
      <c r="H1276" s="15">
        <v>606</v>
      </c>
      <c r="I1276" s="15">
        <v>0</v>
      </c>
      <c r="J1276" s="15">
        <v>12</v>
      </c>
      <c r="K1276" s="15">
        <v>0</v>
      </c>
      <c r="L1276" s="15">
        <v>0</v>
      </c>
      <c r="M1276" s="15">
        <f t="shared" si="19"/>
        <v>618</v>
      </c>
    </row>
    <row r="1277" spans="1:13" x14ac:dyDescent="0.2">
      <c r="A1277" s="14" t="s">
        <v>15</v>
      </c>
      <c r="B1277" s="14" t="s">
        <v>26</v>
      </c>
      <c r="C1277" s="14" t="s">
        <v>28</v>
      </c>
      <c r="D1277" s="14" t="s">
        <v>81</v>
      </c>
      <c r="E1277" s="14" t="s">
        <v>105</v>
      </c>
      <c r="F1277" s="14">
        <v>2005</v>
      </c>
      <c r="G1277" s="15">
        <v>628.28393725088199</v>
      </c>
      <c r="H1277" s="15">
        <v>110</v>
      </c>
      <c r="I1277" s="15">
        <v>313</v>
      </c>
      <c r="J1277" s="15">
        <v>129</v>
      </c>
      <c r="K1277" s="15">
        <v>8</v>
      </c>
      <c r="L1277" s="15">
        <v>4</v>
      </c>
      <c r="M1277" s="15">
        <f t="shared" si="19"/>
        <v>556</v>
      </c>
    </row>
    <row r="1278" spans="1:13" x14ac:dyDescent="0.2">
      <c r="A1278" s="14" t="s">
        <v>15</v>
      </c>
      <c r="B1278" s="14" t="s">
        <v>26</v>
      </c>
      <c r="C1278" s="14" t="s">
        <v>28</v>
      </c>
      <c r="D1278" s="14" t="s">
        <v>81</v>
      </c>
      <c r="E1278" s="14" t="s">
        <v>105</v>
      </c>
      <c r="F1278" s="14">
        <v>2003</v>
      </c>
      <c r="G1278" s="15">
        <v>341.45387404252943</v>
      </c>
      <c r="H1278" s="15">
        <v>1670</v>
      </c>
      <c r="I1278" s="15">
        <v>0</v>
      </c>
      <c r="J1278" s="15">
        <v>8</v>
      </c>
      <c r="K1278" s="15">
        <v>0</v>
      </c>
      <c r="L1278" s="15">
        <v>0</v>
      </c>
      <c r="M1278" s="15">
        <f t="shared" si="19"/>
        <v>1678</v>
      </c>
    </row>
    <row r="1279" spans="1:13" x14ac:dyDescent="0.2">
      <c r="A1279" s="14" t="s">
        <v>15</v>
      </c>
      <c r="B1279" s="14" t="s">
        <v>26</v>
      </c>
      <c r="C1279" s="14" t="s">
        <v>28</v>
      </c>
      <c r="D1279" s="14" t="s">
        <v>82</v>
      </c>
      <c r="E1279" s="14" t="s">
        <v>105</v>
      </c>
      <c r="F1279" s="14">
        <v>2006</v>
      </c>
      <c r="G1279" s="15">
        <v>288.60800419566016</v>
      </c>
      <c r="H1279" s="15">
        <v>560</v>
      </c>
      <c r="I1279" s="15">
        <v>103</v>
      </c>
      <c r="J1279" s="15">
        <v>0</v>
      </c>
      <c r="K1279" s="15">
        <v>0</v>
      </c>
      <c r="L1279" s="15">
        <v>0</v>
      </c>
      <c r="M1279" s="15">
        <f t="shared" si="19"/>
        <v>663</v>
      </c>
    </row>
    <row r="1280" spans="1:13" x14ac:dyDescent="0.2">
      <c r="A1280" s="14" t="s">
        <v>15</v>
      </c>
      <c r="B1280" s="14" t="s">
        <v>26</v>
      </c>
      <c r="C1280" s="14" t="s">
        <v>28</v>
      </c>
      <c r="D1280" s="14" t="s">
        <v>82</v>
      </c>
      <c r="E1280" s="14" t="s">
        <v>8</v>
      </c>
      <c r="F1280" s="14">
        <v>2015</v>
      </c>
      <c r="G1280" s="15">
        <v>764.6368220831755</v>
      </c>
      <c r="H1280" s="15">
        <v>0</v>
      </c>
      <c r="I1280" s="15">
        <v>87</v>
      </c>
      <c r="J1280" s="15">
        <v>40</v>
      </c>
      <c r="K1280" s="15">
        <v>185</v>
      </c>
      <c r="L1280" s="15">
        <v>92.5</v>
      </c>
      <c r="M1280" s="15">
        <f t="shared" si="19"/>
        <v>219.5</v>
      </c>
    </row>
    <row r="1281" spans="1:13" x14ac:dyDescent="0.2">
      <c r="A1281" s="14" t="s">
        <v>15</v>
      </c>
      <c r="B1281" s="14" t="s">
        <v>26</v>
      </c>
      <c r="C1281" s="14" t="s">
        <v>28</v>
      </c>
      <c r="D1281" s="14" t="s">
        <v>81</v>
      </c>
      <c r="E1281" s="14" t="s">
        <v>8</v>
      </c>
      <c r="F1281" s="14">
        <v>2015</v>
      </c>
      <c r="G1281" s="15">
        <v>772.4435663709653</v>
      </c>
      <c r="H1281" s="15">
        <v>0</v>
      </c>
      <c r="I1281" s="15">
        <v>13</v>
      </c>
      <c r="J1281" s="15">
        <v>30</v>
      </c>
      <c r="K1281" s="15">
        <v>13</v>
      </c>
      <c r="L1281" s="15">
        <v>6.5</v>
      </c>
      <c r="M1281" s="15">
        <f t="shared" si="19"/>
        <v>49.5</v>
      </c>
    </row>
    <row r="1282" spans="1:13" x14ac:dyDescent="0.2">
      <c r="A1282" s="14" t="s">
        <v>15</v>
      </c>
      <c r="B1282" s="14" t="s">
        <v>26</v>
      </c>
      <c r="C1282" s="14" t="s">
        <v>28</v>
      </c>
      <c r="D1282" s="14" t="s">
        <v>82</v>
      </c>
      <c r="E1282" s="14" t="s">
        <v>10</v>
      </c>
      <c r="F1282" s="14">
        <v>2006</v>
      </c>
      <c r="G1282" s="15">
        <v>434.18343134920724</v>
      </c>
      <c r="H1282" s="15">
        <v>0</v>
      </c>
      <c r="I1282" s="15">
        <v>65</v>
      </c>
      <c r="J1282" s="15">
        <v>16</v>
      </c>
      <c r="K1282" s="15">
        <v>0</v>
      </c>
      <c r="L1282" s="15">
        <v>0</v>
      </c>
      <c r="M1282" s="15">
        <f t="shared" ref="M1282:M1345" si="20">H1282+I1282+J1282+L1282</f>
        <v>81</v>
      </c>
    </row>
    <row r="1283" spans="1:13" x14ac:dyDescent="0.2">
      <c r="A1283" s="14" t="s">
        <v>15</v>
      </c>
      <c r="B1283" s="14" t="s">
        <v>26</v>
      </c>
      <c r="C1283" s="14" t="s">
        <v>28</v>
      </c>
      <c r="D1283" s="14" t="s">
        <v>81</v>
      </c>
      <c r="E1283" s="14" t="s">
        <v>10</v>
      </c>
      <c r="F1283" s="14">
        <v>2000</v>
      </c>
      <c r="G1283" s="15">
        <v>368.9030572190112</v>
      </c>
      <c r="H1283" s="15">
        <v>0</v>
      </c>
      <c r="I1283" s="15">
        <v>205</v>
      </c>
      <c r="J1283" s="15">
        <v>0</v>
      </c>
      <c r="K1283" s="15">
        <v>0</v>
      </c>
      <c r="L1283" s="15">
        <v>0</v>
      </c>
      <c r="M1283" s="15">
        <f t="shared" si="20"/>
        <v>205</v>
      </c>
    </row>
    <row r="1284" spans="1:13" x14ac:dyDescent="0.2">
      <c r="A1284" s="14" t="s">
        <v>15</v>
      </c>
      <c r="B1284" s="14" t="s">
        <v>26</v>
      </c>
      <c r="C1284" s="14" t="s">
        <v>28</v>
      </c>
      <c r="D1284" s="14" t="s">
        <v>83</v>
      </c>
      <c r="E1284" s="14" t="s">
        <v>9</v>
      </c>
      <c r="F1284" s="14">
        <v>2011</v>
      </c>
      <c r="G1284" s="15">
        <v>468.19680374792586</v>
      </c>
      <c r="H1284" s="15">
        <v>168</v>
      </c>
      <c r="I1284" s="15">
        <v>54</v>
      </c>
      <c r="J1284" s="15">
        <v>0</v>
      </c>
      <c r="K1284" s="15">
        <v>0</v>
      </c>
      <c r="L1284" s="15">
        <v>0</v>
      </c>
      <c r="M1284" s="15">
        <f t="shared" si="20"/>
        <v>222</v>
      </c>
    </row>
    <row r="1285" spans="1:13" x14ac:dyDescent="0.2">
      <c r="A1285" s="14" t="s">
        <v>15</v>
      </c>
      <c r="B1285" s="14" t="s">
        <v>26</v>
      </c>
      <c r="C1285" s="14" t="s">
        <v>28</v>
      </c>
      <c r="D1285" s="14" t="s">
        <v>83</v>
      </c>
      <c r="E1285" s="14" t="s">
        <v>9</v>
      </c>
      <c r="F1285" s="14">
        <v>2003</v>
      </c>
      <c r="G1285" s="15">
        <v>347.91455394800147</v>
      </c>
      <c r="H1285" s="15">
        <v>444</v>
      </c>
      <c r="I1285" s="15">
        <v>0</v>
      </c>
      <c r="J1285" s="15">
        <v>0</v>
      </c>
      <c r="K1285" s="15">
        <v>0</v>
      </c>
      <c r="L1285" s="15">
        <v>0</v>
      </c>
      <c r="M1285" s="15">
        <f t="shared" si="20"/>
        <v>444</v>
      </c>
    </row>
    <row r="1286" spans="1:13" x14ac:dyDescent="0.2">
      <c r="A1286" s="14" t="s">
        <v>15</v>
      </c>
      <c r="B1286" s="14" t="s">
        <v>26</v>
      </c>
      <c r="C1286" s="14" t="s">
        <v>29</v>
      </c>
      <c r="D1286" s="14" t="s">
        <v>90</v>
      </c>
      <c r="E1286" s="14" t="s">
        <v>103</v>
      </c>
      <c r="F1286" s="14">
        <v>2019</v>
      </c>
      <c r="G1286" s="15">
        <v>640.56914176415069</v>
      </c>
      <c r="H1286" s="15">
        <v>78</v>
      </c>
      <c r="I1286" s="15">
        <v>0</v>
      </c>
      <c r="J1286" s="15">
        <v>4</v>
      </c>
      <c r="K1286" s="15">
        <v>0</v>
      </c>
      <c r="L1286" s="15">
        <v>0</v>
      </c>
      <c r="M1286" s="15">
        <f t="shared" si="20"/>
        <v>82</v>
      </c>
    </row>
    <row r="1287" spans="1:13" x14ac:dyDescent="0.2">
      <c r="A1287" s="14" t="s">
        <v>15</v>
      </c>
      <c r="B1287" s="14" t="s">
        <v>26</v>
      </c>
      <c r="C1287" s="14" t="s">
        <v>29</v>
      </c>
      <c r="D1287" s="14" t="s">
        <v>85</v>
      </c>
      <c r="E1287" s="14" t="s">
        <v>103</v>
      </c>
      <c r="F1287" s="14">
        <v>2020</v>
      </c>
      <c r="G1287" s="15">
        <v>680.87809689517917</v>
      </c>
      <c r="H1287" s="15">
        <v>133</v>
      </c>
      <c r="I1287" s="15">
        <v>0</v>
      </c>
      <c r="J1287" s="15">
        <v>9</v>
      </c>
      <c r="K1287" s="15">
        <v>0</v>
      </c>
      <c r="L1287" s="15">
        <v>0</v>
      </c>
      <c r="M1287" s="15">
        <f t="shared" si="20"/>
        <v>142</v>
      </c>
    </row>
    <row r="1288" spans="1:13" x14ac:dyDescent="0.2">
      <c r="A1288" s="14" t="s">
        <v>15</v>
      </c>
      <c r="B1288" s="14" t="s">
        <v>26</v>
      </c>
      <c r="C1288" s="14" t="s">
        <v>29</v>
      </c>
      <c r="D1288" s="14" t="s">
        <v>85</v>
      </c>
      <c r="E1288" s="14" t="s">
        <v>103</v>
      </c>
      <c r="F1288" s="14">
        <v>2018</v>
      </c>
      <c r="G1288" s="15">
        <v>673.43157829921779</v>
      </c>
      <c r="H1288" s="15">
        <v>77</v>
      </c>
      <c r="I1288" s="15">
        <v>119</v>
      </c>
      <c r="J1288" s="15">
        <v>0</v>
      </c>
      <c r="K1288" s="15">
        <v>0</v>
      </c>
      <c r="L1288" s="15">
        <v>0</v>
      </c>
      <c r="M1288" s="15">
        <f t="shared" si="20"/>
        <v>196</v>
      </c>
    </row>
    <row r="1289" spans="1:13" x14ac:dyDescent="0.2">
      <c r="A1289" s="14" t="s">
        <v>15</v>
      </c>
      <c r="B1289" s="14" t="s">
        <v>26</v>
      </c>
      <c r="C1289" s="14" t="s">
        <v>29</v>
      </c>
      <c r="D1289" s="14" t="s">
        <v>85</v>
      </c>
      <c r="E1289" s="14" t="s">
        <v>104</v>
      </c>
      <c r="F1289" s="14">
        <v>2017</v>
      </c>
      <c r="G1289" s="15">
        <v>469.43809847348189</v>
      </c>
      <c r="H1289" s="15">
        <v>373</v>
      </c>
      <c r="I1289" s="15">
        <v>0</v>
      </c>
      <c r="J1289" s="15">
        <v>0</v>
      </c>
      <c r="K1289" s="15">
        <v>3</v>
      </c>
      <c r="L1289" s="15">
        <v>1.5</v>
      </c>
      <c r="M1289" s="15">
        <f t="shared" si="20"/>
        <v>374.5</v>
      </c>
    </row>
    <row r="1290" spans="1:13" x14ac:dyDescent="0.2">
      <c r="A1290" s="14" t="s">
        <v>15</v>
      </c>
      <c r="B1290" s="14" t="s">
        <v>26</v>
      </c>
      <c r="C1290" s="14" t="s">
        <v>29</v>
      </c>
      <c r="D1290" s="14" t="s">
        <v>85</v>
      </c>
      <c r="E1290" s="14" t="s">
        <v>104</v>
      </c>
      <c r="F1290" s="14">
        <v>2015</v>
      </c>
      <c r="G1290" s="15">
        <v>709.60737532384485</v>
      </c>
      <c r="H1290" s="15">
        <v>534</v>
      </c>
      <c r="I1290" s="15">
        <v>0</v>
      </c>
      <c r="J1290" s="15">
        <v>55</v>
      </c>
      <c r="K1290" s="15">
        <v>9</v>
      </c>
      <c r="L1290" s="15">
        <v>4.5</v>
      </c>
      <c r="M1290" s="15">
        <f t="shared" si="20"/>
        <v>593.5</v>
      </c>
    </row>
    <row r="1291" spans="1:13" x14ac:dyDescent="0.2">
      <c r="A1291" s="14" t="s">
        <v>15</v>
      </c>
      <c r="B1291" s="14" t="s">
        <v>26</v>
      </c>
      <c r="C1291" s="14" t="s">
        <v>29</v>
      </c>
      <c r="D1291" s="14" t="s">
        <v>85</v>
      </c>
      <c r="E1291" s="14" t="s">
        <v>104</v>
      </c>
      <c r="F1291" s="14">
        <v>2017</v>
      </c>
      <c r="G1291" s="15">
        <v>444.20153226230582</v>
      </c>
      <c r="H1291" s="15">
        <v>523</v>
      </c>
      <c r="I1291" s="15">
        <v>0</v>
      </c>
      <c r="J1291" s="15">
        <v>7</v>
      </c>
      <c r="K1291" s="15">
        <v>0</v>
      </c>
      <c r="L1291" s="15">
        <v>0</v>
      </c>
      <c r="M1291" s="15">
        <f t="shared" si="20"/>
        <v>530</v>
      </c>
    </row>
    <row r="1292" spans="1:13" x14ac:dyDescent="0.2">
      <c r="A1292" s="14" t="s">
        <v>15</v>
      </c>
      <c r="B1292" s="14" t="s">
        <v>26</v>
      </c>
      <c r="C1292" s="14" t="s">
        <v>29</v>
      </c>
      <c r="D1292" s="14" t="s">
        <v>85</v>
      </c>
      <c r="E1292" s="14" t="s">
        <v>105</v>
      </c>
      <c r="F1292" s="14">
        <v>2011</v>
      </c>
      <c r="G1292" s="15">
        <v>667.6511917916331</v>
      </c>
      <c r="H1292" s="15">
        <v>825</v>
      </c>
      <c r="I1292" s="15">
        <v>0</v>
      </c>
      <c r="J1292" s="15">
        <v>0</v>
      </c>
      <c r="K1292" s="15">
        <v>0</v>
      </c>
      <c r="L1292" s="15">
        <v>0</v>
      </c>
      <c r="M1292" s="15">
        <f t="shared" si="20"/>
        <v>825</v>
      </c>
    </row>
    <row r="1293" spans="1:13" x14ac:dyDescent="0.2">
      <c r="A1293" s="14" t="s">
        <v>15</v>
      </c>
      <c r="B1293" s="14" t="s">
        <v>26</v>
      </c>
      <c r="C1293" s="14" t="s">
        <v>29</v>
      </c>
      <c r="D1293" s="14" t="s">
        <v>85</v>
      </c>
      <c r="E1293" s="14" t="s">
        <v>105</v>
      </c>
      <c r="F1293" s="14">
        <v>2009</v>
      </c>
      <c r="G1293" s="15">
        <v>627.25248028832527</v>
      </c>
      <c r="H1293" s="15">
        <v>731</v>
      </c>
      <c r="I1293" s="15">
        <v>0</v>
      </c>
      <c r="J1293" s="15">
        <v>0</v>
      </c>
      <c r="K1293" s="15">
        <v>0</v>
      </c>
      <c r="L1293" s="15">
        <v>0</v>
      </c>
      <c r="M1293" s="15">
        <f t="shared" si="20"/>
        <v>731</v>
      </c>
    </row>
    <row r="1294" spans="1:13" x14ac:dyDescent="0.2">
      <c r="A1294" s="14" t="s">
        <v>15</v>
      </c>
      <c r="B1294" s="14" t="s">
        <v>26</v>
      </c>
      <c r="C1294" s="14" t="s">
        <v>29</v>
      </c>
      <c r="D1294" s="14" t="s">
        <v>85</v>
      </c>
      <c r="E1294" s="14" t="s">
        <v>105</v>
      </c>
      <c r="F1294" s="14">
        <v>2002</v>
      </c>
      <c r="G1294" s="15">
        <v>278.12845130618336</v>
      </c>
      <c r="H1294" s="15">
        <v>340</v>
      </c>
      <c r="I1294" s="15">
        <v>335</v>
      </c>
      <c r="J1294" s="15">
        <v>296</v>
      </c>
      <c r="K1294" s="15">
        <v>0</v>
      </c>
      <c r="L1294" s="15">
        <v>0</v>
      </c>
      <c r="M1294" s="15">
        <f t="shared" si="20"/>
        <v>971</v>
      </c>
    </row>
    <row r="1295" spans="1:13" x14ac:dyDescent="0.2">
      <c r="A1295" s="14" t="s">
        <v>15</v>
      </c>
      <c r="B1295" s="14" t="s">
        <v>26</v>
      </c>
      <c r="C1295" s="14" t="s">
        <v>29</v>
      </c>
      <c r="D1295" s="14" t="s">
        <v>85</v>
      </c>
      <c r="E1295" s="14" t="s">
        <v>8</v>
      </c>
      <c r="F1295" s="14">
        <v>2017</v>
      </c>
      <c r="G1295" s="15">
        <v>444.20153226230582</v>
      </c>
      <c r="H1295" s="15">
        <v>292</v>
      </c>
      <c r="I1295" s="15">
        <v>0</v>
      </c>
      <c r="J1295" s="15">
        <v>6</v>
      </c>
      <c r="K1295" s="15">
        <v>0</v>
      </c>
      <c r="L1295" s="15">
        <v>0</v>
      </c>
      <c r="M1295" s="15">
        <f t="shared" si="20"/>
        <v>298</v>
      </c>
    </row>
    <row r="1296" spans="1:13" x14ac:dyDescent="0.2">
      <c r="A1296" s="14" t="s">
        <v>15</v>
      </c>
      <c r="B1296" s="14" t="s">
        <v>26</v>
      </c>
      <c r="C1296" s="14" t="s">
        <v>29</v>
      </c>
      <c r="D1296" s="14" t="s">
        <v>85</v>
      </c>
      <c r="E1296" s="14" t="s">
        <v>8</v>
      </c>
      <c r="F1296" s="14">
        <v>2015</v>
      </c>
      <c r="G1296" s="15">
        <v>709.60737532384485</v>
      </c>
      <c r="H1296" s="15">
        <v>254</v>
      </c>
      <c r="I1296" s="15">
        <v>0</v>
      </c>
      <c r="J1296" s="15">
        <v>16</v>
      </c>
      <c r="K1296" s="15">
        <v>0</v>
      </c>
      <c r="L1296" s="15">
        <v>0</v>
      </c>
      <c r="M1296" s="15">
        <f t="shared" si="20"/>
        <v>270</v>
      </c>
    </row>
    <row r="1297" spans="1:13" x14ac:dyDescent="0.2">
      <c r="A1297" s="14" t="s">
        <v>15</v>
      </c>
      <c r="B1297" s="14" t="s">
        <v>26</v>
      </c>
      <c r="C1297" s="14" t="s">
        <v>29</v>
      </c>
      <c r="D1297" s="14" t="s">
        <v>84</v>
      </c>
      <c r="E1297" s="14" t="s">
        <v>10</v>
      </c>
      <c r="F1297" s="14">
        <v>2006</v>
      </c>
      <c r="G1297" s="15">
        <v>488.8434468545496</v>
      </c>
      <c r="H1297" s="15">
        <v>0</v>
      </c>
      <c r="I1297" s="15">
        <v>0</v>
      </c>
      <c r="J1297" s="15">
        <v>89</v>
      </c>
      <c r="K1297" s="15">
        <v>0</v>
      </c>
      <c r="L1297" s="15">
        <v>0</v>
      </c>
      <c r="M1297" s="15">
        <f t="shared" si="20"/>
        <v>89</v>
      </c>
    </row>
    <row r="1298" spans="1:13" x14ac:dyDescent="0.2">
      <c r="A1298" s="14" t="s">
        <v>15</v>
      </c>
      <c r="B1298" s="14" t="s">
        <v>26</v>
      </c>
      <c r="C1298" s="14" t="s">
        <v>29</v>
      </c>
      <c r="D1298" s="14" t="s">
        <v>85</v>
      </c>
      <c r="E1298" s="14" t="s">
        <v>10</v>
      </c>
      <c r="F1298" s="14">
        <v>2002</v>
      </c>
      <c r="G1298" s="15">
        <v>425.53970075945801</v>
      </c>
      <c r="H1298" s="15">
        <v>100</v>
      </c>
      <c r="I1298" s="15">
        <v>0</v>
      </c>
      <c r="J1298" s="15">
        <v>0</v>
      </c>
      <c r="K1298" s="15">
        <v>0</v>
      </c>
      <c r="L1298" s="15">
        <v>0</v>
      </c>
      <c r="M1298" s="15">
        <f t="shared" si="20"/>
        <v>100</v>
      </c>
    </row>
    <row r="1299" spans="1:13" x14ac:dyDescent="0.2">
      <c r="A1299" s="14" t="s">
        <v>15</v>
      </c>
      <c r="B1299" s="14" t="s">
        <v>26</v>
      </c>
      <c r="C1299" s="14" t="s">
        <v>29</v>
      </c>
      <c r="D1299" s="14" t="s">
        <v>85</v>
      </c>
      <c r="E1299" s="14" t="s">
        <v>9</v>
      </c>
      <c r="F1299" s="14">
        <v>2005</v>
      </c>
      <c r="G1299" s="15">
        <v>454.75996676080763</v>
      </c>
      <c r="H1299" s="15">
        <v>0</v>
      </c>
      <c r="I1299" s="15">
        <v>260</v>
      </c>
      <c r="J1299" s="15">
        <v>127</v>
      </c>
      <c r="K1299" s="15">
        <v>0</v>
      </c>
      <c r="L1299" s="15">
        <v>0</v>
      </c>
      <c r="M1299" s="15">
        <f t="shared" si="20"/>
        <v>387</v>
      </c>
    </row>
    <row r="1300" spans="1:13" x14ac:dyDescent="0.2">
      <c r="A1300" s="14" t="s">
        <v>15</v>
      </c>
      <c r="B1300" s="14" t="s">
        <v>26</v>
      </c>
      <c r="C1300" s="14" t="s">
        <v>29</v>
      </c>
      <c r="D1300" s="14" t="s">
        <v>85</v>
      </c>
      <c r="E1300" s="14" t="s">
        <v>9</v>
      </c>
      <c r="F1300" s="14">
        <v>2007</v>
      </c>
      <c r="G1300" s="15">
        <v>508.64253400875759</v>
      </c>
      <c r="H1300" s="15">
        <v>220</v>
      </c>
      <c r="I1300" s="15">
        <v>0</v>
      </c>
      <c r="J1300" s="15">
        <v>0</v>
      </c>
      <c r="K1300" s="15">
        <v>0</v>
      </c>
      <c r="L1300" s="15">
        <v>0</v>
      </c>
      <c r="M1300" s="15">
        <f t="shared" si="20"/>
        <v>220</v>
      </c>
    </row>
    <row r="1301" spans="1:13" x14ac:dyDescent="0.2">
      <c r="A1301" s="14" t="s">
        <v>15</v>
      </c>
      <c r="B1301" s="14" t="s">
        <v>26</v>
      </c>
      <c r="C1301" s="14" t="s">
        <v>30</v>
      </c>
      <c r="D1301" s="14" t="s">
        <v>86</v>
      </c>
      <c r="E1301" s="14" t="s">
        <v>103</v>
      </c>
      <c r="F1301" s="14">
        <v>2019</v>
      </c>
      <c r="G1301" s="15">
        <v>602.7793374980273</v>
      </c>
      <c r="H1301" s="15">
        <v>283</v>
      </c>
      <c r="I1301" s="15">
        <v>10</v>
      </c>
      <c r="J1301" s="15">
        <v>36</v>
      </c>
      <c r="K1301" s="15">
        <v>0</v>
      </c>
      <c r="L1301" s="15">
        <v>0</v>
      </c>
      <c r="M1301" s="15">
        <f t="shared" si="20"/>
        <v>329</v>
      </c>
    </row>
    <row r="1302" spans="1:13" x14ac:dyDescent="0.2">
      <c r="A1302" s="14" t="s">
        <v>15</v>
      </c>
      <c r="B1302" s="14" t="s">
        <v>26</v>
      </c>
      <c r="C1302" s="14" t="s">
        <v>30</v>
      </c>
      <c r="D1302" s="14" t="s">
        <v>86</v>
      </c>
      <c r="E1302" s="14" t="s">
        <v>103</v>
      </c>
      <c r="F1302" s="14">
        <v>2019</v>
      </c>
      <c r="G1302" s="15">
        <v>515.15159592231919</v>
      </c>
      <c r="H1302" s="15">
        <v>255</v>
      </c>
      <c r="I1302" s="15">
        <v>0</v>
      </c>
      <c r="J1302" s="15">
        <v>211</v>
      </c>
      <c r="K1302" s="15">
        <v>0</v>
      </c>
      <c r="L1302" s="15">
        <v>0</v>
      </c>
      <c r="M1302" s="15">
        <f t="shared" si="20"/>
        <v>466</v>
      </c>
    </row>
    <row r="1303" spans="1:13" x14ac:dyDescent="0.2">
      <c r="A1303" s="14" t="s">
        <v>15</v>
      </c>
      <c r="B1303" s="14" t="s">
        <v>26</v>
      </c>
      <c r="C1303" s="14" t="s">
        <v>30</v>
      </c>
      <c r="D1303" s="14" t="s">
        <v>86</v>
      </c>
      <c r="E1303" s="14" t="s">
        <v>103</v>
      </c>
      <c r="F1303" s="14">
        <v>2020</v>
      </c>
      <c r="G1303" s="15">
        <v>475.24378859761401</v>
      </c>
      <c r="H1303" s="15">
        <v>221</v>
      </c>
      <c r="I1303" s="15">
        <v>0</v>
      </c>
      <c r="J1303" s="15">
        <v>9</v>
      </c>
      <c r="K1303" s="15">
        <v>0</v>
      </c>
      <c r="L1303" s="15">
        <v>0</v>
      </c>
      <c r="M1303" s="15">
        <f t="shared" si="20"/>
        <v>230</v>
      </c>
    </row>
    <row r="1304" spans="1:13" x14ac:dyDescent="0.2">
      <c r="A1304" s="14" t="s">
        <v>15</v>
      </c>
      <c r="B1304" s="14" t="s">
        <v>26</v>
      </c>
      <c r="C1304" s="14" t="s">
        <v>30</v>
      </c>
      <c r="D1304" s="14" t="s">
        <v>86</v>
      </c>
      <c r="E1304" s="14" t="s">
        <v>103</v>
      </c>
      <c r="F1304" s="14">
        <v>2020</v>
      </c>
      <c r="G1304" s="15">
        <v>704.21031862117309</v>
      </c>
      <c r="H1304" s="15">
        <v>0</v>
      </c>
      <c r="I1304" s="15">
        <v>143</v>
      </c>
      <c r="J1304" s="15">
        <v>15</v>
      </c>
      <c r="K1304" s="15">
        <v>0</v>
      </c>
      <c r="L1304" s="15">
        <v>0</v>
      </c>
      <c r="M1304" s="15">
        <f t="shared" si="20"/>
        <v>158</v>
      </c>
    </row>
    <row r="1305" spans="1:13" x14ac:dyDescent="0.2">
      <c r="A1305" s="14" t="s">
        <v>15</v>
      </c>
      <c r="B1305" s="14" t="s">
        <v>26</v>
      </c>
      <c r="C1305" s="14" t="s">
        <v>30</v>
      </c>
      <c r="D1305" s="14" t="s">
        <v>86</v>
      </c>
      <c r="E1305" s="14" t="s">
        <v>103</v>
      </c>
      <c r="F1305" s="14">
        <v>2019</v>
      </c>
      <c r="G1305" s="15">
        <v>602.76623684178719</v>
      </c>
      <c r="H1305" s="15">
        <v>238</v>
      </c>
      <c r="I1305" s="15">
        <v>0</v>
      </c>
      <c r="J1305" s="15">
        <v>11</v>
      </c>
      <c r="K1305" s="15">
        <v>8</v>
      </c>
      <c r="L1305" s="15">
        <v>4</v>
      </c>
      <c r="M1305" s="15">
        <f t="shared" si="20"/>
        <v>253</v>
      </c>
    </row>
    <row r="1306" spans="1:13" x14ac:dyDescent="0.2">
      <c r="A1306" s="14" t="s">
        <v>15</v>
      </c>
      <c r="B1306" s="14" t="s">
        <v>26</v>
      </c>
      <c r="C1306" s="14" t="s">
        <v>30</v>
      </c>
      <c r="D1306" s="14" t="s">
        <v>86</v>
      </c>
      <c r="E1306" s="14" t="s">
        <v>103</v>
      </c>
      <c r="F1306" s="14">
        <v>2019</v>
      </c>
      <c r="G1306" s="15">
        <v>645.73543609785929</v>
      </c>
      <c r="H1306" s="15">
        <v>0</v>
      </c>
      <c r="I1306" s="15">
        <v>128</v>
      </c>
      <c r="J1306" s="15">
        <v>8</v>
      </c>
      <c r="K1306" s="15">
        <v>0</v>
      </c>
      <c r="L1306" s="15">
        <v>0</v>
      </c>
      <c r="M1306" s="15">
        <f t="shared" si="20"/>
        <v>136</v>
      </c>
    </row>
    <row r="1307" spans="1:13" x14ac:dyDescent="0.2">
      <c r="A1307" s="14" t="s">
        <v>15</v>
      </c>
      <c r="B1307" s="14" t="s">
        <v>26</v>
      </c>
      <c r="C1307" s="14" t="s">
        <v>30</v>
      </c>
      <c r="D1307" s="14" t="s">
        <v>86</v>
      </c>
      <c r="E1307" s="14" t="s">
        <v>103</v>
      </c>
      <c r="F1307" s="14">
        <v>2019</v>
      </c>
      <c r="G1307" s="15">
        <v>530.39165256083061</v>
      </c>
      <c r="H1307" s="15">
        <v>225</v>
      </c>
      <c r="I1307" s="15">
        <v>0</v>
      </c>
      <c r="J1307" s="15">
        <v>54</v>
      </c>
      <c r="K1307" s="15">
        <v>4</v>
      </c>
      <c r="L1307" s="15">
        <v>2</v>
      </c>
      <c r="M1307" s="15">
        <f t="shared" si="20"/>
        <v>281</v>
      </c>
    </row>
    <row r="1308" spans="1:13" x14ac:dyDescent="0.2">
      <c r="A1308" s="14" t="s">
        <v>15</v>
      </c>
      <c r="B1308" s="14" t="s">
        <v>26</v>
      </c>
      <c r="C1308" s="14" t="s">
        <v>30</v>
      </c>
      <c r="D1308" s="14" t="s">
        <v>86</v>
      </c>
      <c r="E1308" s="14" t="s">
        <v>103</v>
      </c>
      <c r="F1308" s="14">
        <v>2020</v>
      </c>
      <c r="G1308" s="15">
        <v>660.58453765745264</v>
      </c>
      <c r="H1308" s="15">
        <v>402</v>
      </c>
      <c r="I1308" s="15">
        <v>0</v>
      </c>
      <c r="J1308" s="15">
        <v>12</v>
      </c>
      <c r="K1308" s="15">
        <v>0</v>
      </c>
      <c r="L1308" s="15">
        <v>0</v>
      </c>
      <c r="M1308" s="15">
        <f t="shared" si="20"/>
        <v>414</v>
      </c>
    </row>
    <row r="1309" spans="1:13" x14ac:dyDescent="0.2">
      <c r="A1309" s="14" t="s">
        <v>15</v>
      </c>
      <c r="B1309" s="14" t="s">
        <v>26</v>
      </c>
      <c r="C1309" s="14" t="s">
        <v>30</v>
      </c>
      <c r="D1309" s="14" t="s">
        <v>86</v>
      </c>
      <c r="E1309" s="14" t="s">
        <v>103</v>
      </c>
      <c r="F1309" s="14">
        <v>2018</v>
      </c>
      <c r="G1309" s="15">
        <v>511.58183720601755</v>
      </c>
      <c r="H1309" s="15">
        <v>0</v>
      </c>
      <c r="I1309" s="15">
        <v>106</v>
      </c>
      <c r="J1309" s="15">
        <v>79</v>
      </c>
      <c r="K1309" s="15">
        <v>12</v>
      </c>
      <c r="L1309" s="15">
        <v>6</v>
      </c>
      <c r="M1309" s="15">
        <f t="shared" si="20"/>
        <v>191</v>
      </c>
    </row>
    <row r="1310" spans="1:13" x14ac:dyDescent="0.2">
      <c r="A1310" s="14" t="s">
        <v>15</v>
      </c>
      <c r="B1310" s="14" t="s">
        <v>26</v>
      </c>
      <c r="C1310" s="14" t="s">
        <v>30</v>
      </c>
      <c r="D1310" s="14" t="s">
        <v>86</v>
      </c>
      <c r="E1310" s="14" t="s">
        <v>104</v>
      </c>
      <c r="F1310" s="14">
        <v>2016</v>
      </c>
      <c r="G1310" s="15">
        <v>895.08907641515248</v>
      </c>
      <c r="H1310" s="15">
        <v>0</v>
      </c>
      <c r="I1310" s="15">
        <v>400</v>
      </c>
      <c r="J1310" s="15">
        <v>198</v>
      </c>
      <c r="K1310" s="15">
        <v>26</v>
      </c>
      <c r="L1310" s="15">
        <v>13</v>
      </c>
      <c r="M1310" s="15">
        <f t="shared" si="20"/>
        <v>611</v>
      </c>
    </row>
    <row r="1311" spans="1:13" x14ac:dyDescent="0.2">
      <c r="A1311" s="14" t="s">
        <v>15</v>
      </c>
      <c r="B1311" s="14" t="s">
        <v>26</v>
      </c>
      <c r="C1311" s="14" t="s">
        <v>30</v>
      </c>
      <c r="D1311" s="14" t="s">
        <v>86</v>
      </c>
      <c r="E1311" s="14" t="s">
        <v>104</v>
      </c>
      <c r="F1311" s="14">
        <v>2014</v>
      </c>
      <c r="G1311" s="15">
        <v>623.53640523562694</v>
      </c>
      <c r="H1311" s="15">
        <v>210</v>
      </c>
      <c r="I1311" s="15">
        <v>0</v>
      </c>
      <c r="J1311" s="15">
        <v>39</v>
      </c>
      <c r="K1311" s="15">
        <v>82</v>
      </c>
      <c r="L1311" s="15">
        <v>41</v>
      </c>
      <c r="M1311" s="15">
        <f t="shared" si="20"/>
        <v>290</v>
      </c>
    </row>
    <row r="1312" spans="1:13" x14ac:dyDescent="0.2">
      <c r="A1312" s="14" t="s">
        <v>15</v>
      </c>
      <c r="B1312" s="14" t="s">
        <v>26</v>
      </c>
      <c r="C1312" s="14" t="s">
        <v>30</v>
      </c>
      <c r="D1312" s="14" t="s">
        <v>86</v>
      </c>
      <c r="E1312" s="14" t="s">
        <v>104</v>
      </c>
      <c r="F1312" s="14">
        <v>2017</v>
      </c>
      <c r="G1312" s="15">
        <v>727.85538539358959</v>
      </c>
      <c r="H1312" s="15">
        <v>205</v>
      </c>
      <c r="I1312" s="15">
        <v>395</v>
      </c>
      <c r="J1312" s="15">
        <v>0</v>
      </c>
      <c r="K1312" s="15">
        <v>0</v>
      </c>
      <c r="L1312" s="15">
        <v>0</v>
      </c>
      <c r="M1312" s="15">
        <f t="shared" si="20"/>
        <v>600</v>
      </c>
    </row>
    <row r="1313" spans="1:13" x14ac:dyDescent="0.2">
      <c r="A1313" s="14" t="s">
        <v>15</v>
      </c>
      <c r="B1313" s="14" t="s">
        <v>26</v>
      </c>
      <c r="C1313" s="14" t="s">
        <v>30</v>
      </c>
      <c r="D1313" s="14" t="s">
        <v>86</v>
      </c>
      <c r="E1313" s="14" t="s">
        <v>104</v>
      </c>
      <c r="F1313" s="14">
        <v>2014</v>
      </c>
      <c r="G1313" s="15">
        <v>825.50782577786276</v>
      </c>
      <c r="H1313" s="15">
        <v>90</v>
      </c>
      <c r="I1313" s="15">
        <v>226</v>
      </c>
      <c r="J1313" s="15">
        <v>64</v>
      </c>
      <c r="K1313" s="15">
        <v>0</v>
      </c>
      <c r="L1313" s="15">
        <v>0</v>
      </c>
      <c r="M1313" s="15">
        <f t="shared" si="20"/>
        <v>380</v>
      </c>
    </row>
    <row r="1314" spans="1:13" x14ac:dyDescent="0.2">
      <c r="A1314" s="14" t="s">
        <v>15</v>
      </c>
      <c r="B1314" s="14" t="s">
        <v>26</v>
      </c>
      <c r="C1314" s="14" t="s">
        <v>30</v>
      </c>
      <c r="D1314" s="14" t="s">
        <v>86</v>
      </c>
      <c r="E1314" s="14" t="s">
        <v>104</v>
      </c>
      <c r="F1314" s="14">
        <v>2013</v>
      </c>
      <c r="G1314" s="15">
        <v>661.65957784775685</v>
      </c>
      <c r="H1314" s="15">
        <v>0</v>
      </c>
      <c r="I1314" s="15">
        <v>250</v>
      </c>
      <c r="J1314" s="15">
        <v>83</v>
      </c>
      <c r="K1314" s="15">
        <v>0</v>
      </c>
      <c r="L1314" s="15">
        <v>0</v>
      </c>
      <c r="M1314" s="15">
        <f t="shared" si="20"/>
        <v>333</v>
      </c>
    </row>
    <row r="1315" spans="1:13" x14ac:dyDescent="0.2">
      <c r="A1315" s="14" t="s">
        <v>15</v>
      </c>
      <c r="B1315" s="14" t="s">
        <v>26</v>
      </c>
      <c r="C1315" s="14" t="s">
        <v>30</v>
      </c>
      <c r="D1315" s="14" t="s">
        <v>86</v>
      </c>
      <c r="E1315" s="14" t="s">
        <v>104</v>
      </c>
      <c r="F1315" s="14">
        <v>2014</v>
      </c>
      <c r="G1315" s="15">
        <v>623.50914991137563</v>
      </c>
      <c r="H1315" s="15">
        <v>1137</v>
      </c>
      <c r="I1315" s="15">
        <v>0</v>
      </c>
      <c r="J1315" s="15">
        <v>45</v>
      </c>
      <c r="K1315" s="15">
        <v>48</v>
      </c>
      <c r="L1315" s="15">
        <v>24</v>
      </c>
      <c r="M1315" s="15">
        <f t="shared" si="20"/>
        <v>1206</v>
      </c>
    </row>
    <row r="1316" spans="1:13" x14ac:dyDescent="0.2">
      <c r="A1316" s="14" t="s">
        <v>15</v>
      </c>
      <c r="B1316" s="14" t="s">
        <v>26</v>
      </c>
      <c r="C1316" s="14" t="s">
        <v>30</v>
      </c>
      <c r="D1316" s="14" t="s">
        <v>86</v>
      </c>
      <c r="E1316" s="14" t="s">
        <v>105</v>
      </c>
      <c r="F1316" s="14">
        <v>2005</v>
      </c>
      <c r="G1316" s="15">
        <v>390.81483034849794</v>
      </c>
      <c r="H1316" s="15">
        <v>334</v>
      </c>
      <c r="I1316" s="15">
        <v>221</v>
      </c>
      <c r="J1316" s="15">
        <v>242</v>
      </c>
      <c r="K1316" s="15">
        <v>17</v>
      </c>
      <c r="L1316" s="15">
        <v>8.5</v>
      </c>
      <c r="M1316" s="15">
        <f t="shared" si="20"/>
        <v>805.5</v>
      </c>
    </row>
    <row r="1317" spans="1:13" x14ac:dyDescent="0.2">
      <c r="A1317" s="14" t="s">
        <v>15</v>
      </c>
      <c r="B1317" s="14" t="s">
        <v>26</v>
      </c>
      <c r="C1317" s="14" t="s">
        <v>30</v>
      </c>
      <c r="D1317" s="14" t="s">
        <v>86</v>
      </c>
      <c r="E1317" s="14" t="s">
        <v>105</v>
      </c>
      <c r="F1317" s="14">
        <v>2011</v>
      </c>
      <c r="G1317" s="15">
        <v>538.70703341572278</v>
      </c>
      <c r="H1317" s="15">
        <v>0</v>
      </c>
      <c r="I1317" s="15">
        <v>270</v>
      </c>
      <c r="J1317" s="15">
        <v>436</v>
      </c>
      <c r="K1317" s="15">
        <v>0</v>
      </c>
      <c r="L1317" s="15">
        <v>0</v>
      </c>
      <c r="M1317" s="15">
        <f t="shared" si="20"/>
        <v>706</v>
      </c>
    </row>
    <row r="1318" spans="1:13" x14ac:dyDescent="0.2">
      <c r="A1318" s="14" t="s">
        <v>15</v>
      </c>
      <c r="B1318" s="14" t="s">
        <v>26</v>
      </c>
      <c r="C1318" s="14" t="s">
        <v>30</v>
      </c>
      <c r="D1318" s="14" t="s">
        <v>86</v>
      </c>
      <c r="E1318" s="14" t="s">
        <v>105</v>
      </c>
      <c r="F1318" s="14">
        <v>2008</v>
      </c>
      <c r="G1318" s="15">
        <v>430.19590061802825</v>
      </c>
      <c r="H1318" s="15">
        <v>0</v>
      </c>
      <c r="I1318" s="15">
        <v>118</v>
      </c>
      <c r="J1318" s="15">
        <v>52</v>
      </c>
      <c r="K1318" s="15">
        <v>0</v>
      </c>
      <c r="L1318" s="15">
        <v>0</v>
      </c>
      <c r="M1318" s="15">
        <f t="shared" si="20"/>
        <v>170</v>
      </c>
    </row>
    <row r="1319" spans="1:13" x14ac:dyDescent="0.2">
      <c r="A1319" s="14" t="s">
        <v>15</v>
      </c>
      <c r="B1319" s="14" t="s">
        <v>26</v>
      </c>
      <c r="C1319" s="14" t="s">
        <v>30</v>
      </c>
      <c r="D1319" s="14" t="s">
        <v>86</v>
      </c>
      <c r="E1319" s="14" t="s">
        <v>105</v>
      </c>
      <c r="F1319" s="14">
        <v>1995</v>
      </c>
      <c r="G1319" s="15">
        <v>463.54827265971363</v>
      </c>
      <c r="H1319" s="15">
        <v>0</v>
      </c>
      <c r="I1319" s="15">
        <v>207</v>
      </c>
      <c r="J1319" s="15">
        <v>15</v>
      </c>
      <c r="K1319" s="15">
        <v>0</v>
      </c>
      <c r="L1319" s="15">
        <v>0</v>
      </c>
      <c r="M1319" s="15">
        <f t="shared" si="20"/>
        <v>222</v>
      </c>
    </row>
    <row r="1320" spans="1:13" x14ac:dyDescent="0.2">
      <c r="A1320" s="14" t="s">
        <v>15</v>
      </c>
      <c r="B1320" s="14" t="s">
        <v>26</v>
      </c>
      <c r="C1320" s="14" t="s">
        <v>30</v>
      </c>
      <c r="D1320" s="14" t="s">
        <v>86</v>
      </c>
      <c r="E1320" s="14" t="s">
        <v>105</v>
      </c>
      <c r="F1320" s="14">
        <v>2009</v>
      </c>
      <c r="G1320" s="15">
        <v>604.2300393865512</v>
      </c>
      <c r="H1320" s="15">
        <v>321</v>
      </c>
      <c r="I1320" s="15">
        <v>0</v>
      </c>
      <c r="J1320" s="15">
        <v>592</v>
      </c>
      <c r="K1320" s="15">
        <v>86</v>
      </c>
      <c r="L1320" s="15">
        <v>43</v>
      </c>
      <c r="M1320" s="15">
        <f t="shared" si="20"/>
        <v>956</v>
      </c>
    </row>
    <row r="1321" spans="1:13" x14ac:dyDescent="0.2">
      <c r="A1321" s="14" t="s">
        <v>15</v>
      </c>
      <c r="B1321" s="14" t="s">
        <v>26</v>
      </c>
      <c r="C1321" s="14" t="s">
        <v>30</v>
      </c>
      <c r="D1321" s="14" t="s">
        <v>86</v>
      </c>
      <c r="E1321" s="14" t="s">
        <v>105</v>
      </c>
      <c r="F1321" s="14">
        <v>2003</v>
      </c>
      <c r="G1321" s="15">
        <v>389.06107137295606</v>
      </c>
      <c r="H1321" s="15">
        <v>145</v>
      </c>
      <c r="I1321" s="15">
        <v>215</v>
      </c>
      <c r="J1321" s="15">
        <v>233</v>
      </c>
      <c r="K1321" s="15">
        <v>0</v>
      </c>
      <c r="L1321" s="15">
        <v>0</v>
      </c>
      <c r="M1321" s="15">
        <f t="shared" si="20"/>
        <v>593</v>
      </c>
    </row>
    <row r="1322" spans="1:13" x14ac:dyDescent="0.2">
      <c r="A1322" s="14" t="s">
        <v>15</v>
      </c>
      <c r="B1322" s="14" t="s">
        <v>26</v>
      </c>
      <c r="C1322" s="14" t="s">
        <v>30</v>
      </c>
      <c r="D1322" s="14" t="s">
        <v>86</v>
      </c>
      <c r="E1322" s="14" t="s">
        <v>105</v>
      </c>
      <c r="F1322" s="14">
        <v>2006</v>
      </c>
      <c r="G1322" s="15">
        <v>514.9992036033409</v>
      </c>
      <c r="H1322" s="15">
        <v>175</v>
      </c>
      <c r="I1322" s="15">
        <v>0</v>
      </c>
      <c r="J1322" s="15">
        <v>16</v>
      </c>
      <c r="K1322" s="15">
        <v>0</v>
      </c>
      <c r="L1322" s="15">
        <v>0</v>
      </c>
      <c r="M1322" s="15">
        <f t="shared" si="20"/>
        <v>191</v>
      </c>
    </row>
    <row r="1323" spans="1:13" x14ac:dyDescent="0.2">
      <c r="A1323" s="14" t="s">
        <v>15</v>
      </c>
      <c r="B1323" s="14" t="s">
        <v>26</v>
      </c>
      <c r="C1323" s="14" t="s">
        <v>30</v>
      </c>
      <c r="D1323" s="14" t="s">
        <v>86</v>
      </c>
      <c r="E1323" s="14" t="s">
        <v>105</v>
      </c>
      <c r="F1323" s="14">
        <v>2006</v>
      </c>
      <c r="G1323" s="15">
        <v>629.55685210703223</v>
      </c>
      <c r="H1323" s="15">
        <v>0</v>
      </c>
      <c r="I1323" s="15">
        <v>350</v>
      </c>
      <c r="J1323" s="15">
        <v>22</v>
      </c>
      <c r="K1323" s="15">
        <v>0</v>
      </c>
      <c r="L1323" s="15">
        <v>0</v>
      </c>
      <c r="M1323" s="15">
        <f t="shared" si="20"/>
        <v>372</v>
      </c>
    </row>
    <row r="1324" spans="1:13" x14ac:dyDescent="0.2">
      <c r="A1324" s="14" t="s">
        <v>15</v>
      </c>
      <c r="B1324" s="14" t="s">
        <v>26</v>
      </c>
      <c r="C1324" s="14" t="s">
        <v>30</v>
      </c>
      <c r="D1324" s="14" t="s">
        <v>86</v>
      </c>
      <c r="E1324" s="14" t="s">
        <v>105</v>
      </c>
      <c r="F1324" s="14">
        <v>1999</v>
      </c>
      <c r="G1324" s="15">
        <v>411.98473865489655</v>
      </c>
      <c r="H1324" s="15">
        <v>0</v>
      </c>
      <c r="I1324" s="15">
        <v>1061</v>
      </c>
      <c r="J1324" s="15">
        <v>161</v>
      </c>
      <c r="K1324" s="15">
        <v>0</v>
      </c>
      <c r="L1324" s="15">
        <v>0</v>
      </c>
      <c r="M1324" s="15">
        <f t="shared" si="20"/>
        <v>1222</v>
      </c>
    </row>
    <row r="1325" spans="1:13" x14ac:dyDescent="0.2">
      <c r="A1325" s="14" t="s">
        <v>15</v>
      </c>
      <c r="B1325" s="14" t="s">
        <v>26</v>
      </c>
      <c r="C1325" s="14" t="s">
        <v>30</v>
      </c>
      <c r="D1325" s="14" t="s">
        <v>86</v>
      </c>
      <c r="E1325" s="14" t="s">
        <v>105</v>
      </c>
      <c r="F1325" s="14">
        <v>1999</v>
      </c>
      <c r="G1325" s="15">
        <v>403.44366633771654</v>
      </c>
      <c r="H1325" s="15">
        <v>0</v>
      </c>
      <c r="I1325" s="15">
        <v>280</v>
      </c>
      <c r="J1325" s="15">
        <v>177</v>
      </c>
      <c r="K1325" s="15">
        <v>58</v>
      </c>
      <c r="L1325" s="15">
        <v>29</v>
      </c>
      <c r="M1325" s="15">
        <f t="shared" si="20"/>
        <v>486</v>
      </c>
    </row>
    <row r="1326" spans="1:13" x14ac:dyDescent="0.2">
      <c r="A1326" s="14" t="s">
        <v>15</v>
      </c>
      <c r="B1326" s="14" t="s">
        <v>26</v>
      </c>
      <c r="C1326" s="14" t="s">
        <v>30</v>
      </c>
      <c r="D1326" s="14" t="s">
        <v>86</v>
      </c>
      <c r="E1326" s="14" t="s">
        <v>105</v>
      </c>
      <c r="F1326" s="14">
        <v>2005</v>
      </c>
      <c r="G1326" s="15">
        <v>621.5867368073956</v>
      </c>
      <c r="H1326" s="15">
        <v>210</v>
      </c>
      <c r="I1326" s="15">
        <v>0</v>
      </c>
      <c r="J1326" s="15">
        <v>208</v>
      </c>
      <c r="K1326" s="15">
        <v>0</v>
      </c>
      <c r="L1326" s="15">
        <v>0</v>
      </c>
      <c r="M1326" s="15">
        <f t="shared" si="20"/>
        <v>418</v>
      </c>
    </row>
    <row r="1327" spans="1:13" x14ac:dyDescent="0.2">
      <c r="A1327" s="14" t="s">
        <v>15</v>
      </c>
      <c r="B1327" s="14" t="s">
        <v>26</v>
      </c>
      <c r="C1327" s="14" t="s">
        <v>30</v>
      </c>
      <c r="D1327" s="14" t="s">
        <v>86</v>
      </c>
      <c r="E1327" s="14" t="s">
        <v>105</v>
      </c>
      <c r="F1327" s="14">
        <v>2009</v>
      </c>
      <c r="G1327" s="15">
        <v>561.05767306589109</v>
      </c>
      <c r="H1327" s="15">
        <v>0</v>
      </c>
      <c r="I1327" s="15">
        <v>0</v>
      </c>
      <c r="J1327" s="15">
        <v>498</v>
      </c>
      <c r="K1327" s="15">
        <v>0</v>
      </c>
      <c r="L1327" s="15">
        <v>0</v>
      </c>
      <c r="M1327" s="15">
        <f t="shared" si="20"/>
        <v>498</v>
      </c>
    </row>
    <row r="1328" spans="1:13" x14ac:dyDescent="0.2">
      <c r="A1328" s="14" t="s">
        <v>15</v>
      </c>
      <c r="B1328" s="14" t="s">
        <v>26</v>
      </c>
      <c r="C1328" s="14" t="s">
        <v>30</v>
      </c>
      <c r="D1328" s="14" t="s">
        <v>86</v>
      </c>
      <c r="E1328" s="14" t="s">
        <v>105</v>
      </c>
      <c r="F1328" s="14">
        <v>2011</v>
      </c>
      <c r="G1328" s="15">
        <v>612.24059281957648</v>
      </c>
      <c r="H1328" s="15">
        <v>120</v>
      </c>
      <c r="I1328" s="15">
        <v>216</v>
      </c>
      <c r="J1328" s="15">
        <v>136</v>
      </c>
      <c r="K1328" s="15">
        <v>0</v>
      </c>
      <c r="L1328" s="15">
        <v>0</v>
      </c>
      <c r="M1328" s="15">
        <f t="shared" si="20"/>
        <v>472</v>
      </c>
    </row>
    <row r="1329" spans="1:13" x14ac:dyDescent="0.2">
      <c r="A1329" s="14" t="s">
        <v>15</v>
      </c>
      <c r="B1329" s="14" t="s">
        <v>26</v>
      </c>
      <c r="C1329" s="14" t="s">
        <v>30</v>
      </c>
      <c r="D1329" s="14" t="s">
        <v>86</v>
      </c>
      <c r="E1329" s="14" t="s">
        <v>105</v>
      </c>
      <c r="F1329" s="14">
        <v>2006</v>
      </c>
      <c r="G1329" s="15">
        <v>418.43993399346357</v>
      </c>
      <c r="H1329" s="15">
        <v>719</v>
      </c>
      <c r="I1329" s="15">
        <v>0</v>
      </c>
      <c r="J1329" s="15">
        <v>165</v>
      </c>
      <c r="K1329" s="15">
        <v>0</v>
      </c>
      <c r="L1329" s="15">
        <v>0</v>
      </c>
      <c r="M1329" s="15">
        <f t="shared" si="20"/>
        <v>884</v>
      </c>
    </row>
    <row r="1330" spans="1:13" x14ac:dyDescent="0.2">
      <c r="A1330" s="14" t="s">
        <v>15</v>
      </c>
      <c r="B1330" s="14" t="s">
        <v>26</v>
      </c>
      <c r="C1330" s="14" t="s">
        <v>30</v>
      </c>
      <c r="D1330" s="14" t="s">
        <v>86</v>
      </c>
      <c r="E1330" s="14" t="s">
        <v>105</v>
      </c>
      <c r="F1330" s="14">
        <v>2009</v>
      </c>
      <c r="G1330" s="15">
        <v>556.0110040618564</v>
      </c>
      <c r="H1330" s="15">
        <v>0</v>
      </c>
      <c r="I1330" s="15">
        <v>931</v>
      </c>
      <c r="J1330" s="15">
        <v>54</v>
      </c>
      <c r="K1330" s="15">
        <v>0</v>
      </c>
      <c r="L1330" s="15">
        <v>0</v>
      </c>
      <c r="M1330" s="15">
        <f t="shared" si="20"/>
        <v>985</v>
      </c>
    </row>
    <row r="1331" spans="1:13" x14ac:dyDescent="0.2">
      <c r="A1331" s="14" t="s">
        <v>15</v>
      </c>
      <c r="B1331" s="14" t="s">
        <v>26</v>
      </c>
      <c r="C1331" s="14" t="s">
        <v>30</v>
      </c>
      <c r="D1331" s="14" t="s">
        <v>86</v>
      </c>
      <c r="E1331" s="14" t="s">
        <v>105</v>
      </c>
      <c r="F1331" s="14">
        <v>2005</v>
      </c>
      <c r="G1331" s="15">
        <v>421.54476241332532</v>
      </c>
      <c r="H1331" s="15">
        <v>0</v>
      </c>
      <c r="I1331" s="15">
        <v>239</v>
      </c>
      <c r="J1331" s="15">
        <v>453</v>
      </c>
      <c r="K1331" s="15">
        <v>0</v>
      </c>
      <c r="L1331" s="15">
        <v>0</v>
      </c>
      <c r="M1331" s="15">
        <f t="shared" si="20"/>
        <v>692</v>
      </c>
    </row>
    <row r="1332" spans="1:13" x14ac:dyDescent="0.2">
      <c r="A1332" s="14" t="s">
        <v>15</v>
      </c>
      <c r="B1332" s="14" t="s">
        <v>26</v>
      </c>
      <c r="C1332" s="14" t="s">
        <v>30</v>
      </c>
      <c r="D1332" s="14" t="s">
        <v>86</v>
      </c>
      <c r="E1332" s="14" t="s">
        <v>105</v>
      </c>
      <c r="F1332" s="14">
        <v>2004</v>
      </c>
      <c r="G1332" s="15">
        <v>438.81665512882404</v>
      </c>
      <c r="H1332" s="15">
        <v>0</v>
      </c>
      <c r="I1332" s="15">
        <v>9</v>
      </c>
      <c r="J1332" s="15">
        <v>1281</v>
      </c>
      <c r="K1332" s="15">
        <v>0</v>
      </c>
      <c r="L1332" s="15">
        <v>0</v>
      </c>
      <c r="M1332" s="15">
        <f t="shared" si="20"/>
        <v>1290</v>
      </c>
    </row>
    <row r="1333" spans="1:13" x14ac:dyDescent="0.2">
      <c r="A1333" s="14" t="s">
        <v>15</v>
      </c>
      <c r="B1333" s="14" t="s">
        <v>26</v>
      </c>
      <c r="C1333" s="14" t="s">
        <v>30</v>
      </c>
      <c r="D1333" s="14" t="s">
        <v>86</v>
      </c>
      <c r="E1333" s="14" t="s">
        <v>105</v>
      </c>
      <c r="F1333" s="14">
        <v>2007</v>
      </c>
      <c r="G1333" s="15">
        <v>588.08310157470873</v>
      </c>
      <c r="H1333" s="15">
        <v>19</v>
      </c>
      <c r="I1333" s="15">
        <v>230</v>
      </c>
      <c r="J1333" s="15">
        <v>186</v>
      </c>
      <c r="K1333" s="15">
        <v>0</v>
      </c>
      <c r="L1333" s="15">
        <v>0</v>
      </c>
      <c r="M1333" s="15">
        <f t="shared" si="20"/>
        <v>435</v>
      </c>
    </row>
    <row r="1334" spans="1:13" x14ac:dyDescent="0.2">
      <c r="A1334" s="14" t="s">
        <v>15</v>
      </c>
      <c r="B1334" s="14" t="s">
        <v>26</v>
      </c>
      <c r="C1334" s="14" t="s">
        <v>30</v>
      </c>
      <c r="D1334" s="14" t="s">
        <v>86</v>
      </c>
      <c r="E1334" s="14" t="s">
        <v>105</v>
      </c>
      <c r="F1334" s="14">
        <v>2009</v>
      </c>
      <c r="G1334" s="15">
        <v>470.48815441235018</v>
      </c>
      <c r="H1334" s="15">
        <v>716</v>
      </c>
      <c r="I1334" s="15">
        <v>0</v>
      </c>
      <c r="J1334" s="15">
        <v>61</v>
      </c>
      <c r="K1334" s="15">
        <v>0</v>
      </c>
      <c r="L1334" s="15">
        <v>0</v>
      </c>
      <c r="M1334" s="15">
        <f t="shared" si="20"/>
        <v>777</v>
      </c>
    </row>
    <row r="1335" spans="1:13" x14ac:dyDescent="0.2">
      <c r="A1335" s="14" t="s">
        <v>15</v>
      </c>
      <c r="B1335" s="14" t="s">
        <v>26</v>
      </c>
      <c r="C1335" s="14" t="s">
        <v>30</v>
      </c>
      <c r="D1335" s="14" t="s">
        <v>86</v>
      </c>
      <c r="E1335" s="14" t="s">
        <v>105</v>
      </c>
      <c r="F1335" s="14">
        <v>2009</v>
      </c>
      <c r="G1335" s="15">
        <v>457.88589650672657</v>
      </c>
      <c r="H1335" s="15">
        <v>0</v>
      </c>
      <c r="I1335" s="15">
        <v>1121</v>
      </c>
      <c r="J1335" s="15">
        <v>127</v>
      </c>
      <c r="K1335" s="15">
        <v>0</v>
      </c>
      <c r="L1335" s="15">
        <v>0</v>
      </c>
      <c r="M1335" s="15">
        <f t="shared" si="20"/>
        <v>1248</v>
      </c>
    </row>
    <row r="1336" spans="1:13" x14ac:dyDescent="0.2">
      <c r="A1336" s="14" t="s">
        <v>15</v>
      </c>
      <c r="B1336" s="14" t="s">
        <v>26</v>
      </c>
      <c r="C1336" s="14" t="s">
        <v>30</v>
      </c>
      <c r="D1336" s="14" t="s">
        <v>86</v>
      </c>
      <c r="E1336" s="14" t="s">
        <v>105</v>
      </c>
      <c r="F1336" s="14">
        <v>2012</v>
      </c>
      <c r="G1336" s="15">
        <v>642.70696948123202</v>
      </c>
      <c r="H1336" s="15">
        <v>217</v>
      </c>
      <c r="I1336" s="15">
        <v>181</v>
      </c>
      <c r="J1336" s="15">
        <v>130</v>
      </c>
      <c r="K1336" s="15">
        <v>6</v>
      </c>
      <c r="L1336" s="15">
        <v>3</v>
      </c>
      <c r="M1336" s="15">
        <f t="shared" si="20"/>
        <v>531</v>
      </c>
    </row>
    <row r="1337" spans="1:13" x14ac:dyDescent="0.2">
      <c r="A1337" s="14" t="s">
        <v>15</v>
      </c>
      <c r="B1337" s="14" t="s">
        <v>26</v>
      </c>
      <c r="C1337" s="14" t="s">
        <v>30</v>
      </c>
      <c r="D1337" s="14" t="s">
        <v>86</v>
      </c>
      <c r="E1337" s="14" t="s">
        <v>105</v>
      </c>
      <c r="F1337" s="14">
        <v>2007</v>
      </c>
      <c r="G1337" s="15">
        <v>493.80618530588021</v>
      </c>
      <c r="H1337" s="15">
        <v>0</v>
      </c>
      <c r="I1337" s="15">
        <v>975</v>
      </c>
      <c r="J1337" s="15">
        <v>364</v>
      </c>
      <c r="K1337" s="15">
        <v>0</v>
      </c>
      <c r="L1337" s="15">
        <v>0</v>
      </c>
      <c r="M1337" s="15">
        <f t="shared" si="20"/>
        <v>1339</v>
      </c>
    </row>
    <row r="1338" spans="1:13" x14ac:dyDescent="0.2">
      <c r="A1338" s="14" t="s">
        <v>15</v>
      </c>
      <c r="B1338" s="14" t="s">
        <v>26</v>
      </c>
      <c r="C1338" s="14" t="s">
        <v>30</v>
      </c>
      <c r="D1338" s="14" t="s">
        <v>86</v>
      </c>
      <c r="E1338" s="14" t="s">
        <v>105</v>
      </c>
      <c r="F1338" s="14">
        <v>2005</v>
      </c>
      <c r="G1338" s="15">
        <v>357.34797876634616</v>
      </c>
      <c r="H1338" s="15">
        <v>0</v>
      </c>
      <c r="I1338" s="15">
        <v>785</v>
      </c>
      <c r="J1338" s="15">
        <v>280</v>
      </c>
      <c r="K1338" s="15">
        <v>0</v>
      </c>
      <c r="L1338" s="15">
        <v>0</v>
      </c>
      <c r="M1338" s="15">
        <f t="shared" si="20"/>
        <v>1065</v>
      </c>
    </row>
    <row r="1339" spans="1:13" x14ac:dyDescent="0.2">
      <c r="A1339" s="14" t="s">
        <v>15</v>
      </c>
      <c r="B1339" s="14" t="s">
        <v>26</v>
      </c>
      <c r="C1339" s="14" t="s">
        <v>30</v>
      </c>
      <c r="D1339" s="14" t="s">
        <v>86</v>
      </c>
      <c r="E1339" s="14" t="s">
        <v>105</v>
      </c>
      <c r="F1339" s="14">
        <v>2005</v>
      </c>
      <c r="G1339" s="15">
        <v>648.13515125519439</v>
      </c>
      <c r="H1339" s="15">
        <v>754</v>
      </c>
      <c r="I1339" s="15">
        <v>0</v>
      </c>
      <c r="J1339" s="15">
        <v>146</v>
      </c>
      <c r="K1339" s="15">
        <v>0</v>
      </c>
      <c r="L1339" s="15">
        <v>0</v>
      </c>
      <c r="M1339" s="15">
        <f t="shared" si="20"/>
        <v>900</v>
      </c>
    </row>
    <row r="1340" spans="1:13" x14ac:dyDescent="0.2">
      <c r="A1340" s="14" t="s">
        <v>15</v>
      </c>
      <c r="B1340" s="14" t="s">
        <v>26</v>
      </c>
      <c r="C1340" s="14" t="s">
        <v>30</v>
      </c>
      <c r="D1340" s="14" t="s">
        <v>86</v>
      </c>
      <c r="E1340" s="14" t="s">
        <v>105</v>
      </c>
      <c r="F1340" s="14">
        <v>2005</v>
      </c>
      <c r="G1340" s="15">
        <v>504.5048115003944</v>
      </c>
      <c r="H1340" s="15">
        <v>0</v>
      </c>
      <c r="I1340" s="15">
        <v>0</v>
      </c>
      <c r="J1340" s="15">
        <v>750</v>
      </c>
      <c r="K1340" s="15">
        <v>0</v>
      </c>
      <c r="L1340" s="15">
        <v>0</v>
      </c>
      <c r="M1340" s="15">
        <f t="shared" si="20"/>
        <v>750</v>
      </c>
    </row>
    <row r="1341" spans="1:13" x14ac:dyDescent="0.2">
      <c r="A1341" s="14" t="s">
        <v>15</v>
      </c>
      <c r="B1341" s="14" t="s">
        <v>26</v>
      </c>
      <c r="C1341" s="14" t="s">
        <v>30</v>
      </c>
      <c r="D1341" s="14" t="s">
        <v>86</v>
      </c>
      <c r="E1341" s="14" t="s">
        <v>105</v>
      </c>
      <c r="F1341" s="14">
        <v>2011</v>
      </c>
      <c r="G1341" s="15">
        <v>393.42458782059441</v>
      </c>
      <c r="H1341" s="15">
        <v>0</v>
      </c>
      <c r="I1341" s="15">
        <v>270</v>
      </c>
      <c r="J1341" s="15">
        <v>0</v>
      </c>
      <c r="K1341" s="15">
        <v>0</v>
      </c>
      <c r="L1341" s="15">
        <v>0</v>
      </c>
      <c r="M1341" s="15">
        <f t="shared" si="20"/>
        <v>270</v>
      </c>
    </row>
    <row r="1342" spans="1:13" x14ac:dyDescent="0.2">
      <c r="A1342" s="14" t="s">
        <v>15</v>
      </c>
      <c r="B1342" s="14" t="s">
        <v>26</v>
      </c>
      <c r="C1342" s="14" t="s">
        <v>30</v>
      </c>
      <c r="D1342" s="14" t="s">
        <v>86</v>
      </c>
      <c r="E1342" s="14" t="s">
        <v>105</v>
      </c>
      <c r="F1342" s="14">
        <v>2007</v>
      </c>
      <c r="G1342" s="15">
        <v>726.52493117225526</v>
      </c>
      <c r="H1342" s="15">
        <v>0</v>
      </c>
      <c r="I1342" s="15">
        <v>602</v>
      </c>
      <c r="J1342" s="15">
        <v>134</v>
      </c>
      <c r="K1342" s="15">
        <v>23</v>
      </c>
      <c r="L1342" s="15">
        <v>11.5</v>
      </c>
      <c r="M1342" s="15">
        <f t="shared" si="20"/>
        <v>747.5</v>
      </c>
    </row>
    <row r="1343" spans="1:13" x14ac:dyDescent="0.2">
      <c r="A1343" s="14" t="s">
        <v>15</v>
      </c>
      <c r="B1343" s="14" t="s">
        <v>26</v>
      </c>
      <c r="C1343" s="14" t="s">
        <v>30</v>
      </c>
      <c r="D1343" s="14" t="s">
        <v>86</v>
      </c>
      <c r="E1343" s="14" t="s">
        <v>105</v>
      </c>
      <c r="F1343" s="14">
        <v>2006</v>
      </c>
      <c r="G1343" s="15">
        <v>729.54137446901962</v>
      </c>
      <c r="H1343" s="15">
        <v>99</v>
      </c>
      <c r="I1343" s="15">
        <v>0</v>
      </c>
      <c r="J1343" s="15">
        <v>29</v>
      </c>
      <c r="K1343" s="15">
        <v>0</v>
      </c>
      <c r="L1343" s="15">
        <v>0</v>
      </c>
      <c r="M1343" s="15">
        <f t="shared" si="20"/>
        <v>128</v>
      </c>
    </row>
    <row r="1344" spans="1:13" x14ac:dyDescent="0.2">
      <c r="A1344" s="14" t="s">
        <v>15</v>
      </c>
      <c r="B1344" s="14" t="s">
        <v>26</v>
      </c>
      <c r="C1344" s="14" t="s">
        <v>30</v>
      </c>
      <c r="D1344" s="14" t="s">
        <v>86</v>
      </c>
      <c r="E1344" s="14" t="s">
        <v>105</v>
      </c>
      <c r="F1344" s="14">
        <v>2005</v>
      </c>
      <c r="G1344" s="15">
        <v>478.54896536767984</v>
      </c>
      <c r="H1344" s="15">
        <v>150</v>
      </c>
      <c r="I1344" s="15">
        <v>0</v>
      </c>
      <c r="J1344" s="15">
        <v>245</v>
      </c>
      <c r="K1344" s="15">
        <v>0</v>
      </c>
      <c r="L1344" s="15">
        <v>0</v>
      </c>
      <c r="M1344" s="15">
        <f t="shared" si="20"/>
        <v>395</v>
      </c>
    </row>
    <row r="1345" spans="1:13" x14ac:dyDescent="0.2">
      <c r="A1345" s="14" t="s">
        <v>15</v>
      </c>
      <c r="B1345" s="14" t="s">
        <v>26</v>
      </c>
      <c r="C1345" s="14" t="s">
        <v>30</v>
      </c>
      <c r="D1345" s="14" t="s">
        <v>86</v>
      </c>
      <c r="E1345" s="14" t="s">
        <v>105</v>
      </c>
      <c r="F1345" s="14">
        <v>2006</v>
      </c>
      <c r="G1345" s="15">
        <v>646.34727461945454</v>
      </c>
      <c r="H1345" s="15">
        <v>0</v>
      </c>
      <c r="I1345" s="15">
        <v>627</v>
      </c>
      <c r="J1345" s="15">
        <v>96</v>
      </c>
      <c r="K1345" s="15">
        <v>0</v>
      </c>
      <c r="L1345" s="15">
        <v>0</v>
      </c>
      <c r="M1345" s="15">
        <f t="shared" si="20"/>
        <v>723</v>
      </c>
    </row>
    <row r="1346" spans="1:13" x14ac:dyDescent="0.2">
      <c r="A1346" s="14" t="s">
        <v>15</v>
      </c>
      <c r="B1346" s="14" t="s">
        <v>26</v>
      </c>
      <c r="C1346" s="14" t="s">
        <v>30</v>
      </c>
      <c r="D1346" s="14" t="s">
        <v>86</v>
      </c>
      <c r="E1346" s="14" t="s">
        <v>105</v>
      </c>
      <c r="F1346" s="14">
        <v>2005</v>
      </c>
      <c r="G1346" s="15">
        <v>388.05688683733541</v>
      </c>
      <c r="H1346" s="15">
        <v>389</v>
      </c>
      <c r="I1346" s="15">
        <v>378</v>
      </c>
      <c r="J1346" s="15">
        <v>297</v>
      </c>
      <c r="K1346" s="15">
        <v>39</v>
      </c>
      <c r="L1346" s="15">
        <v>19.5</v>
      </c>
      <c r="M1346" s="15">
        <f t="shared" ref="M1346:M1409" si="21">H1346+I1346+J1346+L1346</f>
        <v>1083.5</v>
      </c>
    </row>
    <row r="1347" spans="1:13" x14ac:dyDescent="0.2">
      <c r="A1347" s="14" t="s">
        <v>15</v>
      </c>
      <c r="B1347" s="14" t="s">
        <v>26</v>
      </c>
      <c r="C1347" s="14" t="s">
        <v>30</v>
      </c>
      <c r="D1347" s="14" t="s">
        <v>86</v>
      </c>
      <c r="E1347" s="14" t="s">
        <v>8</v>
      </c>
      <c r="F1347" s="14">
        <v>2015</v>
      </c>
      <c r="G1347" s="15">
        <v>519.85358112386132</v>
      </c>
      <c r="H1347" s="15">
        <v>79</v>
      </c>
      <c r="I1347" s="15">
        <v>0</v>
      </c>
      <c r="J1347" s="15">
        <v>31</v>
      </c>
      <c r="K1347" s="15">
        <v>3</v>
      </c>
      <c r="L1347" s="15">
        <v>1.5</v>
      </c>
      <c r="M1347" s="15">
        <f t="shared" si="21"/>
        <v>111.5</v>
      </c>
    </row>
    <row r="1348" spans="1:13" x14ac:dyDescent="0.2">
      <c r="A1348" s="14" t="s">
        <v>15</v>
      </c>
      <c r="B1348" s="14" t="s">
        <v>26</v>
      </c>
      <c r="C1348" s="14" t="s">
        <v>30</v>
      </c>
      <c r="D1348" s="14" t="s">
        <v>86</v>
      </c>
      <c r="E1348" s="14" t="s">
        <v>8</v>
      </c>
      <c r="F1348" s="14">
        <v>2017</v>
      </c>
      <c r="G1348" s="15">
        <v>727.85538539358959</v>
      </c>
      <c r="H1348" s="15">
        <v>0</v>
      </c>
      <c r="I1348" s="15">
        <v>86</v>
      </c>
      <c r="J1348" s="15">
        <v>12</v>
      </c>
      <c r="K1348" s="15">
        <v>0</v>
      </c>
      <c r="L1348" s="15">
        <v>0</v>
      </c>
      <c r="M1348" s="15">
        <f t="shared" si="21"/>
        <v>98</v>
      </c>
    </row>
    <row r="1349" spans="1:13" x14ac:dyDescent="0.2">
      <c r="A1349" s="14" t="s">
        <v>15</v>
      </c>
      <c r="B1349" s="14" t="s">
        <v>26</v>
      </c>
      <c r="C1349" s="14" t="s">
        <v>30</v>
      </c>
      <c r="D1349" s="14" t="s">
        <v>86</v>
      </c>
      <c r="E1349" s="14" t="s">
        <v>10</v>
      </c>
      <c r="F1349" s="14">
        <v>2006</v>
      </c>
      <c r="G1349" s="15">
        <v>414.77963006207369</v>
      </c>
      <c r="H1349" s="15">
        <v>0</v>
      </c>
      <c r="I1349" s="15">
        <v>175</v>
      </c>
      <c r="J1349" s="15">
        <v>0</v>
      </c>
      <c r="K1349" s="15">
        <v>0</v>
      </c>
      <c r="L1349" s="15">
        <v>0</v>
      </c>
      <c r="M1349" s="15">
        <f t="shared" si="21"/>
        <v>175</v>
      </c>
    </row>
    <row r="1350" spans="1:13" x14ac:dyDescent="0.2">
      <c r="A1350" s="14" t="s">
        <v>15</v>
      </c>
      <c r="B1350" s="14" t="s">
        <v>26</v>
      </c>
      <c r="C1350" s="14" t="s">
        <v>30</v>
      </c>
      <c r="D1350" s="14" t="s">
        <v>86</v>
      </c>
      <c r="E1350" s="14" t="s">
        <v>10</v>
      </c>
      <c r="F1350" s="14">
        <v>2007</v>
      </c>
      <c r="G1350" s="15">
        <v>726.52493117225526</v>
      </c>
      <c r="H1350" s="15">
        <v>0</v>
      </c>
      <c r="I1350" s="15">
        <v>25</v>
      </c>
      <c r="J1350" s="15">
        <v>79</v>
      </c>
      <c r="K1350" s="15">
        <v>23</v>
      </c>
      <c r="L1350" s="15">
        <v>11.5</v>
      </c>
      <c r="M1350" s="15">
        <f t="shared" si="21"/>
        <v>115.5</v>
      </c>
    </row>
    <row r="1351" spans="1:13" x14ac:dyDescent="0.2">
      <c r="A1351" s="14" t="s">
        <v>15</v>
      </c>
      <c r="B1351" s="14" t="s">
        <v>26</v>
      </c>
      <c r="C1351" s="14" t="s">
        <v>30</v>
      </c>
      <c r="D1351" s="14" t="s">
        <v>86</v>
      </c>
      <c r="E1351" s="14" t="s">
        <v>9</v>
      </c>
      <c r="F1351" s="14">
        <v>2009</v>
      </c>
      <c r="G1351" s="15">
        <v>604.2300393865512</v>
      </c>
      <c r="H1351" s="15">
        <v>0</v>
      </c>
      <c r="I1351" s="15">
        <v>445</v>
      </c>
      <c r="J1351" s="15">
        <v>170</v>
      </c>
      <c r="K1351" s="15">
        <v>12</v>
      </c>
      <c r="L1351" s="15">
        <v>6</v>
      </c>
      <c r="M1351" s="15">
        <f t="shared" si="21"/>
        <v>621</v>
      </c>
    </row>
    <row r="1352" spans="1:13" x14ac:dyDescent="0.2">
      <c r="A1352" s="14" t="s">
        <v>15</v>
      </c>
      <c r="B1352" s="14" t="s">
        <v>26</v>
      </c>
      <c r="C1352" s="14" t="s">
        <v>30</v>
      </c>
      <c r="D1352" s="14" t="s">
        <v>86</v>
      </c>
      <c r="E1352" s="14" t="s">
        <v>9</v>
      </c>
      <c r="F1352" s="14">
        <v>1999</v>
      </c>
      <c r="G1352" s="15">
        <v>403.44366633771654</v>
      </c>
      <c r="H1352" s="15">
        <v>0</v>
      </c>
      <c r="I1352" s="15">
        <v>274</v>
      </c>
      <c r="J1352" s="15">
        <v>199</v>
      </c>
      <c r="K1352" s="15">
        <v>0</v>
      </c>
      <c r="L1352" s="15">
        <v>0</v>
      </c>
      <c r="M1352" s="15">
        <f t="shared" si="21"/>
        <v>473</v>
      </c>
    </row>
    <row r="1353" spans="1:13" x14ac:dyDescent="0.2">
      <c r="A1353" s="14" t="s">
        <v>15</v>
      </c>
      <c r="B1353" s="14" t="s">
        <v>26</v>
      </c>
      <c r="C1353" s="14" t="s">
        <v>80</v>
      </c>
      <c r="D1353" s="14" t="s">
        <v>111</v>
      </c>
      <c r="E1353" s="14" t="s">
        <v>103</v>
      </c>
      <c r="F1353" s="14">
        <v>2020</v>
      </c>
      <c r="G1353" s="15">
        <v>638.69721636837369</v>
      </c>
      <c r="H1353" s="15">
        <v>80</v>
      </c>
      <c r="I1353" s="15">
        <v>0</v>
      </c>
      <c r="J1353" s="15">
        <v>37</v>
      </c>
      <c r="K1353" s="15">
        <v>0</v>
      </c>
      <c r="L1353" s="15">
        <v>0</v>
      </c>
      <c r="M1353" s="15">
        <f t="shared" si="21"/>
        <v>117</v>
      </c>
    </row>
    <row r="1354" spans="1:13" x14ac:dyDescent="0.2">
      <c r="A1354" s="14" t="s">
        <v>15</v>
      </c>
      <c r="B1354" s="14" t="s">
        <v>26</v>
      </c>
      <c r="C1354" s="14" t="s">
        <v>80</v>
      </c>
      <c r="D1354" s="14" t="s">
        <v>111</v>
      </c>
      <c r="E1354" s="14" t="s">
        <v>103</v>
      </c>
      <c r="F1354" s="14">
        <v>2019</v>
      </c>
      <c r="G1354" s="15">
        <v>638.58062459261635</v>
      </c>
      <c r="H1354" s="15">
        <v>157</v>
      </c>
      <c r="I1354" s="15">
        <v>0</v>
      </c>
      <c r="J1354" s="15">
        <v>0</v>
      </c>
      <c r="K1354" s="15">
        <v>0</v>
      </c>
      <c r="L1354" s="15">
        <v>0</v>
      </c>
      <c r="M1354" s="15">
        <f t="shared" si="21"/>
        <v>157</v>
      </c>
    </row>
    <row r="1355" spans="1:13" x14ac:dyDescent="0.2">
      <c r="A1355" s="14" t="s">
        <v>15</v>
      </c>
      <c r="B1355" s="14" t="s">
        <v>26</v>
      </c>
      <c r="C1355" s="14" t="s">
        <v>80</v>
      </c>
      <c r="D1355" s="14" t="s">
        <v>111</v>
      </c>
      <c r="E1355" s="14" t="s">
        <v>103</v>
      </c>
      <c r="F1355" s="14">
        <v>2020</v>
      </c>
      <c r="G1355" s="15">
        <v>723.30097392295772</v>
      </c>
      <c r="H1355" s="15">
        <v>204</v>
      </c>
      <c r="I1355" s="15">
        <v>0</v>
      </c>
      <c r="J1355" s="15">
        <v>0</v>
      </c>
      <c r="K1355" s="15">
        <v>0</v>
      </c>
      <c r="L1355" s="15">
        <v>0</v>
      </c>
      <c r="M1355" s="15">
        <f t="shared" si="21"/>
        <v>204</v>
      </c>
    </row>
    <row r="1356" spans="1:13" x14ac:dyDescent="0.2">
      <c r="A1356" s="14" t="s">
        <v>15</v>
      </c>
      <c r="B1356" s="14" t="s">
        <v>26</v>
      </c>
      <c r="C1356" s="14" t="s">
        <v>80</v>
      </c>
      <c r="D1356" s="14" t="s">
        <v>111</v>
      </c>
      <c r="E1356" s="14" t="s">
        <v>103</v>
      </c>
      <c r="F1356" s="14">
        <v>2020</v>
      </c>
      <c r="G1356" s="15">
        <v>689.01773626618171</v>
      </c>
      <c r="H1356" s="15">
        <v>14</v>
      </c>
      <c r="I1356" s="15">
        <v>0</v>
      </c>
      <c r="J1356" s="15">
        <v>0</v>
      </c>
      <c r="K1356" s="15">
        <v>0</v>
      </c>
      <c r="L1356" s="15">
        <v>0</v>
      </c>
      <c r="M1356" s="15">
        <f t="shared" si="21"/>
        <v>14</v>
      </c>
    </row>
    <row r="1357" spans="1:13" x14ac:dyDescent="0.2">
      <c r="A1357" s="14" t="s">
        <v>15</v>
      </c>
      <c r="B1357" s="14" t="s">
        <v>26</v>
      </c>
      <c r="C1357" s="14" t="s">
        <v>80</v>
      </c>
      <c r="D1357" s="14" t="s">
        <v>111</v>
      </c>
      <c r="E1357" s="14" t="s">
        <v>103</v>
      </c>
      <c r="F1357" s="14">
        <v>2019</v>
      </c>
      <c r="G1357" s="15">
        <v>493.56183977144735</v>
      </c>
      <c r="H1357" s="15">
        <v>105</v>
      </c>
      <c r="I1357" s="15">
        <v>0</v>
      </c>
      <c r="J1357" s="15">
        <v>16</v>
      </c>
      <c r="K1357" s="15">
        <v>0</v>
      </c>
      <c r="L1357" s="15">
        <v>0</v>
      </c>
      <c r="M1357" s="15">
        <f t="shared" si="21"/>
        <v>121</v>
      </c>
    </row>
    <row r="1358" spans="1:13" x14ac:dyDescent="0.2">
      <c r="A1358" s="14" t="s">
        <v>15</v>
      </c>
      <c r="B1358" s="14" t="s">
        <v>26</v>
      </c>
      <c r="C1358" s="14" t="s">
        <v>80</v>
      </c>
      <c r="D1358" s="14" t="s">
        <v>111</v>
      </c>
      <c r="E1358" s="14" t="s">
        <v>103</v>
      </c>
      <c r="F1358" s="14">
        <v>2020</v>
      </c>
      <c r="G1358" s="15">
        <v>696.69903422205766</v>
      </c>
      <c r="H1358" s="15">
        <v>140</v>
      </c>
      <c r="I1358" s="15">
        <v>0</v>
      </c>
      <c r="J1358" s="15">
        <v>0</v>
      </c>
      <c r="K1358" s="15">
        <v>0</v>
      </c>
      <c r="L1358" s="15">
        <v>0</v>
      </c>
      <c r="M1358" s="15">
        <f t="shared" si="21"/>
        <v>140</v>
      </c>
    </row>
    <row r="1359" spans="1:13" x14ac:dyDescent="0.2">
      <c r="A1359" s="14" t="s">
        <v>15</v>
      </c>
      <c r="B1359" s="14" t="s">
        <v>26</v>
      </c>
      <c r="C1359" s="14" t="s">
        <v>80</v>
      </c>
      <c r="D1359" s="14" t="s">
        <v>87</v>
      </c>
      <c r="E1359" s="14" t="s">
        <v>104</v>
      </c>
      <c r="F1359" s="14">
        <v>2014</v>
      </c>
      <c r="G1359" s="15">
        <v>683.82964007784824</v>
      </c>
      <c r="H1359" s="15">
        <v>670</v>
      </c>
      <c r="I1359" s="15">
        <v>0</v>
      </c>
      <c r="J1359" s="15">
        <v>0</v>
      </c>
      <c r="K1359" s="15">
        <v>0</v>
      </c>
      <c r="L1359" s="15">
        <v>0</v>
      </c>
      <c r="M1359" s="15">
        <f t="shared" si="21"/>
        <v>670</v>
      </c>
    </row>
    <row r="1360" spans="1:13" x14ac:dyDescent="0.2">
      <c r="A1360" s="14" t="s">
        <v>15</v>
      </c>
      <c r="B1360" s="14" t="s">
        <v>26</v>
      </c>
      <c r="C1360" s="14" t="s">
        <v>80</v>
      </c>
      <c r="D1360" s="14" t="s">
        <v>111</v>
      </c>
      <c r="E1360" s="14" t="s">
        <v>104</v>
      </c>
      <c r="F1360" s="14">
        <v>2013</v>
      </c>
      <c r="G1360" s="15">
        <v>699.36327671642653</v>
      </c>
      <c r="H1360" s="15">
        <v>754</v>
      </c>
      <c r="I1360" s="15">
        <v>0</v>
      </c>
      <c r="J1360" s="15">
        <v>0</v>
      </c>
      <c r="K1360" s="15">
        <v>0</v>
      </c>
      <c r="L1360" s="15">
        <v>0</v>
      </c>
      <c r="M1360" s="15">
        <f t="shared" si="21"/>
        <v>754</v>
      </c>
    </row>
    <row r="1361" spans="1:13" x14ac:dyDescent="0.2">
      <c r="A1361" s="14" t="s">
        <v>15</v>
      </c>
      <c r="B1361" s="14" t="s">
        <v>26</v>
      </c>
      <c r="C1361" s="14" t="s">
        <v>80</v>
      </c>
      <c r="D1361" s="14" t="s">
        <v>87</v>
      </c>
      <c r="E1361" s="14" t="s">
        <v>104</v>
      </c>
      <c r="F1361" s="14">
        <v>2013</v>
      </c>
      <c r="G1361" s="15">
        <v>683.87729081181408</v>
      </c>
      <c r="H1361" s="15">
        <v>315</v>
      </c>
      <c r="I1361" s="15">
        <v>130</v>
      </c>
      <c r="J1361" s="15">
        <v>116</v>
      </c>
      <c r="K1361" s="15">
        <v>0</v>
      </c>
      <c r="L1361" s="15">
        <v>0</v>
      </c>
      <c r="M1361" s="15">
        <f t="shared" si="21"/>
        <v>561</v>
      </c>
    </row>
    <row r="1362" spans="1:13" x14ac:dyDescent="0.2">
      <c r="A1362" s="14" t="s">
        <v>15</v>
      </c>
      <c r="B1362" s="14" t="s">
        <v>26</v>
      </c>
      <c r="C1362" s="14" t="s">
        <v>80</v>
      </c>
      <c r="D1362" s="14" t="s">
        <v>111</v>
      </c>
      <c r="E1362" s="14" t="s">
        <v>104</v>
      </c>
      <c r="F1362" s="14">
        <v>2013</v>
      </c>
      <c r="G1362" s="15">
        <v>659.31420404161327</v>
      </c>
      <c r="H1362" s="15">
        <v>157</v>
      </c>
      <c r="I1362" s="15">
        <v>135</v>
      </c>
      <c r="J1362" s="15">
        <v>98</v>
      </c>
      <c r="K1362" s="15">
        <v>29</v>
      </c>
      <c r="L1362" s="15">
        <v>14.5</v>
      </c>
      <c r="M1362" s="15">
        <f t="shared" si="21"/>
        <v>404.5</v>
      </c>
    </row>
    <row r="1363" spans="1:13" x14ac:dyDescent="0.2">
      <c r="A1363" s="14" t="s">
        <v>15</v>
      </c>
      <c r="B1363" s="14" t="s">
        <v>26</v>
      </c>
      <c r="C1363" s="14" t="s">
        <v>80</v>
      </c>
      <c r="D1363" s="14" t="s">
        <v>111</v>
      </c>
      <c r="E1363" s="14" t="s">
        <v>105</v>
      </c>
      <c r="F1363" s="14">
        <v>2003</v>
      </c>
      <c r="G1363" s="15">
        <v>367.53652709349603</v>
      </c>
      <c r="H1363" s="15">
        <v>587</v>
      </c>
      <c r="I1363" s="15">
        <v>0</v>
      </c>
      <c r="J1363" s="15">
        <v>49</v>
      </c>
      <c r="K1363" s="15">
        <v>0</v>
      </c>
      <c r="L1363" s="15">
        <v>0</v>
      </c>
      <c r="M1363" s="15">
        <f t="shared" si="21"/>
        <v>636</v>
      </c>
    </row>
    <row r="1364" spans="1:13" x14ac:dyDescent="0.2">
      <c r="A1364" s="14" t="s">
        <v>15</v>
      </c>
      <c r="B1364" s="14" t="s">
        <v>26</v>
      </c>
      <c r="C1364" s="14" t="s">
        <v>80</v>
      </c>
      <c r="D1364" s="14" t="s">
        <v>87</v>
      </c>
      <c r="E1364" s="14" t="s">
        <v>105</v>
      </c>
      <c r="F1364" s="14">
        <v>2009</v>
      </c>
      <c r="G1364" s="15">
        <v>596.60001232743673</v>
      </c>
      <c r="H1364" s="15">
        <v>0</v>
      </c>
      <c r="I1364" s="15">
        <v>159</v>
      </c>
      <c r="J1364" s="15">
        <v>0</v>
      </c>
      <c r="K1364" s="15">
        <v>0</v>
      </c>
      <c r="L1364" s="15">
        <v>0</v>
      </c>
      <c r="M1364" s="15">
        <f t="shared" si="21"/>
        <v>159</v>
      </c>
    </row>
    <row r="1365" spans="1:13" x14ac:dyDescent="0.2">
      <c r="A1365" s="14" t="s">
        <v>15</v>
      </c>
      <c r="B1365" s="14" t="s">
        <v>26</v>
      </c>
      <c r="C1365" s="14" t="s">
        <v>80</v>
      </c>
      <c r="D1365" s="14" t="s">
        <v>111</v>
      </c>
      <c r="E1365" s="14" t="s">
        <v>105</v>
      </c>
      <c r="F1365" s="14">
        <v>1997</v>
      </c>
      <c r="G1365" s="15">
        <v>380.28607217887026</v>
      </c>
      <c r="H1365" s="15">
        <v>0</v>
      </c>
      <c r="I1365" s="15">
        <v>340</v>
      </c>
      <c r="J1365" s="15">
        <v>15</v>
      </c>
      <c r="K1365" s="15">
        <v>0</v>
      </c>
      <c r="L1365" s="15">
        <v>0</v>
      </c>
      <c r="M1365" s="15">
        <f t="shared" si="21"/>
        <v>355</v>
      </c>
    </row>
    <row r="1366" spans="1:13" x14ac:dyDescent="0.2">
      <c r="A1366" s="14" t="s">
        <v>15</v>
      </c>
      <c r="B1366" s="14" t="s">
        <v>26</v>
      </c>
      <c r="C1366" s="14" t="s">
        <v>80</v>
      </c>
      <c r="D1366" s="14" t="s">
        <v>87</v>
      </c>
      <c r="E1366" s="14" t="s">
        <v>105</v>
      </c>
      <c r="F1366" s="14">
        <v>1994</v>
      </c>
      <c r="G1366" s="15">
        <v>389.02519906711882</v>
      </c>
      <c r="H1366" s="15">
        <v>0</v>
      </c>
      <c r="I1366" s="15">
        <v>507</v>
      </c>
      <c r="J1366" s="15">
        <v>3</v>
      </c>
      <c r="K1366" s="15">
        <v>0</v>
      </c>
      <c r="L1366" s="15">
        <v>0</v>
      </c>
      <c r="M1366" s="15">
        <f t="shared" si="21"/>
        <v>510</v>
      </c>
    </row>
    <row r="1367" spans="1:13" x14ac:dyDescent="0.2">
      <c r="A1367" s="14" t="s">
        <v>15</v>
      </c>
      <c r="B1367" s="14" t="s">
        <v>26</v>
      </c>
      <c r="C1367" s="14" t="s">
        <v>80</v>
      </c>
      <c r="D1367" s="14" t="s">
        <v>87</v>
      </c>
      <c r="E1367" s="14" t="s">
        <v>105</v>
      </c>
      <c r="F1367" s="14">
        <v>2009</v>
      </c>
      <c r="G1367" s="15">
        <v>590.52695335551789</v>
      </c>
      <c r="H1367" s="15">
        <v>0</v>
      </c>
      <c r="I1367" s="15">
        <v>185</v>
      </c>
      <c r="J1367" s="15">
        <v>32</v>
      </c>
      <c r="K1367" s="15">
        <v>0</v>
      </c>
      <c r="L1367" s="15">
        <v>0</v>
      </c>
      <c r="M1367" s="15">
        <f t="shared" si="21"/>
        <v>217</v>
      </c>
    </row>
    <row r="1368" spans="1:13" x14ac:dyDescent="0.2">
      <c r="A1368" s="14" t="s">
        <v>15</v>
      </c>
      <c r="B1368" s="14" t="s">
        <v>26</v>
      </c>
      <c r="C1368" s="14" t="s">
        <v>80</v>
      </c>
      <c r="D1368" s="14" t="s">
        <v>111</v>
      </c>
      <c r="E1368" s="14" t="s">
        <v>105</v>
      </c>
      <c r="F1368" s="14">
        <v>2000</v>
      </c>
      <c r="G1368" s="15">
        <v>401.95752196614245</v>
      </c>
      <c r="H1368" s="15">
        <v>0</v>
      </c>
      <c r="I1368" s="15">
        <v>1514</v>
      </c>
      <c r="J1368" s="15">
        <v>30</v>
      </c>
      <c r="K1368" s="15">
        <v>0</v>
      </c>
      <c r="L1368" s="15">
        <v>0</v>
      </c>
      <c r="M1368" s="15">
        <f t="shared" si="21"/>
        <v>1544</v>
      </c>
    </row>
    <row r="1369" spans="1:13" x14ac:dyDescent="0.2">
      <c r="A1369" s="14" t="s">
        <v>15</v>
      </c>
      <c r="B1369" s="14" t="s">
        <v>26</v>
      </c>
      <c r="C1369" s="14" t="s">
        <v>80</v>
      </c>
      <c r="D1369" s="14" t="s">
        <v>111</v>
      </c>
      <c r="E1369" s="14" t="s">
        <v>105</v>
      </c>
      <c r="F1369" s="14">
        <v>2007</v>
      </c>
      <c r="G1369" s="15">
        <v>580.72256425625335</v>
      </c>
      <c r="H1369" s="15">
        <v>24</v>
      </c>
      <c r="I1369" s="15">
        <v>314</v>
      </c>
      <c r="J1369" s="15">
        <v>225</v>
      </c>
      <c r="K1369" s="15">
        <v>0</v>
      </c>
      <c r="L1369" s="15">
        <v>0</v>
      </c>
      <c r="M1369" s="15">
        <f t="shared" si="21"/>
        <v>563</v>
      </c>
    </row>
    <row r="1370" spans="1:13" x14ac:dyDescent="0.2">
      <c r="A1370" s="14" t="s">
        <v>15</v>
      </c>
      <c r="B1370" s="14" t="s">
        <v>26</v>
      </c>
      <c r="C1370" s="14" t="s">
        <v>80</v>
      </c>
      <c r="D1370" s="14" t="s">
        <v>87</v>
      </c>
      <c r="E1370" s="14" t="s">
        <v>105</v>
      </c>
      <c r="F1370" s="14">
        <v>2002</v>
      </c>
      <c r="G1370" s="15">
        <v>378.32839122615138</v>
      </c>
      <c r="H1370" s="15">
        <v>0</v>
      </c>
      <c r="I1370" s="15">
        <v>47</v>
      </c>
      <c r="J1370" s="15">
        <v>224</v>
      </c>
      <c r="K1370" s="15">
        <v>0</v>
      </c>
      <c r="L1370" s="15">
        <v>0</v>
      </c>
      <c r="M1370" s="15">
        <f t="shared" si="21"/>
        <v>271</v>
      </c>
    </row>
    <row r="1371" spans="1:13" x14ac:dyDescent="0.2">
      <c r="A1371" s="14" t="s">
        <v>15</v>
      </c>
      <c r="B1371" s="14" t="s">
        <v>26</v>
      </c>
      <c r="C1371" s="14" t="s">
        <v>80</v>
      </c>
      <c r="D1371" s="14" t="s">
        <v>87</v>
      </c>
      <c r="E1371" s="14" t="s">
        <v>105</v>
      </c>
      <c r="F1371" s="14">
        <v>2003</v>
      </c>
      <c r="G1371" s="15">
        <v>365.40370202583114</v>
      </c>
      <c r="H1371" s="15">
        <v>0</v>
      </c>
      <c r="I1371" s="15">
        <v>138</v>
      </c>
      <c r="J1371" s="15">
        <v>111</v>
      </c>
      <c r="K1371" s="15">
        <v>0</v>
      </c>
      <c r="L1371" s="15">
        <v>0</v>
      </c>
      <c r="M1371" s="15">
        <f t="shared" si="21"/>
        <v>249</v>
      </c>
    </row>
    <row r="1372" spans="1:13" x14ac:dyDescent="0.2">
      <c r="A1372" s="14" t="s">
        <v>15</v>
      </c>
      <c r="B1372" s="14" t="s">
        <v>26</v>
      </c>
      <c r="C1372" s="14" t="s">
        <v>80</v>
      </c>
      <c r="D1372" s="14" t="s">
        <v>111</v>
      </c>
      <c r="E1372" s="14" t="s">
        <v>105</v>
      </c>
      <c r="F1372" s="14">
        <v>2005</v>
      </c>
      <c r="G1372" s="15">
        <v>370.73655366032483</v>
      </c>
      <c r="H1372" s="15">
        <v>0</v>
      </c>
      <c r="I1372" s="15">
        <v>818</v>
      </c>
      <c r="J1372" s="15">
        <v>0</v>
      </c>
      <c r="K1372" s="15">
        <v>0</v>
      </c>
      <c r="L1372" s="15">
        <v>0</v>
      </c>
      <c r="M1372" s="15">
        <f t="shared" si="21"/>
        <v>818</v>
      </c>
    </row>
    <row r="1373" spans="1:13" x14ac:dyDescent="0.2">
      <c r="A1373" s="14" t="s">
        <v>15</v>
      </c>
      <c r="B1373" s="14" t="s">
        <v>26</v>
      </c>
      <c r="C1373" s="14" t="s">
        <v>80</v>
      </c>
      <c r="D1373" s="14" t="s">
        <v>111</v>
      </c>
      <c r="E1373" s="14" t="s">
        <v>105</v>
      </c>
      <c r="F1373" s="14">
        <v>2007</v>
      </c>
      <c r="G1373" s="15">
        <v>603.25890193573025</v>
      </c>
      <c r="H1373" s="15">
        <v>358</v>
      </c>
      <c r="I1373" s="15">
        <v>169</v>
      </c>
      <c r="J1373" s="15">
        <v>186</v>
      </c>
      <c r="K1373" s="15">
        <v>0</v>
      </c>
      <c r="L1373" s="15">
        <v>0</v>
      </c>
      <c r="M1373" s="15">
        <f t="shared" si="21"/>
        <v>713</v>
      </c>
    </row>
    <row r="1374" spans="1:13" x14ac:dyDescent="0.2">
      <c r="A1374" s="14" t="s">
        <v>15</v>
      </c>
      <c r="B1374" s="14" t="s">
        <v>26</v>
      </c>
      <c r="C1374" s="14" t="s">
        <v>80</v>
      </c>
      <c r="D1374" s="14" t="s">
        <v>111</v>
      </c>
      <c r="E1374" s="14" t="s">
        <v>105</v>
      </c>
      <c r="F1374" s="14">
        <v>2002</v>
      </c>
      <c r="G1374" s="15">
        <v>475.43848692592047</v>
      </c>
      <c r="H1374" s="15">
        <v>601</v>
      </c>
      <c r="I1374" s="15">
        <v>1111</v>
      </c>
      <c r="J1374" s="15">
        <v>120</v>
      </c>
      <c r="K1374" s="15">
        <v>0</v>
      </c>
      <c r="L1374" s="15">
        <v>0</v>
      </c>
      <c r="M1374" s="15">
        <f t="shared" si="21"/>
        <v>1832</v>
      </c>
    </row>
    <row r="1375" spans="1:13" x14ac:dyDescent="0.2">
      <c r="A1375" s="14" t="s">
        <v>15</v>
      </c>
      <c r="B1375" s="14" t="s">
        <v>26</v>
      </c>
      <c r="C1375" s="14" t="s">
        <v>80</v>
      </c>
      <c r="D1375" s="14" t="s">
        <v>87</v>
      </c>
      <c r="E1375" s="14" t="s">
        <v>105</v>
      </c>
      <c r="F1375" s="14">
        <v>1994</v>
      </c>
      <c r="G1375" s="15">
        <v>390.511415900217</v>
      </c>
      <c r="H1375" s="15">
        <v>0</v>
      </c>
      <c r="I1375" s="15">
        <v>493</v>
      </c>
      <c r="J1375" s="15">
        <v>447</v>
      </c>
      <c r="K1375" s="15">
        <v>0</v>
      </c>
      <c r="L1375" s="15">
        <v>0</v>
      </c>
      <c r="M1375" s="15">
        <f t="shared" si="21"/>
        <v>940</v>
      </c>
    </row>
    <row r="1376" spans="1:13" x14ac:dyDescent="0.2">
      <c r="A1376" s="14" t="s">
        <v>15</v>
      </c>
      <c r="B1376" s="14" t="s">
        <v>26</v>
      </c>
      <c r="C1376" s="14" t="s">
        <v>80</v>
      </c>
      <c r="D1376" s="14" t="s">
        <v>111</v>
      </c>
      <c r="E1376" s="14" t="s">
        <v>105</v>
      </c>
      <c r="F1376" s="14">
        <v>2009</v>
      </c>
      <c r="G1376" s="15">
        <v>479.59234007706289</v>
      </c>
      <c r="H1376" s="15">
        <v>408</v>
      </c>
      <c r="I1376" s="15">
        <v>98</v>
      </c>
      <c r="J1376" s="15">
        <v>24</v>
      </c>
      <c r="K1376" s="15">
        <v>0</v>
      </c>
      <c r="L1376" s="15">
        <v>0</v>
      </c>
      <c r="M1376" s="15">
        <f t="shared" si="21"/>
        <v>530</v>
      </c>
    </row>
    <row r="1377" spans="1:13" x14ac:dyDescent="0.2">
      <c r="A1377" s="14" t="s">
        <v>15</v>
      </c>
      <c r="B1377" s="14" t="s">
        <v>26</v>
      </c>
      <c r="C1377" s="14" t="s">
        <v>80</v>
      </c>
      <c r="D1377" s="14" t="s">
        <v>87</v>
      </c>
      <c r="E1377" s="14" t="s">
        <v>105</v>
      </c>
      <c r="F1377" s="14">
        <v>2008</v>
      </c>
      <c r="G1377" s="15">
        <v>553.05342817782002</v>
      </c>
      <c r="H1377" s="15">
        <v>0</v>
      </c>
      <c r="I1377" s="15">
        <v>599</v>
      </c>
      <c r="J1377" s="15">
        <v>0</v>
      </c>
      <c r="K1377" s="15">
        <v>0</v>
      </c>
      <c r="L1377" s="15">
        <v>0</v>
      </c>
      <c r="M1377" s="15">
        <f t="shared" si="21"/>
        <v>599</v>
      </c>
    </row>
    <row r="1378" spans="1:13" x14ac:dyDescent="0.2">
      <c r="A1378" s="14" t="s">
        <v>15</v>
      </c>
      <c r="B1378" s="14" t="s">
        <v>26</v>
      </c>
      <c r="C1378" s="14" t="s">
        <v>80</v>
      </c>
      <c r="D1378" s="14" t="s">
        <v>111</v>
      </c>
      <c r="E1378" s="14" t="s">
        <v>105</v>
      </c>
      <c r="F1378" s="14">
        <v>2009</v>
      </c>
      <c r="G1378" s="15">
        <v>500.2201124626236</v>
      </c>
      <c r="H1378" s="15">
        <v>0</v>
      </c>
      <c r="I1378" s="15">
        <v>34</v>
      </c>
      <c r="J1378" s="15">
        <v>25</v>
      </c>
      <c r="K1378" s="15">
        <v>0</v>
      </c>
      <c r="L1378" s="15">
        <v>0</v>
      </c>
      <c r="M1378" s="15">
        <f t="shared" si="21"/>
        <v>59</v>
      </c>
    </row>
    <row r="1379" spans="1:13" x14ac:dyDescent="0.2">
      <c r="A1379" s="14" t="s">
        <v>15</v>
      </c>
      <c r="B1379" s="14" t="s">
        <v>26</v>
      </c>
      <c r="C1379" s="14" t="s">
        <v>80</v>
      </c>
      <c r="D1379" s="14" t="s">
        <v>111</v>
      </c>
      <c r="E1379" s="14" t="s">
        <v>105</v>
      </c>
      <c r="F1379" s="14">
        <v>2004</v>
      </c>
      <c r="G1379" s="15">
        <v>384.10950456843506</v>
      </c>
      <c r="H1379" s="15">
        <v>0</v>
      </c>
      <c r="I1379" s="15">
        <v>1120</v>
      </c>
      <c r="J1379" s="15">
        <v>0</v>
      </c>
      <c r="K1379" s="15">
        <v>0</v>
      </c>
      <c r="L1379" s="15">
        <v>0</v>
      </c>
      <c r="M1379" s="15">
        <f t="shared" si="21"/>
        <v>1120</v>
      </c>
    </row>
    <row r="1380" spans="1:13" x14ac:dyDescent="0.2">
      <c r="A1380" s="14" t="s">
        <v>15</v>
      </c>
      <c r="B1380" s="14" t="s">
        <v>26</v>
      </c>
      <c r="C1380" s="14" t="s">
        <v>80</v>
      </c>
      <c r="D1380" s="14" t="s">
        <v>111</v>
      </c>
      <c r="E1380" s="14" t="s">
        <v>105</v>
      </c>
      <c r="F1380" s="14">
        <v>2004</v>
      </c>
      <c r="G1380" s="15">
        <v>443.59563516216554</v>
      </c>
      <c r="H1380" s="15">
        <v>0</v>
      </c>
      <c r="I1380" s="15">
        <v>645</v>
      </c>
      <c r="J1380" s="15">
        <v>0</v>
      </c>
      <c r="K1380" s="15">
        <v>53</v>
      </c>
      <c r="L1380" s="15">
        <v>26.5</v>
      </c>
      <c r="M1380" s="15">
        <f t="shared" si="21"/>
        <v>671.5</v>
      </c>
    </row>
    <row r="1381" spans="1:13" x14ac:dyDescent="0.2">
      <c r="A1381" s="14" t="s">
        <v>15</v>
      </c>
      <c r="B1381" s="14" t="s">
        <v>26</v>
      </c>
      <c r="C1381" s="14" t="s">
        <v>80</v>
      </c>
      <c r="D1381" s="14" t="s">
        <v>111</v>
      </c>
      <c r="E1381" s="14" t="s">
        <v>105</v>
      </c>
      <c r="F1381" s="14">
        <v>2004</v>
      </c>
      <c r="G1381" s="15">
        <v>437.59385359695386</v>
      </c>
      <c r="H1381" s="15">
        <v>0</v>
      </c>
      <c r="I1381" s="15">
        <v>153</v>
      </c>
      <c r="J1381" s="15">
        <v>116</v>
      </c>
      <c r="K1381" s="15">
        <v>0</v>
      </c>
      <c r="L1381" s="15">
        <v>0</v>
      </c>
      <c r="M1381" s="15">
        <f t="shared" si="21"/>
        <v>269</v>
      </c>
    </row>
    <row r="1382" spans="1:13" x14ac:dyDescent="0.2">
      <c r="A1382" s="14" t="s">
        <v>15</v>
      </c>
      <c r="B1382" s="14" t="s">
        <v>26</v>
      </c>
      <c r="C1382" s="14" t="s">
        <v>80</v>
      </c>
      <c r="D1382" s="14" t="s">
        <v>87</v>
      </c>
      <c r="E1382" s="14" t="s">
        <v>105</v>
      </c>
      <c r="F1382" s="14">
        <v>2011</v>
      </c>
      <c r="G1382" s="15">
        <v>422.66471823501502</v>
      </c>
      <c r="H1382" s="15">
        <v>78</v>
      </c>
      <c r="I1382" s="15">
        <v>207</v>
      </c>
      <c r="J1382" s="15">
        <v>35</v>
      </c>
      <c r="K1382" s="15">
        <v>15</v>
      </c>
      <c r="L1382" s="15">
        <v>7.5</v>
      </c>
      <c r="M1382" s="15">
        <f t="shared" si="21"/>
        <v>327.5</v>
      </c>
    </row>
    <row r="1383" spans="1:13" x14ac:dyDescent="0.2">
      <c r="A1383" s="14" t="s">
        <v>15</v>
      </c>
      <c r="B1383" s="14" t="s">
        <v>26</v>
      </c>
      <c r="C1383" s="14" t="s">
        <v>80</v>
      </c>
      <c r="D1383" s="14" t="s">
        <v>111</v>
      </c>
      <c r="E1383" s="14" t="s">
        <v>105</v>
      </c>
      <c r="F1383" s="14">
        <v>2007</v>
      </c>
      <c r="G1383" s="15">
        <v>414.46199948926835</v>
      </c>
      <c r="H1383" s="15">
        <v>0</v>
      </c>
      <c r="I1383" s="15">
        <v>1134</v>
      </c>
      <c r="J1383" s="15">
        <v>0</v>
      </c>
      <c r="K1383" s="15">
        <v>0</v>
      </c>
      <c r="L1383" s="15">
        <v>0</v>
      </c>
      <c r="M1383" s="15">
        <f t="shared" si="21"/>
        <v>1134</v>
      </c>
    </row>
    <row r="1384" spans="1:13" x14ac:dyDescent="0.2">
      <c r="A1384" s="14" t="s">
        <v>15</v>
      </c>
      <c r="B1384" s="14" t="s">
        <v>26</v>
      </c>
      <c r="C1384" s="14" t="s">
        <v>80</v>
      </c>
      <c r="D1384" s="14" t="s">
        <v>111</v>
      </c>
      <c r="E1384" s="14" t="s">
        <v>105</v>
      </c>
      <c r="F1384" s="14">
        <v>2007</v>
      </c>
      <c r="G1384" s="15">
        <v>740.03223817975868</v>
      </c>
      <c r="H1384" s="15">
        <v>309</v>
      </c>
      <c r="I1384" s="15">
        <v>119</v>
      </c>
      <c r="J1384" s="15">
        <v>68</v>
      </c>
      <c r="K1384" s="15">
        <v>0</v>
      </c>
      <c r="L1384" s="15">
        <v>0</v>
      </c>
      <c r="M1384" s="15">
        <f t="shared" si="21"/>
        <v>496</v>
      </c>
    </row>
    <row r="1385" spans="1:13" x14ac:dyDescent="0.2">
      <c r="A1385" s="14" t="s">
        <v>15</v>
      </c>
      <c r="B1385" s="14" t="s">
        <v>26</v>
      </c>
      <c r="C1385" s="14" t="s">
        <v>80</v>
      </c>
      <c r="D1385" s="14" t="s">
        <v>111</v>
      </c>
      <c r="E1385" s="14" t="s">
        <v>105</v>
      </c>
      <c r="F1385" s="14">
        <v>2005</v>
      </c>
      <c r="G1385" s="15">
        <v>611.64028022711864</v>
      </c>
      <c r="H1385" s="15">
        <v>133</v>
      </c>
      <c r="I1385" s="15">
        <v>330</v>
      </c>
      <c r="J1385" s="15">
        <v>0</v>
      </c>
      <c r="K1385" s="15">
        <v>0</v>
      </c>
      <c r="L1385" s="15">
        <v>0</v>
      </c>
      <c r="M1385" s="15">
        <f t="shared" si="21"/>
        <v>463</v>
      </c>
    </row>
    <row r="1386" spans="1:13" x14ac:dyDescent="0.2">
      <c r="A1386" s="14" t="s">
        <v>15</v>
      </c>
      <c r="B1386" s="14" t="s">
        <v>26</v>
      </c>
      <c r="C1386" s="14" t="s">
        <v>80</v>
      </c>
      <c r="D1386" s="14" t="s">
        <v>111</v>
      </c>
      <c r="E1386" s="14" t="s">
        <v>105</v>
      </c>
      <c r="F1386" s="14">
        <v>2006</v>
      </c>
      <c r="G1386" s="15">
        <v>753.83658378088353</v>
      </c>
      <c r="H1386" s="15">
        <v>0</v>
      </c>
      <c r="I1386" s="15">
        <v>482</v>
      </c>
      <c r="J1386" s="15">
        <v>0</v>
      </c>
      <c r="K1386" s="15">
        <v>0</v>
      </c>
      <c r="L1386" s="15">
        <v>0</v>
      </c>
      <c r="M1386" s="15">
        <f t="shared" si="21"/>
        <v>482</v>
      </c>
    </row>
    <row r="1387" spans="1:13" x14ac:dyDescent="0.2">
      <c r="A1387" s="14" t="s">
        <v>15</v>
      </c>
      <c r="B1387" s="14" t="s">
        <v>26</v>
      </c>
      <c r="C1387" s="14" t="s">
        <v>80</v>
      </c>
      <c r="D1387" s="14" t="s">
        <v>87</v>
      </c>
      <c r="E1387" s="14" t="s">
        <v>105</v>
      </c>
      <c r="F1387" s="14">
        <v>2009</v>
      </c>
      <c r="G1387" s="15">
        <v>503.68049061719364</v>
      </c>
      <c r="H1387" s="15">
        <v>431</v>
      </c>
      <c r="I1387" s="15">
        <v>0</v>
      </c>
      <c r="J1387" s="15">
        <v>38</v>
      </c>
      <c r="K1387" s="15">
        <v>0</v>
      </c>
      <c r="L1387" s="15">
        <v>0</v>
      </c>
      <c r="M1387" s="15">
        <f t="shared" si="21"/>
        <v>469</v>
      </c>
    </row>
    <row r="1388" spans="1:13" x14ac:dyDescent="0.2">
      <c r="A1388" s="14" t="s">
        <v>15</v>
      </c>
      <c r="B1388" s="14" t="s">
        <v>26</v>
      </c>
      <c r="C1388" s="14" t="s">
        <v>80</v>
      </c>
      <c r="D1388" s="14" t="s">
        <v>87</v>
      </c>
      <c r="E1388" s="14" t="s">
        <v>105</v>
      </c>
      <c r="F1388" s="14">
        <v>2001</v>
      </c>
      <c r="G1388" s="15">
        <v>371.34674930371</v>
      </c>
      <c r="H1388" s="15">
        <v>493</v>
      </c>
      <c r="I1388" s="15">
        <v>192</v>
      </c>
      <c r="J1388" s="15">
        <v>392</v>
      </c>
      <c r="K1388" s="15">
        <v>13</v>
      </c>
      <c r="L1388" s="15">
        <v>6.5</v>
      </c>
      <c r="M1388" s="15">
        <f t="shared" si="21"/>
        <v>1083.5</v>
      </c>
    </row>
    <row r="1389" spans="1:13" x14ac:dyDescent="0.2">
      <c r="A1389" s="14" t="s">
        <v>15</v>
      </c>
      <c r="B1389" s="14" t="s">
        <v>26</v>
      </c>
      <c r="C1389" s="14" t="s">
        <v>80</v>
      </c>
      <c r="D1389" s="14" t="s">
        <v>111</v>
      </c>
      <c r="E1389" s="14" t="s">
        <v>105</v>
      </c>
      <c r="F1389" s="14">
        <v>2007</v>
      </c>
      <c r="G1389" s="15">
        <v>593.19611622998298</v>
      </c>
      <c r="H1389" s="15">
        <v>107</v>
      </c>
      <c r="I1389" s="15">
        <v>200</v>
      </c>
      <c r="J1389" s="15">
        <v>527</v>
      </c>
      <c r="K1389" s="15">
        <v>42</v>
      </c>
      <c r="L1389" s="15">
        <v>21</v>
      </c>
      <c r="M1389" s="15">
        <f t="shared" si="21"/>
        <v>855</v>
      </c>
    </row>
    <row r="1390" spans="1:13" x14ac:dyDescent="0.2">
      <c r="A1390" s="14" t="s">
        <v>15</v>
      </c>
      <c r="B1390" s="14" t="s">
        <v>26</v>
      </c>
      <c r="C1390" s="14" t="s">
        <v>80</v>
      </c>
      <c r="D1390" s="14" t="s">
        <v>111</v>
      </c>
      <c r="E1390" s="14" t="s">
        <v>105</v>
      </c>
      <c r="F1390" s="14">
        <v>2003</v>
      </c>
      <c r="G1390" s="15">
        <v>415.93400501896696</v>
      </c>
      <c r="H1390" s="15">
        <v>0</v>
      </c>
      <c r="I1390" s="15">
        <v>166</v>
      </c>
      <c r="J1390" s="15">
        <v>77</v>
      </c>
      <c r="K1390" s="15">
        <v>0</v>
      </c>
      <c r="L1390" s="15">
        <v>0</v>
      </c>
      <c r="M1390" s="15">
        <f t="shared" si="21"/>
        <v>243</v>
      </c>
    </row>
    <row r="1391" spans="1:13" x14ac:dyDescent="0.2">
      <c r="A1391" s="14" t="s">
        <v>15</v>
      </c>
      <c r="B1391" s="14" t="s">
        <v>26</v>
      </c>
      <c r="C1391" s="14" t="s">
        <v>80</v>
      </c>
      <c r="D1391" s="14" t="s">
        <v>87</v>
      </c>
      <c r="E1391" s="14" t="s">
        <v>105</v>
      </c>
      <c r="F1391" s="14">
        <v>2003</v>
      </c>
      <c r="G1391" s="15">
        <v>370.11385929985084</v>
      </c>
      <c r="H1391" s="15">
        <v>0</v>
      </c>
      <c r="I1391" s="15">
        <v>492</v>
      </c>
      <c r="J1391" s="15">
        <v>0</v>
      </c>
      <c r="K1391" s="15">
        <v>0</v>
      </c>
      <c r="L1391" s="15">
        <v>0</v>
      </c>
      <c r="M1391" s="15">
        <f t="shared" si="21"/>
        <v>492</v>
      </c>
    </row>
    <row r="1392" spans="1:13" x14ac:dyDescent="0.2">
      <c r="A1392" s="14" t="s">
        <v>15</v>
      </c>
      <c r="B1392" s="14" t="s">
        <v>26</v>
      </c>
      <c r="C1392" s="14" t="s">
        <v>80</v>
      </c>
      <c r="D1392" s="14" t="s">
        <v>111</v>
      </c>
      <c r="E1392" s="14" t="s">
        <v>105</v>
      </c>
      <c r="F1392" s="14">
        <v>1997</v>
      </c>
      <c r="G1392" s="15">
        <v>396.05336396641428</v>
      </c>
      <c r="H1392" s="15">
        <v>137</v>
      </c>
      <c r="I1392" s="15">
        <v>92</v>
      </c>
      <c r="J1392" s="15">
        <v>48</v>
      </c>
      <c r="K1392" s="15">
        <v>0</v>
      </c>
      <c r="L1392" s="15">
        <v>0</v>
      </c>
      <c r="M1392" s="15">
        <f t="shared" si="21"/>
        <v>277</v>
      </c>
    </row>
    <row r="1393" spans="1:13" x14ac:dyDescent="0.2">
      <c r="A1393" s="14" t="s">
        <v>15</v>
      </c>
      <c r="B1393" s="14" t="s">
        <v>26</v>
      </c>
      <c r="C1393" s="14" t="s">
        <v>80</v>
      </c>
      <c r="D1393" s="14" t="s">
        <v>111</v>
      </c>
      <c r="E1393" s="14" t="s">
        <v>105</v>
      </c>
      <c r="F1393" s="14">
        <v>1999</v>
      </c>
      <c r="G1393" s="15">
        <v>401.92851730746571</v>
      </c>
      <c r="H1393" s="15">
        <v>12</v>
      </c>
      <c r="I1393" s="15">
        <v>1053</v>
      </c>
      <c r="J1393" s="15">
        <v>98</v>
      </c>
      <c r="K1393" s="15">
        <v>0</v>
      </c>
      <c r="L1393" s="15">
        <v>0</v>
      </c>
      <c r="M1393" s="15">
        <f t="shared" si="21"/>
        <v>1163</v>
      </c>
    </row>
    <row r="1394" spans="1:13" x14ac:dyDescent="0.2">
      <c r="A1394" s="14" t="s">
        <v>15</v>
      </c>
      <c r="B1394" s="14" t="s">
        <v>26</v>
      </c>
      <c r="C1394" s="14" t="s">
        <v>80</v>
      </c>
      <c r="D1394" s="14" t="s">
        <v>111</v>
      </c>
      <c r="E1394" s="14" t="s">
        <v>105</v>
      </c>
      <c r="F1394" s="14">
        <v>2004</v>
      </c>
      <c r="G1394" s="15">
        <v>366.43037626414406</v>
      </c>
      <c r="H1394" s="15">
        <v>20</v>
      </c>
      <c r="I1394" s="15">
        <v>1230</v>
      </c>
      <c r="J1394" s="15">
        <v>33</v>
      </c>
      <c r="K1394" s="15">
        <v>0</v>
      </c>
      <c r="L1394" s="15">
        <v>0</v>
      </c>
      <c r="M1394" s="15">
        <f t="shared" si="21"/>
        <v>1283</v>
      </c>
    </row>
    <row r="1395" spans="1:13" x14ac:dyDescent="0.2">
      <c r="A1395" s="14" t="s">
        <v>15</v>
      </c>
      <c r="B1395" s="14" t="s">
        <v>26</v>
      </c>
      <c r="C1395" s="14" t="s">
        <v>80</v>
      </c>
      <c r="D1395" s="14" t="s">
        <v>111</v>
      </c>
      <c r="E1395" s="14" t="s">
        <v>105</v>
      </c>
      <c r="F1395" s="14">
        <v>2007</v>
      </c>
      <c r="G1395" s="15">
        <v>406.46405050664498</v>
      </c>
      <c r="H1395" s="15">
        <v>0</v>
      </c>
      <c r="I1395" s="15">
        <v>939</v>
      </c>
      <c r="J1395" s="15">
        <v>0</v>
      </c>
      <c r="K1395" s="15">
        <v>0</v>
      </c>
      <c r="L1395" s="15">
        <v>0</v>
      </c>
      <c r="M1395" s="15">
        <f t="shared" si="21"/>
        <v>939</v>
      </c>
    </row>
    <row r="1396" spans="1:13" x14ac:dyDescent="0.2">
      <c r="A1396" s="14" t="s">
        <v>15</v>
      </c>
      <c r="B1396" s="14" t="s">
        <v>26</v>
      </c>
      <c r="C1396" s="14" t="s">
        <v>80</v>
      </c>
      <c r="D1396" s="14" t="s">
        <v>111</v>
      </c>
      <c r="E1396" s="14" t="s">
        <v>105</v>
      </c>
      <c r="F1396" s="14">
        <v>2004</v>
      </c>
      <c r="G1396" s="15">
        <v>439.16198220997745</v>
      </c>
      <c r="H1396" s="15">
        <v>106</v>
      </c>
      <c r="I1396" s="15">
        <v>0</v>
      </c>
      <c r="J1396" s="15">
        <v>77</v>
      </c>
      <c r="K1396" s="15">
        <v>0</v>
      </c>
      <c r="L1396" s="15">
        <v>0</v>
      </c>
      <c r="M1396" s="15">
        <f t="shared" si="21"/>
        <v>183</v>
      </c>
    </row>
    <row r="1397" spans="1:13" x14ac:dyDescent="0.2">
      <c r="A1397" s="14" t="s">
        <v>15</v>
      </c>
      <c r="B1397" s="14" t="s">
        <v>26</v>
      </c>
      <c r="C1397" s="14" t="s">
        <v>80</v>
      </c>
      <c r="D1397" s="14" t="s">
        <v>111</v>
      </c>
      <c r="E1397" s="14" t="s">
        <v>105</v>
      </c>
      <c r="F1397" s="14">
        <v>2006</v>
      </c>
      <c r="G1397" s="15">
        <v>567.14455638380412</v>
      </c>
      <c r="H1397" s="15">
        <v>83</v>
      </c>
      <c r="I1397" s="15">
        <v>26</v>
      </c>
      <c r="J1397" s="15">
        <v>0</v>
      </c>
      <c r="K1397" s="15">
        <v>0</v>
      </c>
      <c r="L1397" s="15">
        <v>0</v>
      </c>
      <c r="M1397" s="15">
        <f t="shared" si="21"/>
        <v>109</v>
      </c>
    </row>
    <row r="1398" spans="1:13" x14ac:dyDescent="0.2">
      <c r="A1398" s="14" t="s">
        <v>15</v>
      </c>
      <c r="B1398" s="14" t="s">
        <v>26</v>
      </c>
      <c r="C1398" s="14" t="s">
        <v>80</v>
      </c>
      <c r="D1398" s="14" t="s">
        <v>111</v>
      </c>
      <c r="E1398" s="14" t="s">
        <v>105</v>
      </c>
      <c r="F1398" s="14">
        <v>2005</v>
      </c>
      <c r="G1398" s="15">
        <v>424.82632214601227</v>
      </c>
      <c r="H1398" s="15">
        <v>0</v>
      </c>
      <c r="I1398" s="15">
        <v>538</v>
      </c>
      <c r="J1398" s="15">
        <v>0</v>
      </c>
      <c r="K1398" s="15">
        <v>0</v>
      </c>
      <c r="L1398" s="15">
        <v>0</v>
      </c>
      <c r="M1398" s="15">
        <f t="shared" si="21"/>
        <v>538</v>
      </c>
    </row>
    <row r="1399" spans="1:13" x14ac:dyDescent="0.2">
      <c r="A1399" s="14" t="s">
        <v>15</v>
      </c>
      <c r="B1399" s="14" t="s">
        <v>26</v>
      </c>
      <c r="C1399" s="14" t="s">
        <v>80</v>
      </c>
      <c r="D1399" s="14" t="s">
        <v>111</v>
      </c>
      <c r="E1399" s="14" t="s">
        <v>105</v>
      </c>
      <c r="F1399" s="14">
        <v>2007</v>
      </c>
      <c r="G1399" s="15">
        <v>416.36279972419936</v>
      </c>
      <c r="H1399" s="15">
        <v>118</v>
      </c>
      <c r="I1399" s="15">
        <v>106</v>
      </c>
      <c r="J1399" s="15">
        <v>158</v>
      </c>
      <c r="K1399" s="15">
        <v>0</v>
      </c>
      <c r="L1399" s="15">
        <v>0</v>
      </c>
      <c r="M1399" s="15">
        <f t="shared" si="21"/>
        <v>382</v>
      </c>
    </row>
    <row r="1400" spans="1:13" x14ac:dyDescent="0.2">
      <c r="A1400" s="14" t="s">
        <v>15</v>
      </c>
      <c r="B1400" s="14" t="s">
        <v>26</v>
      </c>
      <c r="C1400" s="14" t="s">
        <v>80</v>
      </c>
      <c r="D1400" s="14" t="s">
        <v>87</v>
      </c>
      <c r="E1400" s="14" t="s">
        <v>105</v>
      </c>
      <c r="F1400" s="14">
        <v>2003</v>
      </c>
      <c r="G1400" s="15">
        <v>369.5862960353557</v>
      </c>
      <c r="H1400" s="15">
        <v>0</v>
      </c>
      <c r="I1400" s="15">
        <v>546</v>
      </c>
      <c r="J1400" s="15">
        <v>5</v>
      </c>
      <c r="K1400" s="15">
        <v>0</v>
      </c>
      <c r="L1400" s="15">
        <v>0</v>
      </c>
      <c r="M1400" s="15">
        <f t="shared" si="21"/>
        <v>551</v>
      </c>
    </row>
    <row r="1401" spans="1:13" x14ac:dyDescent="0.2">
      <c r="A1401" s="14" t="s">
        <v>15</v>
      </c>
      <c r="B1401" s="14" t="s">
        <v>26</v>
      </c>
      <c r="C1401" s="14" t="s">
        <v>80</v>
      </c>
      <c r="D1401" s="14" t="s">
        <v>111</v>
      </c>
      <c r="E1401" s="14" t="s">
        <v>105</v>
      </c>
      <c r="F1401" s="14">
        <v>1996</v>
      </c>
      <c r="G1401" s="15">
        <v>337.11075313267293</v>
      </c>
      <c r="H1401" s="15">
        <v>788</v>
      </c>
      <c r="I1401" s="15">
        <v>0</v>
      </c>
      <c r="J1401" s="15">
        <v>176</v>
      </c>
      <c r="K1401" s="15">
        <v>0</v>
      </c>
      <c r="L1401" s="15">
        <v>0</v>
      </c>
      <c r="M1401" s="15">
        <f t="shared" si="21"/>
        <v>964</v>
      </c>
    </row>
    <row r="1402" spans="1:13" x14ac:dyDescent="0.2">
      <c r="A1402" s="14" t="s">
        <v>15</v>
      </c>
      <c r="B1402" s="14" t="s">
        <v>26</v>
      </c>
      <c r="C1402" s="14" t="s">
        <v>80</v>
      </c>
      <c r="D1402" s="14" t="s">
        <v>87</v>
      </c>
      <c r="E1402" s="14" t="s">
        <v>105</v>
      </c>
      <c r="F1402" s="14">
        <v>2002</v>
      </c>
      <c r="G1402" s="15">
        <v>367.50613862179841</v>
      </c>
      <c r="H1402" s="15">
        <v>0</v>
      </c>
      <c r="I1402" s="15">
        <v>0</v>
      </c>
      <c r="J1402" s="15">
        <v>88</v>
      </c>
      <c r="K1402" s="15">
        <v>0</v>
      </c>
      <c r="L1402" s="15">
        <v>0</v>
      </c>
      <c r="M1402" s="15">
        <f t="shared" si="21"/>
        <v>88</v>
      </c>
    </row>
    <row r="1403" spans="1:13" x14ac:dyDescent="0.2">
      <c r="A1403" s="14" t="s">
        <v>15</v>
      </c>
      <c r="B1403" s="14" t="s">
        <v>26</v>
      </c>
      <c r="C1403" s="14" t="s">
        <v>80</v>
      </c>
      <c r="D1403" s="14" t="s">
        <v>111</v>
      </c>
      <c r="E1403" s="14" t="s">
        <v>105</v>
      </c>
      <c r="F1403" s="14">
        <v>2003</v>
      </c>
      <c r="G1403" s="15">
        <v>425.16012416042605</v>
      </c>
      <c r="H1403" s="15">
        <v>0</v>
      </c>
      <c r="I1403" s="15">
        <v>384</v>
      </c>
      <c r="J1403" s="15">
        <v>156</v>
      </c>
      <c r="K1403" s="15">
        <v>0</v>
      </c>
      <c r="L1403" s="15">
        <v>0</v>
      </c>
      <c r="M1403" s="15">
        <f t="shared" si="21"/>
        <v>540</v>
      </c>
    </row>
    <row r="1404" spans="1:13" x14ac:dyDescent="0.2">
      <c r="A1404" s="14" t="s">
        <v>15</v>
      </c>
      <c r="B1404" s="14" t="s">
        <v>26</v>
      </c>
      <c r="C1404" s="14" t="s">
        <v>80</v>
      </c>
      <c r="D1404" s="14" t="s">
        <v>111</v>
      </c>
      <c r="E1404" s="14" t="s">
        <v>105</v>
      </c>
      <c r="F1404" s="14">
        <v>2006</v>
      </c>
      <c r="G1404" s="15">
        <v>477.04105184002935</v>
      </c>
      <c r="H1404" s="15">
        <v>605</v>
      </c>
      <c r="I1404" s="15">
        <v>0</v>
      </c>
      <c r="J1404" s="15">
        <v>111</v>
      </c>
      <c r="K1404" s="15">
        <v>0</v>
      </c>
      <c r="L1404" s="15">
        <v>0</v>
      </c>
      <c r="M1404" s="15">
        <f t="shared" si="21"/>
        <v>716</v>
      </c>
    </row>
    <row r="1405" spans="1:13" x14ac:dyDescent="0.2">
      <c r="A1405" s="14" t="s">
        <v>15</v>
      </c>
      <c r="B1405" s="14" t="s">
        <v>26</v>
      </c>
      <c r="C1405" s="14" t="s">
        <v>80</v>
      </c>
      <c r="D1405" s="14" t="s">
        <v>111</v>
      </c>
      <c r="E1405" s="14" t="s">
        <v>105</v>
      </c>
      <c r="F1405" s="14">
        <v>1997</v>
      </c>
      <c r="G1405" s="15">
        <v>375.1598941188949</v>
      </c>
      <c r="H1405" s="15">
        <v>1312</v>
      </c>
      <c r="I1405" s="15">
        <v>0</v>
      </c>
      <c r="J1405" s="15">
        <v>28</v>
      </c>
      <c r="K1405" s="15">
        <v>4</v>
      </c>
      <c r="L1405" s="15">
        <v>2</v>
      </c>
      <c r="M1405" s="15">
        <f t="shared" si="21"/>
        <v>1342</v>
      </c>
    </row>
    <row r="1406" spans="1:13" x14ac:dyDescent="0.2">
      <c r="A1406" s="14" t="s">
        <v>15</v>
      </c>
      <c r="B1406" s="14" t="s">
        <v>26</v>
      </c>
      <c r="C1406" s="14" t="s">
        <v>80</v>
      </c>
      <c r="D1406" s="14" t="s">
        <v>87</v>
      </c>
      <c r="E1406" s="14" t="s">
        <v>105</v>
      </c>
      <c r="F1406" s="14">
        <v>2009</v>
      </c>
      <c r="G1406" s="15">
        <v>721.16862170987929</v>
      </c>
      <c r="H1406" s="15">
        <v>0</v>
      </c>
      <c r="I1406" s="15">
        <v>272</v>
      </c>
      <c r="J1406" s="15">
        <v>0</v>
      </c>
      <c r="K1406" s="15">
        <v>33</v>
      </c>
      <c r="L1406" s="15">
        <v>16.5</v>
      </c>
      <c r="M1406" s="15">
        <f t="shared" si="21"/>
        <v>288.5</v>
      </c>
    </row>
    <row r="1407" spans="1:13" x14ac:dyDescent="0.2">
      <c r="A1407" s="14" t="s">
        <v>15</v>
      </c>
      <c r="B1407" s="14" t="s">
        <v>26</v>
      </c>
      <c r="C1407" s="14" t="s">
        <v>80</v>
      </c>
      <c r="D1407" s="14" t="s">
        <v>111</v>
      </c>
      <c r="E1407" s="14" t="s">
        <v>105</v>
      </c>
      <c r="F1407" s="14">
        <v>2007</v>
      </c>
      <c r="G1407" s="15">
        <v>475.28450018009585</v>
      </c>
      <c r="H1407" s="15">
        <v>362</v>
      </c>
      <c r="I1407" s="15">
        <v>0</v>
      </c>
      <c r="J1407" s="15">
        <v>167</v>
      </c>
      <c r="K1407" s="15">
        <v>41</v>
      </c>
      <c r="L1407" s="15">
        <v>20.5</v>
      </c>
      <c r="M1407" s="15">
        <f t="shared" si="21"/>
        <v>549.5</v>
      </c>
    </row>
    <row r="1408" spans="1:13" x14ac:dyDescent="0.2">
      <c r="A1408" s="14" t="s">
        <v>15</v>
      </c>
      <c r="B1408" s="14" t="s">
        <v>26</v>
      </c>
      <c r="C1408" s="14" t="s">
        <v>80</v>
      </c>
      <c r="D1408" s="14" t="s">
        <v>87</v>
      </c>
      <c r="E1408" s="14" t="s">
        <v>105</v>
      </c>
      <c r="F1408" s="14">
        <v>2009</v>
      </c>
      <c r="G1408" s="15">
        <v>418.18383117579521</v>
      </c>
      <c r="H1408" s="15">
        <v>678</v>
      </c>
      <c r="I1408" s="15">
        <v>0</v>
      </c>
      <c r="J1408" s="15">
        <v>34</v>
      </c>
      <c r="K1408" s="15">
        <v>0</v>
      </c>
      <c r="L1408" s="15">
        <v>0</v>
      </c>
      <c r="M1408" s="15">
        <f t="shared" si="21"/>
        <v>712</v>
      </c>
    </row>
    <row r="1409" spans="1:13" x14ac:dyDescent="0.2">
      <c r="A1409" s="14" t="s">
        <v>15</v>
      </c>
      <c r="B1409" s="14" t="s">
        <v>26</v>
      </c>
      <c r="C1409" s="14" t="s">
        <v>80</v>
      </c>
      <c r="D1409" s="14" t="s">
        <v>111</v>
      </c>
      <c r="E1409" s="14" t="s">
        <v>8</v>
      </c>
      <c r="F1409" s="14">
        <v>2013</v>
      </c>
      <c r="G1409" s="15">
        <v>659.31420404161327</v>
      </c>
      <c r="H1409" s="15">
        <v>0</v>
      </c>
      <c r="I1409" s="15">
        <v>75</v>
      </c>
      <c r="J1409" s="15">
        <v>53</v>
      </c>
      <c r="K1409" s="15">
        <v>46</v>
      </c>
      <c r="L1409" s="15">
        <v>23</v>
      </c>
      <c r="M1409" s="15">
        <f t="shared" si="21"/>
        <v>151</v>
      </c>
    </row>
    <row r="1410" spans="1:13" x14ac:dyDescent="0.2">
      <c r="A1410" s="14" t="s">
        <v>15</v>
      </c>
      <c r="B1410" s="14" t="s">
        <v>26</v>
      </c>
      <c r="C1410" s="14" t="s">
        <v>80</v>
      </c>
      <c r="D1410" s="14" t="s">
        <v>87</v>
      </c>
      <c r="E1410" s="14" t="s">
        <v>8</v>
      </c>
      <c r="F1410" s="14">
        <v>2013</v>
      </c>
      <c r="G1410" s="15">
        <v>683.87729081181408</v>
      </c>
      <c r="H1410" s="15">
        <v>179</v>
      </c>
      <c r="I1410" s="15">
        <v>0</v>
      </c>
      <c r="J1410" s="15">
        <v>62</v>
      </c>
      <c r="K1410" s="15">
        <v>0</v>
      </c>
      <c r="L1410" s="15">
        <v>0</v>
      </c>
      <c r="M1410" s="15">
        <f t="shared" ref="M1410:M1473" si="22">H1410+I1410+J1410+L1410</f>
        <v>241</v>
      </c>
    </row>
    <row r="1411" spans="1:13" x14ac:dyDescent="0.2">
      <c r="A1411" s="14" t="s">
        <v>15</v>
      </c>
      <c r="B1411" s="14" t="s">
        <v>26</v>
      </c>
      <c r="C1411" s="14" t="s">
        <v>80</v>
      </c>
      <c r="D1411" s="14" t="s">
        <v>87</v>
      </c>
      <c r="E1411" s="14" t="s">
        <v>10</v>
      </c>
      <c r="F1411" s="14">
        <v>2002</v>
      </c>
      <c r="G1411" s="15">
        <v>378.32839122615138</v>
      </c>
      <c r="H1411" s="15">
        <v>0</v>
      </c>
      <c r="I1411" s="15">
        <v>20</v>
      </c>
      <c r="J1411" s="15">
        <v>18</v>
      </c>
      <c r="K1411" s="15">
        <v>0</v>
      </c>
      <c r="L1411" s="15">
        <v>0</v>
      </c>
      <c r="M1411" s="15">
        <f t="shared" si="22"/>
        <v>38</v>
      </c>
    </row>
    <row r="1412" spans="1:13" x14ac:dyDescent="0.2">
      <c r="A1412" s="14" t="s">
        <v>15</v>
      </c>
      <c r="B1412" s="14" t="s">
        <v>26</v>
      </c>
      <c r="C1412" s="14" t="s">
        <v>80</v>
      </c>
      <c r="D1412" s="14" t="s">
        <v>87</v>
      </c>
      <c r="E1412" s="14" t="s">
        <v>10</v>
      </c>
      <c r="F1412" s="14">
        <v>2009</v>
      </c>
      <c r="G1412" s="15">
        <v>721.16862170987929</v>
      </c>
      <c r="H1412" s="15">
        <v>26</v>
      </c>
      <c r="I1412" s="15">
        <v>0</v>
      </c>
      <c r="J1412" s="15">
        <v>6</v>
      </c>
      <c r="K1412" s="15">
        <v>0</v>
      </c>
      <c r="L1412" s="15">
        <v>0</v>
      </c>
      <c r="M1412" s="15">
        <f t="shared" si="22"/>
        <v>32</v>
      </c>
    </row>
    <row r="1413" spans="1:13" x14ac:dyDescent="0.2">
      <c r="A1413" s="14" t="s">
        <v>15</v>
      </c>
      <c r="B1413" s="14" t="s">
        <v>26</v>
      </c>
      <c r="C1413" s="14" t="s">
        <v>80</v>
      </c>
      <c r="D1413" s="14" t="s">
        <v>87</v>
      </c>
      <c r="E1413" s="14" t="s">
        <v>9</v>
      </c>
      <c r="F1413" s="14">
        <v>2009</v>
      </c>
      <c r="G1413" s="15">
        <v>590.52695335551789</v>
      </c>
      <c r="H1413" s="15">
        <v>0</v>
      </c>
      <c r="I1413" s="15">
        <v>41</v>
      </c>
      <c r="J1413" s="15">
        <v>18</v>
      </c>
      <c r="K1413" s="15">
        <v>0</v>
      </c>
      <c r="L1413" s="15">
        <v>0</v>
      </c>
      <c r="M1413" s="15">
        <f t="shared" si="22"/>
        <v>59</v>
      </c>
    </row>
    <row r="1414" spans="1:13" x14ac:dyDescent="0.2">
      <c r="A1414" s="14" t="s">
        <v>15</v>
      </c>
      <c r="B1414" s="14" t="s">
        <v>26</v>
      </c>
      <c r="C1414" s="14" t="s">
        <v>80</v>
      </c>
      <c r="D1414" s="14" t="s">
        <v>87</v>
      </c>
      <c r="E1414" s="14" t="s">
        <v>9</v>
      </c>
      <c r="F1414" s="14">
        <v>2002</v>
      </c>
      <c r="G1414" s="15">
        <v>378.32839122615138</v>
      </c>
      <c r="H1414" s="15">
        <v>0</v>
      </c>
      <c r="I1414" s="15">
        <v>78</v>
      </c>
      <c r="J1414" s="15">
        <v>38</v>
      </c>
      <c r="K1414" s="15">
        <v>0</v>
      </c>
      <c r="L1414" s="15">
        <v>0</v>
      </c>
      <c r="M1414" s="15">
        <f t="shared" si="22"/>
        <v>116</v>
      </c>
    </row>
    <row r="1415" spans="1:13" x14ac:dyDescent="0.2">
      <c r="A1415" s="14" t="s">
        <v>15</v>
      </c>
      <c r="B1415" s="14" t="s">
        <v>26</v>
      </c>
      <c r="C1415" s="14" t="s">
        <v>31</v>
      </c>
      <c r="D1415" s="14" t="s">
        <v>88</v>
      </c>
      <c r="E1415" s="14" t="s">
        <v>103</v>
      </c>
      <c r="F1415" s="14">
        <v>2018</v>
      </c>
      <c r="G1415" s="15">
        <v>788.2497904174686</v>
      </c>
      <c r="H1415" s="15">
        <v>430</v>
      </c>
      <c r="I1415" s="15">
        <v>0</v>
      </c>
      <c r="J1415" s="15">
        <v>110</v>
      </c>
      <c r="K1415" s="15">
        <v>9</v>
      </c>
      <c r="L1415" s="15">
        <v>4.5</v>
      </c>
      <c r="M1415" s="15">
        <f t="shared" si="22"/>
        <v>544.5</v>
      </c>
    </row>
    <row r="1416" spans="1:13" x14ac:dyDescent="0.2">
      <c r="A1416" s="14" t="s">
        <v>15</v>
      </c>
      <c r="B1416" s="14" t="s">
        <v>26</v>
      </c>
      <c r="C1416" s="14" t="s">
        <v>31</v>
      </c>
      <c r="D1416" s="14" t="s">
        <v>88</v>
      </c>
      <c r="E1416" s="14" t="s">
        <v>103</v>
      </c>
      <c r="F1416" s="14">
        <v>2019</v>
      </c>
      <c r="G1416" s="15">
        <v>712.54111867290806</v>
      </c>
      <c r="H1416" s="15">
        <v>255</v>
      </c>
      <c r="I1416" s="15">
        <v>0</v>
      </c>
      <c r="J1416" s="15">
        <v>20</v>
      </c>
      <c r="K1416" s="15">
        <v>0</v>
      </c>
      <c r="L1416" s="15">
        <v>0</v>
      </c>
      <c r="M1416" s="15">
        <f t="shared" si="22"/>
        <v>275</v>
      </c>
    </row>
    <row r="1417" spans="1:13" x14ac:dyDescent="0.2">
      <c r="A1417" s="14" t="s">
        <v>15</v>
      </c>
      <c r="B1417" s="14" t="s">
        <v>26</v>
      </c>
      <c r="C1417" s="14" t="s">
        <v>31</v>
      </c>
      <c r="D1417" s="14" t="s">
        <v>88</v>
      </c>
      <c r="E1417" s="14" t="s">
        <v>103</v>
      </c>
      <c r="F1417" s="14">
        <v>2018</v>
      </c>
      <c r="G1417" s="15">
        <v>726.94474882992449</v>
      </c>
      <c r="H1417" s="15">
        <v>0</v>
      </c>
      <c r="I1417" s="15">
        <v>267</v>
      </c>
      <c r="J1417" s="15">
        <v>18</v>
      </c>
      <c r="K1417" s="15">
        <v>41</v>
      </c>
      <c r="L1417" s="15">
        <v>20.5</v>
      </c>
      <c r="M1417" s="15">
        <f t="shared" si="22"/>
        <v>305.5</v>
      </c>
    </row>
    <row r="1418" spans="1:13" x14ac:dyDescent="0.2">
      <c r="A1418" s="14" t="s">
        <v>15</v>
      </c>
      <c r="B1418" s="14" t="s">
        <v>26</v>
      </c>
      <c r="C1418" s="14" t="s">
        <v>31</v>
      </c>
      <c r="D1418" s="14" t="s">
        <v>88</v>
      </c>
      <c r="E1418" s="14" t="s">
        <v>104</v>
      </c>
      <c r="F1418" s="14">
        <v>2014</v>
      </c>
      <c r="G1418" s="15">
        <v>640.09567724946044</v>
      </c>
      <c r="H1418" s="15">
        <v>0</v>
      </c>
      <c r="I1418" s="15">
        <v>468</v>
      </c>
      <c r="J1418" s="15">
        <v>0</v>
      </c>
      <c r="K1418" s="15">
        <v>45</v>
      </c>
      <c r="L1418" s="15">
        <v>22.5</v>
      </c>
      <c r="M1418" s="15">
        <f t="shared" si="22"/>
        <v>490.5</v>
      </c>
    </row>
    <row r="1419" spans="1:13" x14ac:dyDescent="0.2">
      <c r="A1419" s="14" t="s">
        <v>15</v>
      </c>
      <c r="B1419" s="14" t="s">
        <v>26</v>
      </c>
      <c r="C1419" s="14" t="s">
        <v>31</v>
      </c>
      <c r="D1419" s="14" t="s">
        <v>88</v>
      </c>
      <c r="E1419" s="14" t="s">
        <v>104</v>
      </c>
      <c r="F1419" s="14">
        <v>2013</v>
      </c>
      <c r="G1419" s="15">
        <v>640.13894684980937</v>
      </c>
      <c r="H1419" s="15">
        <v>842</v>
      </c>
      <c r="I1419" s="15">
        <v>0</v>
      </c>
      <c r="J1419" s="15">
        <v>16</v>
      </c>
      <c r="K1419" s="15">
        <v>0</v>
      </c>
      <c r="L1419" s="15">
        <v>0</v>
      </c>
      <c r="M1419" s="15">
        <f t="shared" si="22"/>
        <v>858</v>
      </c>
    </row>
    <row r="1420" spans="1:13" x14ac:dyDescent="0.2">
      <c r="A1420" s="14" t="s">
        <v>15</v>
      </c>
      <c r="B1420" s="14" t="s">
        <v>26</v>
      </c>
      <c r="C1420" s="14" t="s">
        <v>31</v>
      </c>
      <c r="D1420" s="14" t="s">
        <v>88</v>
      </c>
      <c r="E1420" s="14" t="s">
        <v>104</v>
      </c>
      <c r="F1420" s="14">
        <v>2014</v>
      </c>
      <c r="G1420" s="15">
        <v>841.71951488246577</v>
      </c>
      <c r="H1420" s="15">
        <v>160</v>
      </c>
      <c r="I1420" s="15">
        <v>172</v>
      </c>
      <c r="J1420" s="15">
        <v>0</v>
      </c>
      <c r="K1420" s="15">
        <v>0</v>
      </c>
      <c r="L1420" s="15">
        <v>0</v>
      </c>
      <c r="M1420" s="15">
        <f t="shared" si="22"/>
        <v>332</v>
      </c>
    </row>
    <row r="1421" spans="1:13" x14ac:dyDescent="0.2">
      <c r="A1421" s="14" t="s">
        <v>15</v>
      </c>
      <c r="B1421" s="14" t="s">
        <v>26</v>
      </c>
      <c r="C1421" s="14" t="s">
        <v>31</v>
      </c>
      <c r="D1421" s="14" t="s">
        <v>88</v>
      </c>
      <c r="E1421" s="14" t="s">
        <v>105</v>
      </c>
      <c r="F1421" s="14">
        <v>2008</v>
      </c>
      <c r="G1421" s="15">
        <v>433.66536592047572</v>
      </c>
      <c r="H1421" s="15">
        <v>309</v>
      </c>
      <c r="I1421" s="15">
        <v>0</v>
      </c>
      <c r="J1421" s="15">
        <v>68</v>
      </c>
      <c r="K1421" s="15">
        <v>0</v>
      </c>
      <c r="L1421" s="15">
        <v>0</v>
      </c>
      <c r="M1421" s="15">
        <f t="shared" si="22"/>
        <v>377</v>
      </c>
    </row>
    <row r="1422" spans="1:13" x14ac:dyDescent="0.2">
      <c r="A1422" s="14" t="s">
        <v>15</v>
      </c>
      <c r="B1422" s="14" t="s">
        <v>26</v>
      </c>
      <c r="C1422" s="14" t="s">
        <v>31</v>
      </c>
      <c r="D1422" s="14" t="s">
        <v>88</v>
      </c>
      <c r="E1422" s="14" t="s">
        <v>105</v>
      </c>
      <c r="F1422" s="14">
        <v>2002</v>
      </c>
      <c r="G1422" s="15">
        <v>445.04303438167778</v>
      </c>
      <c r="H1422" s="15">
        <v>1021</v>
      </c>
      <c r="I1422" s="15">
        <v>0</v>
      </c>
      <c r="J1422" s="15">
        <v>67</v>
      </c>
      <c r="K1422" s="15">
        <v>0</v>
      </c>
      <c r="L1422" s="15">
        <v>0</v>
      </c>
      <c r="M1422" s="15">
        <f t="shared" si="22"/>
        <v>1088</v>
      </c>
    </row>
    <row r="1423" spans="1:13" x14ac:dyDescent="0.2">
      <c r="A1423" s="14" t="s">
        <v>15</v>
      </c>
      <c r="B1423" s="14" t="s">
        <v>26</v>
      </c>
      <c r="C1423" s="14" t="s">
        <v>31</v>
      </c>
      <c r="D1423" s="14" t="s">
        <v>88</v>
      </c>
      <c r="E1423" s="14" t="s">
        <v>105</v>
      </c>
      <c r="F1423" s="14">
        <v>2006</v>
      </c>
      <c r="G1423" s="15">
        <v>344.79764844195591</v>
      </c>
      <c r="H1423" s="15">
        <v>135</v>
      </c>
      <c r="I1423" s="15">
        <v>305</v>
      </c>
      <c r="J1423" s="15">
        <v>283</v>
      </c>
      <c r="K1423" s="15">
        <v>9</v>
      </c>
      <c r="L1423" s="15">
        <v>4.5</v>
      </c>
      <c r="M1423" s="15">
        <f t="shared" si="22"/>
        <v>727.5</v>
      </c>
    </row>
    <row r="1424" spans="1:13" x14ac:dyDescent="0.2">
      <c r="A1424" s="14" t="s">
        <v>15</v>
      </c>
      <c r="B1424" s="14" t="s">
        <v>26</v>
      </c>
      <c r="C1424" s="14" t="s">
        <v>31</v>
      </c>
      <c r="D1424" s="14" t="s">
        <v>88</v>
      </c>
      <c r="E1424" s="14" t="s">
        <v>105</v>
      </c>
      <c r="F1424" s="14">
        <v>2007</v>
      </c>
      <c r="G1424" s="15">
        <v>567.23596687419536</v>
      </c>
      <c r="H1424" s="15">
        <v>60</v>
      </c>
      <c r="I1424" s="15">
        <v>200</v>
      </c>
      <c r="J1424" s="15">
        <v>85</v>
      </c>
      <c r="K1424" s="15">
        <v>0</v>
      </c>
      <c r="L1424" s="15">
        <v>0</v>
      </c>
      <c r="M1424" s="15">
        <f t="shared" si="22"/>
        <v>345</v>
      </c>
    </row>
    <row r="1425" spans="1:13" x14ac:dyDescent="0.2">
      <c r="A1425" s="14" t="s">
        <v>15</v>
      </c>
      <c r="B1425" s="14" t="s">
        <v>26</v>
      </c>
      <c r="C1425" s="14" t="s">
        <v>31</v>
      </c>
      <c r="D1425" s="14" t="s">
        <v>88</v>
      </c>
      <c r="E1425" s="14" t="s">
        <v>105</v>
      </c>
      <c r="F1425" s="14">
        <v>2004</v>
      </c>
      <c r="G1425" s="15">
        <v>368.67585166989511</v>
      </c>
      <c r="H1425" s="15">
        <v>0</v>
      </c>
      <c r="I1425" s="15">
        <v>498</v>
      </c>
      <c r="J1425" s="15">
        <v>284</v>
      </c>
      <c r="K1425" s="15">
        <v>0</v>
      </c>
      <c r="L1425" s="15">
        <v>0</v>
      </c>
      <c r="M1425" s="15">
        <f t="shared" si="22"/>
        <v>782</v>
      </c>
    </row>
    <row r="1426" spans="1:13" x14ac:dyDescent="0.2">
      <c r="A1426" s="14" t="s">
        <v>15</v>
      </c>
      <c r="B1426" s="14" t="s">
        <v>26</v>
      </c>
      <c r="C1426" s="14" t="s">
        <v>31</v>
      </c>
      <c r="D1426" s="14" t="s">
        <v>88</v>
      </c>
      <c r="E1426" s="14" t="s">
        <v>105</v>
      </c>
      <c r="F1426" s="14">
        <v>2011</v>
      </c>
      <c r="G1426" s="15">
        <v>404.08722094964668</v>
      </c>
      <c r="H1426" s="15">
        <v>290</v>
      </c>
      <c r="I1426" s="15">
        <v>0</v>
      </c>
      <c r="J1426" s="15">
        <v>582</v>
      </c>
      <c r="K1426" s="15">
        <v>24</v>
      </c>
      <c r="L1426" s="15">
        <v>12</v>
      </c>
      <c r="M1426" s="15">
        <f t="shared" si="22"/>
        <v>884</v>
      </c>
    </row>
    <row r="1427" spans="1:13" x14ac:dyDescent="0.2">
      <c r="A1427" s="14" t="s">
        <v>15</v>
      </c>
      <c r="B1427" s="14" t="s">
        <v>26</v>
      </c>
      <c r="C1427" s="14" t="s">
        <v>31</v>
      </c>
      <c r="D1427" s="14" t="s">
        <v>88</v>
      </c>
      <c r="E1427" s="14" t="s">
        <v>105</v>
      </c>
      <c r="F1427" s="14">
        <v>2002</v>
      </c>
      <c r="G1427" s="15">
        <v>399.59293706203169</v>
      </c>
      <c r="H1427" s="15">
        <v>0</v>
      </c>
      <c r="I1427" s="15">
        <v>277</v>
      </c>
      <c r="J1427" s="15">
        <v>139</v>
      </c>
      <c r="K1427" s="15">
        <v>0</v>
      </c>
      <c r="L1427" s="15">
        <v>0</v>
      </c>
      <c r="M1427" s="15">
        <f t="shared" si="22"/>
        <v>416</v>
      </c>
    </row>
    <row r="1428" spans="1:13" x14ac:dyDescent="0.2">
      <c r="A1428" s="14" t="s">
        <v>15</v>
      </c>
      <c r="B1428" s="14" t="s">
        <v>26</v>
      </c>
      <c r="C1428" s="14" t="s">
        <v>31</v>
      </c>
      <c r="D1428" s="14" t="s">
        <v>88</v>
      </c>
      <c r="E1428" s="14" t="s">
        <v>105</v>
      </c>
      <c r="F1428" s="14">
        <v>2005</v>
      </c>
      <c r="G1428" s="15">
        <v>390.72489019262588</v>
      </c>
      <c r="H1428" s="15">
        <v>437</v>
      </c>
      <c r="I1428" s="15">
        <v>0</v>
      </c>
      <c r="J1428" s="15">
        <v>239</v>
      </c>
      <c r="K1428" s="15">
        <v>4</v>
      </c>
      <c r="L1428" s="15">
        <v>2</v>
      </c>
      <c r="M1428" s="15">
        <f t="shared" si="22"/>
        <v>678</v>
      </c>
    </row>
    <row r="1429" spans="1:13" x14ac:dyDescent="0.2">
      <c r="A1429" s="14" t="s">
        <v>15</v>
      </c>
      <c r="B1429" s="14" t="s">
        <v>26</v>
      </c>
      <c r="C1429" s="14" t="s">
        <v>31</v>
      </c>
      <c r="D1429" s="14" t="s">
        <v>88</v>
      </c>
      <c r="E1429" s="14" t="s">
        <v>105</v>
      </c>
      <c r="F1429" s="14">
        <v>2011</v>
      </c>
      <c r="G1429" s="15">
        <v>482.91553308812036</v>
      </c>
      <c r="H1429" s="15">
        <v>0</v>
      </c>
      <c r="I1429" s="15">
        <v>1302</v>
      </c>
      <c r="J1429" s="15">
        <v>16</v>
      </c>
      <c r="K1429" s="15">
        <v>310</v>
      </c>
      <c r="L1429" s="15">
        <v>155</v>
      </c>
      <c r="M1429" s="15">
        <f t="shared" si="22"/>
        <v>1473</v>
      </c>
    </row>
    <row r="1430" spans="1:13" x14ac:dyDescent="0.2">
      <c r="A1430" s="14" t="s">
        <v>15</v>
      </c>
      <c r="B1430" s="14" t="s">
        <v>26</v>
      </c>
      <c r="C1430" s="14" t="s">
        <v>31</v>
      </c>
      <c r="D1430" s="14" t="s">
        <v>88</v>
      </c>
      <c r="E1430" s="14" t="s">
        <v>105</v>
      </c>
      <c r="F1430" s="14">
        <v>2006</v>
      </c>
      <c r="G1430" s="15">
        <v>353.82435793399958</v>
      </c>
      <c r="H1430" s="15">
        <v>327</v>
      </c>
      <c r="I1430" s="15">
        <v>0</v>
      </c>
      <c r="J1430" s="15">
        <v>7</v>
      </c>
      <c r="K1430" s="15">
        <v>0</v>
      </c>
      <c r="L1430" s="15">
        <v>0</v>
      </c>
      <c r="M1430" s="15">
        <f t="shared" si="22"/>
        <v>334</v>
      </c>
    </row>
    <row r="1431" spans="1:13" x14ac:dyDescent="0.2">
      <c r="A1431" s="14" t="s">
        <v>15</v>
      </c>
      <c r="B1431" s="14" t="s">
        <v>26</v>
      </c>
      <c r="C1431" s="14" t="s">
        <v>31</v>
      </c>
      <c r="D1431" s="14" t="s">
        <v>88</v>
      </c>
      <c r="E1431" s="14" t="s">
        <v>105</v>
      </c>
      <c r="F1431" s="14">
        <v>2005</v>
      </c>
      <c r="G1431" s="15">
        <v>391.17254605461358</v>
      </c>
      <c r="H1431" s="15">
        <v>0</v>
      </c>
      <c r="I1431" s="15">
        <v>346</v>
      </c>
      <c r="J1431" s="15">
        <v>37</v>
      </c>
      <c r="K1431" s="15">
        <v>0</v>
      </c>
      <c r="L1431" s="15">
        <v>0</v>
      </c>
      <c r="M1431" s="15">
        <f t="shared" si="22"/>
        <v>383</v>
      </c>
    </row>
    <row r="1432" spans="1:13" x14ac:dyDescent="0.2">
      <c r="A1432" s="14" t="s">
        <v>15</v>
      </c>
      <c r="B1432" s="14" t="s">
        <v>26</v>
      </c>
      <c r="C1432" s="14" t="s">
        <v>31</v>
      </c>
      <c r="D1432" s="14" t="s">
        <v>88</v>
      </c>
      <c r="E1432" s="14" t="s">
        <v>105</v>
      </c>
      <c r="F1432" s="14">
        <v>2006</v>
      </c>
      <c r="G1432" s="15">
        <v>408.077329089003</v>
      </c>
      <c r="H1432" s="15">
        <v>0</v>
      </c>
      <c r="I1432" s="15">
        <v>210</v>
      </c>
      <c r="J1432" s="15">
        <v>148</v>
      </c>
      <c r="K1432" s="15">
        <v>37</v>
      </c>
      <c r="L1432" s="15">
        <v>18.5</v>
      </c>
      <c r="M1432" s="15">
        <f t="shared" si="22"/>
        <v>376.5</v>
      </c>
    </row>
    <row r="1433" spans="1:13" x14ac:dyDescent="0.2">
      <c r="A1433" s="14" t="s">
        <v>15</v>
      </c>
      <c r="B1433" s="14" t="s">
        <v>26</v>
      </c>
      <c r="C1433" s="14" t="s">
        <v>31</v>
      </c>
      <c r="D1433" s="14" t="s">
        <v>88</v>
      </c>
      <c r="E1433" s="14" t="s">
        <v>105</v>
      </c>
      <c r="F1433" s="14">
        <v>2008</v>
      </c>
      <c r="G1433" s="15">
        <v>410.12888529962305</v>
      </c>
      <c r="H1433" s="15">
        <v>75</v>
      </c>
      <c r="I1433" s="15">
        <v>0</v>
      </c>
      <c r="J1433" s="15">
        <v>33</v>
      </c>
      <c r="K1433" s="15">
        <v>6</v>
      </c>
      <c r="L1433" s="15">
        <v>3</v>
      </c>
      <c r="M1433" s="15">
        <f t="shared" si="22"/>
        <v>111</v>
      </c>
    </row>
    <row r="1434" spans="1:13" x14ac:dyDescent="0.2">
      <c r="A1434" s="14" t="s">
        <v>15</v>
      </c>
      <c r="B1434" s="14" t="s">
        <v>26</v>
      </c>
      <c r="C1434" s="14" t="s">
        <v>31</v>
      </c>
      <c r="D1434" s="14" t="s">
        <v>88</v>
      </c>
      <c r="E1434" s="14" t="s">
        <v>105</v>
      </c>
      <c r="F1434" s="14">
        <v>2008</v>
      </c>
      <c r="G1434" s="15">
        <v>627.03839699882326</v>
      </c>
      <c r="H1434" s="15">
        <v>811</v>
      </c>
      <c r="I1434" s="15">
        <v>0</v>
      </c>
      <c r="J1434" s="15">
        <v>27</v>
      </c>
      <c r="K1434" s="15">
        <v>0</v>
      </c>
      <c r="L1434" s="15">
        <v>0</v>
      </c>
      <c r="M1434" s="15">
        <f t="shared" si="22"/>
        <v>838</v>
      </c>
    </row>
    <row r="1435" spans="1:13" x14ac:dyDescent="0.2">
      <c r="A1435" s="14" t="s">
        <v>15</v>
      </c>
      <c r="B1435" s="14" t="s">
        <v>26</v>
      </c>
      <c r="C1435" s="14" t="s">
        <v>31</v>
      </c>
      <c r="D1435" s="14" t="s">
        <v>88</v>
      </c>
      <c r="E1435" s="14" t="s">
        <v>105</v>
      </c>
      <c r="F1435" s="14">
        <v>2006</v>
      </c>
      <c r="G1435" s="15">
        <v>422.5735988293826</v>
      </c>
      <c r="H1435" s="15">
        <v>87</v>
      </c>
      <c r="I1435" s="15">
        <v>214</v>
      </c>
      <c r="J1435" s="15">
        <v>113</v>
      </c>
      <c r="K1435" s="15">
        <v>13</v>
      </c>
      <c r="L1435" s="15">
        <v>6.5</v>
      </c>
      <c r="M1435" s="15">
        <f t="shared" si="22"/>
        <v>420.5</v>
      </c>
    </row>
    <row r="1436" spans="1:13" x14ac:dyDescent="0.2">
      <c r="A1436" s="14" t="s">
        <v>15</v>
      </c>
      <c r="B1436" s="14" t="s">
        <v>26</v>
      </c>
      <c r="C1436" s="14" t="s">
        <v>31</v>
      </c>
      <c r="D1436" s="14" t="s">
        <v>88</v>
      </c>
      <c r="E1436" s="14" t="s">
        <v>105</v>
      </c>
      <c r="F1436" s="14">
        <v>2006</v>
      </c>
      <c r="G1436" s="15">
        <v>488.75335569435185</v>
      </c>
      <c r="H1436" s="15">
        <v>0</v>
      </c>
      <c r="I1436" s="15">
        <v>57</v>
      </c>
      <c r="J1436" s="15">
        <v>46</v>
      </c>
      <c r="K1436" s="15">
        <v>4</v>
      </c>
      <c r="L1436" s="15">
        <v>2</v>
      </c>
      <c r="M1436" s="15">
        <f t="shared" si="22"/>
        <v>105</v>
      </c>
    </row>
    <row r="1437" spans="1:13" x14ac:dyDescent="0.2">
      <c r="A1437" s="14" t="s">
        <v>15</v>
      </c>
      <c r="B1437" s="14" t="s">
        <v>26</v>
      </c>
      <c r="C1437" s="14" t="s">
        <v>31</v>
      </c>
      <c r="D1437" s="14" t="s">
        <v>88</v>
      </c>
      <c r="E1437" s="14" t="s">
        <v>105</v>
      </c>
      <c r="F1437" s="14">
        <v>2003</v>
      </c>
      <c r="G1437" s="15">
        <v>402.53477567116619</v>
      </c>
      <c r="H1437" s="15">
        <v>106</v>
      </c>
      <c r="I1437" s="15">
        <v>744</v>
      </c>
      <c r="J1437" s="15">
        <v>305</v>
      </c>
      <c r="K1437" s="15">
        <v>5</v>
      </c>
      <c r="L1437" s="15">
        <v>2.5</v>
      </c>
      <c r="M1437" s="15">
        <f t="shared" si="22"/>
        <v>1157.5</v>
      </c>
    </row>
    <row r="1438" spans="1:13" x14ac:dyDescent="0.2">
      <c r="A1438" s="14" t="s">
        <v>15</v>
      </c>
      <c r="B1438" s="14" t="s">
        <v>26</v>
      </c>
      <c r="C1438" s="14" t="s">
        <v>31</v>
      </c>
      <c r="D1438" s="14" t="s">
        <v>88</v>
      </c>
      <c r="E1438" s="14" t="s">
        <v>8</v>
      </c>
      <c r="F1438" s="14">
        <v>2014</v>
      </c>
      <c r="G1438" s="15">
        <v>626.22139326340732</v>
      </c>
      <c r="H1438" s="15">
        <v>25</v>
      </c>
      <c r="I1438" s="15">
        <v>45</v>
      </c>
      <c r="J1438" s="15">
        <v>10</v>
      </c>
      <c r="K1438" s="15">
        <v>0</v>
      </c>
      <c r="L1438" s="15">
        <v>0</v>
      </c>
      <c r="M1438" s="15">
        <f t="shared" si="22"/>
        <v>80</v>
      </c>
    </row>
    <row r="1439" spans="1:13" x14ac:dyDescent="0.2">
      <c r="A1439" s="14" t="s">
        <v>15</v>
      </c>
      <c r="B1439" s="14" t="s">
        <v>26</v>
      </c>
      <c r="C1439" s="14" t="s">
        <v>31</v>
      </c>
      <c r="D1439" s="14" t="s">
        <v>88</v>
      </c>
      <c r="E1439" s="14" t="s">
        <v>8</v>
      </c>
      <c r="F1439" s="14">
        <v>2014</v>
      </c>
      <c r="G1439" s="15">
        <v>631.55106442649253</v>
      </c>
      <c r="H1439" s="15">
        <v>0</v>
      </c>
      <c r="I1439" s="15">
        <v>113</v>
      </c>
      <c r="J1439" s="15">
        <v>0</v>
      </c>
      <c r="K1439" s="15">
        <v>0</v>
      </c>
      <c r="L1439" s="15">
        <v>0</v>
      </c>
      <c r="M1439" s="15">
        <f t="shared" si="22"/>
        <v>113</v>
      </c>
    </row>
    <row r="1440" spans="1:13" x14ac:dyDescent="0.2">
      <c r="A1440" s="14" t="s">
        <v>15</v>
      </c>
      <c r="B1440" s="14" t="s">
        <v>26</v>
      </c>
      <c r="C1440" s="14" t="s">
        <v>31</v>
      </c>
      <c r="D1440" s="14" t="s">
        <v>88</v>
      </c>
      <c r="E1440" s="14" t="s">
        <v>10</v>
      </c>
      <c r="F1440" s="14">
        <v>2006</v>
      </c>
      <c r="G1440" s="15">
        <v>488.75335569435185</v>
      </c>
      <c r="H1440" s="15">
        <v>44</v>
      </c>
      <c r="I1440" s="15">
        <v>0</v>
      </c>
      <c r="J1440" s="15">
        <v>38</v>
      </c>
      <c r="K1440" s="15">
        <v>0</v>
      </c>
      <c r="L1440" s="15">
        <v>0</v>
      </c>
      <c r="M1440" s="15">
        <f t="shared" si="22"/>
        <v>82</v>
      </c>
    </row>
    <row r="1441" spans="1:13" x14ac:dyDescent="0.2">
      <c r="A1441" s="14" t="s">
        <v>15</v>
      </c>
      <c r="B1441" s="14" t="s">
        <v>26</v>
      </c>
      <c r="C1441" s="14" t="s">
        <v>31</v>
      </c>
      <c r="D1441" s="14" t="s">
        <v>88</v>
      </c>
      <c r="E1441" s="14" t="s">
        <v>10</v>
      </c>
      <c r="F1441" s="14">
        <v>2003</v>
      </c>
      <c r="G1441" s="15">
        <v>402.53477567116619</v>
      </c>
      <c r="H1441" s="15">
        <v>121</v>
      </c>
      <c r="I1441" s="15">
        <v>0</v>
      </c>
      <c r="J1441" s="15">
        <v>10</v>
      </c>
      <c r="K1441" s="15">
        <v>0</v>
      </c>
      <c r="L1441" s="15">
        <v>0</v>
      </c>
      <c r="M1441" s="15">
        <f t="shared" si="22"/>
        <v>131</v>
      </c>
    </row>
    <row r="1442" spans="1:13" x14ac:dyDescent="0.2">
      <c r="A1442" s="14" t="s">
        <v>15</v>
      </c>
      <c r="B1442" s="14" t="s">
        <v>26</v>
      </c>
      <c r="C1442" s="14" t="s">
        <v>31</v>
      </c>
      <c r="D1442" s="14" t="s">
        <v>88</v>
      </c>
      <c r="E1442" s="14" t="s">
        <v>9</v>
      </c>
      <c r="F1442" s="14">
        <v>2006</v>
      </c>
      <c r="G1442" s="15">
        <v>488.75335569435185</v>
      </c>
      <c r="H1442" s="15">
        <v>85</v>
      </c>
      <c r="I1442" s="15">
        <v>41</v>
      </c>
      <c r="J1442" s="15">
        <v>54</v>
      </c>
      <c r="K1442" s="15">
        <v>0</v>
      </c>
      <c r="L1442" s="15">
        <v>0</v>
      </c>
      <c r="M1442" s="15">
        <f t="shared" si="22"/>
        <v>180</v>
      </c>
    </row>
    <row r="1443" spans="1:13" x14ac:dyDescent="0.2">
      <c r="A1443" s="14" t="s">
        <v>15</v>
      </c>
      <c r="B1443" s="14" t="s">
        <v>26</v>
      </c>
      <c r="C1443" s="14" t="s">
        <v>31</v>
      </c>
      <c r="D1443" s="14" t="s">
        <v>88</v>
      </c>
      <c r="E1443" s="14" t="s">
        <v>9</v>
      </c>
      <c r="F1443" s="14">
        <v>2003</v>
      </c>
      <c r="G1443" s="15">
        <v>402.53477567116619</v>
      </c>
      <c r="H1443" s="15">
        <v>242</v>
      </c>
      <c r="I1443" s="15">
        <v>0</v>
      </c>
      <c r="J1443" s="15">
        <v>0</v>
      </c>
      <c r="K1443" s="15">
        <v>1</v>
      </c>
      <c r="L1443" s="15">
        <v>0.5</v>
      </c>
      <c r="M1443" s="15">
        <f t="shared" si="22"/>
        <v>242.5</v>
      </c>
    </row>
    <row r="1444" spans="1:13" x14ac:dyDescent="0.2">
      <c r="A1444" s="14" t="s">
        <v>15</v>
      </c>
      <c r="B1444" s="14" t="s">
        <v>27</v>
      </c>
      <c r="C1444" s="14" t="s">
        <v>28</v>
      </c>
      <c r="D1444" s="14" t="s">
        <v>83</v>
      </c>
      <c r="E1444" s="14" t="s">
        <v>103</v>
      </c>
      <c r="F1444" s="14">
        <v>2019</v>
      </c>
      <c r="G1444" s="15">
        <v>719.36754052827814</v>
      </c>
      <c r="H1444" s="15">
        <v>263</v>
      </c>
      <c r="I1444" s="15">
        <v>0</v>
      </c>
      <c r="J1444" s="15">
        <v>13</v>
      </c>
      <c r="K1444" s="15">
        <v>0</v>
      </c>
      <c r="L1444" s="15">
        <v>0</v>
      </c>
      <c r="M1444" s="15">
        <f t="shared" si="22"/>
        <v>276</v>
      </c>
    </row>
    <row r="1445" spans="1:13" x14ac:dyDescent="0.2">
      <c r="A1445" s="14" t="s">
        <v>15</v>
      </c>
      <c r="B1445" s="14" t="s">
        <v>27</v>
      </c>
      <c r="C1445" s="14" t="s">
        <v>28</v>
      </c>
      <c r="D1445" s="14" t="s">
        <v>82</v>
      </c>
      <c r="E1445" s="14" t="s">
        <v>103</v>
      </c>
      <c r="F1445" s="14">
        <v>2019</v>
      </c>
      <c r="G1445" s="15">
        <v>723.81921183562429</v>
      </c>
      <c r="H1445" s="15">
        <v>0</v>
      </c>
      <c r="I1445" s="15">
        <v>263</v>
      </c>
      <c r="J1445" s="15">
        <v>5</v>
      </c>
      <c r="K1445" s="15">
        <v>0</v>
      </c>
      <c r="L1445" s="15">
        <v>0</v>
      </c>
      <c r="M1445" s="15">
        <f t="shared" si="22"/>
        <v>268</v>
      </c>
    </row>
    <row r="1446" spans="1:13" x14ac:dyDescent="0.2">
      <c r="A1446" s="14" t="s">
        <v>15</v>
      </c>
      <c r="B1446" s="14" t="s">
        <v>27</v>
      </c>
      <c r="C1446" s="14" t="s">
        <v>28</v>
      </c>
      <c r="D1446" s="14" t="s">
        <v>81</v>
      </c>
      <c r="E1446" s="14" t="s">
        <v>103</v>
      </c>
      <c r="F1446" s="14">
        <v>2018</v>
      </c>
      <c r="G1446" s="15">
        <v>680.00210256383025</v>
      </c>
      <c r="H1446" s="15">
        <v>602</v>
      </c>
      <c r="I1446" s="15">
        <v>0</v>
      </c>
      <c r="J1446" s="15">
        <v>0</v>
      </c>
      <c r="K1446" s="15">
        <v>0</v>
      </c>
      <c r="L1446" s="15">
        <v>0</v>
      </c>
      <c r="M1446" s="15">
        <f t="shared" si="22"/>
        <v>602</v>
      </c>
    </row>
    <row r="1447" spans="1:13" x14ac:dyDescent="0.2">
      <c r="A1447" s="14" t="s">
        <v>15</v>
      </c>
      <c r="B1447" s="14" t="s">
        <v>27</v>
      </c>
      <c r="C1447" s="14" t="s">
        <v>28</v>
      </c>
      <c r="D1447" s="14" t="s">
        <v>82</v>
      </c>
      <c r="E1447" s="14" t="s">
        <v>104</v>
      </c>
      <c r="F1447" s="14">
        <v>2017</v>
      </c>
      <c r="G1447" s="15">
        <v>689.74369216264199</v>
      </c>
      <c r="H1447" s="15">
        <v>698</v>
      </c>
      <c r="I1447" s="15">
        <v>0</v>
      </c>
      <c r="J1447" s="15">
        <v>4</v>
      </c>
      <c r="K1447" s="15">
        <v>4</v>
      </c>
      <c r="L1447" s="15">
        <v>2</v>
      </c>
      <c r="M1447" s="15">
        <f t="shared" si="22"/>
        <v>704</v>
      </c>
    </row>
    <row r="1448" spans="1:13" x14ac:dyDescent="0.2">
      <c r="A1448" s="14" t="s">
        <v>15</v>
      </c>
      <c r="B1448" s="14" t="s">
        <v>27</v>
      </c>
      <c r="C1448" s="14" t="s">
        <v>28</v>
      </c>
      <c r="D1448" s="14" t="s">
        <v>81</v>
      </c>
      <c r="E1448" s="14" t="s">
        <v>104</v>
      </c>
      <c r="F1448" s="14">
        <v>2015</v>
      </c>
      <c r="G1448" s="15">
        <v>519.25889280376668</v>
      </c>
      <c r="H1448" s="15">
        <v>1746</v>
      </c>
      <c r="I1448" s="15">
        <v>0</v>
      </c>
      <c r="J1448" s="15">
        <v>47</v>
      </c>
      <c r="K1448" s="15">
        <v>128</v>
      </c>
      <c r="L1448" s="15">
        <v>64</v>
      </c>
      <c r="M1448" s="15">
        <f t="shared" si="22"/>
        <v>1857</v>
      </c>
    </row>
    <row r="1449" spans="1:13" x14ac:dyDescent="0.2">
      <c r="A1449" s="14" t="s">
        <v>15</v>
      </c>
      <c r="B1449" s="14" t="s">
        <v>27</v>
      </c>
      <c r="C1449" s="14" t="s">
        <v>28</v>
      </c>
      <c r="D1449" s="14" t="s">
        <v>83</v>
      </c>
      <c r="E1449" s="14" t="s">
        <v>104</v>
      </c>
      <c r="F1449" s="14">
        <v>2017</v>
      </c>
      <c r="G1449" s="15">
        <v>876.59871792288936</v>
      </c>
      <c r="H1449" s="15">
        <v>354</v>
      </c>
      <c r="I1449" s="15">
        <v>0</v>
      </c>
      <c r="J1449" s="15">
        <v>4</v>
      </c>
      <c r="K1449" s="15">
        <v>0</v>
      </c>
      <c r="L1449" s="15">
        <v>0</v>
      </c>
      <c r="M1449" s="15">
        <f t="shared" si="22"/>
        <v>358</v>
      </c>
    </row>
    <row r="1450" spans="1:13" x14ac:dyDescent="0.2">
      <c r="A1450" s="14" t="s">
        <v>15</v>
      </c>
      <c r="B1450" s="14" t="s">
        <v>27</v>
      </c>
      <c r="C1450" s="14" t="s">
        <v>28</v>
      </c>
      <c r="D1450" s="14" t="s">
        <v>81</v>
      </c>
      <c r="E1450" s="14" t="s">
        <v>105</v>
      </c>
      <c r="F1450" s="14">
        <v>2012</v>
      </c>
      <c r="G1450" s="15">
        <v>622.14232944238597</v>
      </c>
      <c r="H1450" s="15">
        <v>0</v>
      </c>
      <c r="I1450" s="15">
        <v>674</v>
      </c>
      <c r="J1450" s="15">
        <v>0</v>
      </c>
      <c r="K1450" s="15">
        <v>0</v>
      </c>
      <c r="L1450" s="15">
        <v>0</v>
      </c>
      <c r="M1450" s="15">
        <f t="shared" si="22"/>
        <v>674</v>
      </c>
    </row>
    <row r="1451" spans="1:13" x14ac:dyDescent="0.2">
      <c r="A1451" s="14" t="s">
        <v>15</v>
      </c>
      <c r="B1451" s="14" t="s">
        <v>27</v>
      </c>
      <c r="C1451" s="14" t="s">
        <v>28</v>
      </c>
      <c r="D1451" s="14" t="s">
        <v>81</v>
      </c>
      <c r="E1451" s="14" t="s">
        <v>105</v>
      </c>
      <c r="F1451" s="14">
        <v>2010</v>
      </c>
      <c r="G1451" s="15">
        <v>491.08691809523759</v>
      </c>
      <c r="H1451" s="15">
        <v>911</v>
      </c>
      <c r="I1451" s="15">
        <v>0</v>
      </c>
      <c r="J1451" s="15">
        <v>37</v>
      </c>
      <c r="K1451" s="15">
        <v>12</v>
      </c>
      <c r="L1451" s="15">
        <v>6</v>
      </c>
      <c r="M1451" s="15">
        <f t="shared" si="22"/>
        <v>954</v>
      </c>
    </row>
    <row r="1452" spans="1:13" x14ac:dyDescent="0.2">
      <c r="A1452" s="14" t="s">
        <v>15</v>
      </c>
      <c r="B1452" s="14" t="s">
        <v>27</v>
      </c>
      <c r="C1452" s="14" t="s">
        <v>28</v>
      </c>
      <c r="D1452" s="14" t="s">
        <v>81</v>
      </c>
      <c r="E1452" s="14" t="s">
        <v>105</v>
      </c>
      <c r="F1452" s="14">
        <v>2007</v>
      </c>
      <c r="G1452" s="15">
        <v>378.05192356713837</v>
      </c>
      <c r="H1452" s="15">
        <v>644</v>
      </c>
      <c r="I1452" s="15">
        <v>0</v>
      </c>
      <c r="J1452" s="15">
        <v>46</v>
      </c>
      <c r="K1452" s="15">
        <v>0</v>
      </c>
      <c r="L1452" s="15">
        <v>0</v>
      </c>
      <c r="M1452" s="15">
        <f t="shared" si="22"/>
        <v>690</v>
      </c>
    </row>
    <row r="1453" spans="1:13" x14ac:dyDescent="0.2">
      <c r="A1453" s="14" t="s">
        <v>15</v>
      </c>
      <c r="B1453" s="14" t="s">
        <v>27</v>
      </c>
      <c r="C1453" s="14" t="s">
        <v>28</v>
      </c>
      <c r="D1453" s="14" t="s">
        <v>81</v>
      </c>
      <c r="E1453" s="14" t="s">
        <v>105</v>
      </c>
      <c r="F1453" s="14">
        <v>2004</v>
      </c>
      <c r="G1453" s="15">
        <v>381.73107231634833</v>
      </c>
      <c r="H1453" s="15">
        <v>1919</v>
      </c>
      <c r="I1453" s="15">
        <v>0</v>
      </c>
      <c r="J1453" s="15">
        <v>11</v>
      </c>
      <c r="K1453" s="15">
        <v>0</v>
      </c>
      <c r="L1453" s="15">
        <v>0</v>
      </c>
      <c r="M1453" s="15">
        <f t="shared" si="22"/>
        <v>1930</v>
      </c>
    </row>
    <row r="1454" spans="1:13" x14ac:dyDescent="0.2">
      <c r="A1454" s="14" t="s">
        <v>15</v>
      </c>
      <c r="B1454" s="14" t="s">
        <v>27</v>
      </c>
      <c r="C1454" s="14" t="s">
        <v>28</v>
      </c>
      <c r="D1454" s="14" t="s">
        <v>82</v>
      </c>
      <c r="E1454" s="14" t="s">
        <v>8</v>
      </c>
      <c r="F1454" s="14">
        <v>2017</v>
      </c>
      <c r="G1454" s="15">
        <v>689.74369216264199</v>
      </c>
      <c r="H1454" s="15">
        <v>192</v>
      </c>
      <c r="I1454" s="15">
        <v>0</v>
      </c>
      <c r="J1454" s="15">
        <v>0</v>
      </c>
      <c r="K1454" s="15">
        <v>0</v>
      </c>
      <c r="L1454" s="15">
        <v>0</v>
      </c>
      <c r="M1454" s="15">
        <f t="shared" si="22"/>
        <v>192</v>
      </c>
    </row>
    <row r="1455" spans="1:13" x14ac:dyDescent="0.2">
      <c r="A1455" s="14" t="s">
        <v>15</v>
      </c>
      <c r="B1455" s="14" t="s">
        <v>27</v>
      </c>
      <c r="C1455" s="14" t="s">
        <v>28</v>
      </c>
      <c r="D1455" s="14" t="s">
        <v>81</v>
      </c>
      <c r="E1455" s="14" t="s">
        <v>8</v>
      </c>
      <c r="F1455" s="14">
        <v>2015</v>
      </c>
      <c r="G1455" s="15">
        <v>519.25889280376668</v>
      </c>
      <c r="H1455" s="15">
        <v>198</v>
      </c>
      <c r="I1455" s="15">
        <v>0</v>
      </c>
      <c r="J1455" s="15">
        <v>13</v>
      </c>
      <c r="K1455" s="15">
        <v>12</v>
      </c>
      <c r="L1455" s="15">
        <v>6</v>
      </c>
      <c r="M1455" s="15">
        <f t="shared" si="22"/>
        <v>217</v>
      </c>
    </row>
    <row r="1456" spans="1:13" x14ac:dyDescent="0.2">
      <c r="A1456" s="14" t="s">
        <v>15</v>
      </c>
      <c r="B1456" s="14" t="s">
        <v>27</v>
      </c>
      <c r="C1456" s="14" t="s">
        <v>28</v>
      </c>
      <c r="D1456" s="14" t="s">
        <v>83</v>
      </c>
      <c r="E1456" s="14" t="s">
        <v>10</v>
      </c>
      <c r="F1456" s="14">
        <v>2006</v>
      </c>
      <c r="G1456" s="15">
        <v>335.28157916114338</v>
      </c>
      <c r="H1456" s="15">
        <v>146</v>
      </c>
      <c r="I1456" s="15">
        <v>0</v>
      </c>
      <c r="J1456" s="15">
        <v>0</v>
      </c>
      <c r="K1456" s="15">
        <v>0</v>
      </c>
      <c r="L1456" s="15">
        <v>0</v>
      </c>
      <c r="M1456" s="15">
        <f t="shared" si="22"/>
        <v>146</v>
      </c>
    </row>
    <row r="1457" spans="1:13" x14ac:dyDescent="0.2">
      <c r="A1457" s="14" t="s">
        <v>15</v>
      </c>
      <c r="B1457" s="14" t="s">
        <v>27</v>
      </c>
      <c r="C1457" s="14" t="s">
        <v>28</v>
      </c>
      <c r="D1457" s="14" t="s">
        <v>82</v>
      </c>
      <c r="E1457" s="14" t="s">
        <v>10</v>
      </c>
      <c r="F1457" s="14">
        <v>2010</v>
      </c>
      <c r="G1457" s="15">
        <v>633.81382874982876</v>
      </c>
      <c r="H1457" s="15">
        <v>141</v>
      </c>
      <c r="I1457" s="15">
        <v>0</v>
      </c>
      <c r="J1457" s="15">
        <v>0</v>
      </c>
      <c r="K1457" s="15">
        <v>0</v>
      </c>
      <c r="L1457" s="15">
        <v>0</v>
      </c>
      <c r="M1457" s="15">
        <f t="shared" si="22"/>
        <v>141</v>
      </c>
    </row>
    <row r="1458" spans="1:13" x14ac:dyDescent="0.2">
      <c r="A1458" s="14" t="s">
        <v>15</v>
      </c>
      <c r="B1458" s="14" t="s">
        <v>27</v>
      </c>
      <c r="C1458" s="14" t="s">
        <v>28</v>
      </c>
      <c r="D1458" s="14" t="s">
        <v>81</v>
      </c>
      <c r="E1458" s="14" t="s">
        <v>9</v>
      </c>
      <c r="F1458" s="14">
        <v>2012</v>
      </c>
      <c r="G1458" s="15">
        <v>492.06791300506387</v>
      </c>
      <c r="H1458" s="15">
        <v>0</v>
      </c>
      <c r="I1458" s="15">
        <v>146</v>
      </c>
      <c r="J1458" s="15">
        <v>0</v>
      </c>
      <c r="K1458" s="15">
        <v>0</v>
      </c>
      <c r="L1458" s="15">
        <v>0</v>
      </c>
      <c r="M1458" s="15">
        <f t="shared" si="22"/>
        <v>146</v>
      </c>
    </row>
    <row r="1459" spans="1:13" x14ac:dyDescent="0.2">
      <c r="A1459" s="14" t="s">
        <v>15</v>
      </c>
      <c r="B1459" s="14" t="s">
        <v>27</v>
      </c>
      <c r="C1459" s="14" t="s">
        <v>28</v>
      </c>
      <c r="D1459" s="14" t="s">
        <v>81</v>
      </c>
      <c r="E1459" s="14" t="s">
        <v>9</v>
      </c>
      <c r="F1459" s="14">
        <v>2012</v>
      </c>
      <c r="G1459" s="15">
        <v>492.06791300506387</v>
      </c>
      <c r="H1459" s="15">
        <v>303</v>
      </c>
      <c r="I1459" s="15">
        <v>0</v>
      </c>
      <c r="J1459" s="15">
        <v>0</v>
      </c>
      <c r="K1459" s="15">
        <v>0</v>
      </c>
      <c r="L1459" s="15">
        <v>0</v>
      </c>
      <c r="M1459" s="15">
        <f t="shared" si="22"/>
        <v>303</v>
      </c>
    </row>
    <row r="1460" spans="1:13" x14ac:dyDescent="0.2">
      <c r="A1460" s="14" t="s">
        <v>15</v>
      </c>
      <c r="B1460" s="14" t="s">
        <v>27</v>
      </c>
      <c r="C1460" s="14" t="s">
        <v>29</v>
      </c>
      <c r="D1460" s="14" t="s">
        <v>90</v>
      </c>
      <c r="E1460" s="14" t="s">
        <v>103</v>
      </c>
      <c r="F1460" s="14">
        <v>2020</v>
      </c>
      <c r="G1460" s="15">
        <v>693.50398155317362</v>
      </c>
      <c r="H1460" s="15">
        <v>67</v>
      </c>
      <c r="I1460" s="15">
        <v>0</v>
      </c>
      <c r="J1460" s="15">
        <v>0</v>
      </c>
      <c r="K1460" s="15">
        <v>0</v>
      </c>
      <c r="L1460" s="15">
        <v>0</v>
      </c>
      <c r="M1460" s="15">
        <f t="shared" si="22"/>
        <v>67</v>
      </c>
    </row>
    <row r="1461" spans="1:13" x14ac:dyDescent="0.2">
      <c r="A1461" s="14" t="s">
        <v>15</v>
      </c>
      <c r="B1461" s="14" t="s">
        <v>27</v>
      </c>
      <c r="C1461" s="14" t="s">
        <v>29</v>
      </c>
      <c r="D1461" s="14" t="s">
        <v>84</v>
      </c>
      <c r="E1461" s="14" t="s">
        <v>103</v>
      </c>
      <c r="F1461" s="14">
        <v>2018</v>
      </c>
      <c r="G1461" s="15">
        <v>716.15993524217117</v>
      </c>
      <c r="H1461" s="15">
        <v>396</v>
      </c>
      <c r="I1461" s="15">
        <v>0</v>
      </c>
      <c r="J1461" s="15">
        <v>0</v>
      </c>
      <c r="K1461" s="15">
        <v>0</v>
      </c>
      <c r="L1461" s="15">
        <v>0</v>
      </c>
      <c r="M1461" s="15">
        <f t="shared" si="22"/>
        <v>396</v>
      </c>
    </row>
    <row r="1462" spans="1:13" x14ac:dyDescent="0.2">
      <c r="A1462" s="14" t="s">
        <v>15</v>
      </c>
      <c r="B1462" s="14" t="s">
        <v>27</v>
      </c>
      <c r="C1462" s="14" t="s">
        <v>29</v>
      </c>
      <c r="D1462" s="14" t="s">
        <v>84</v>
      </c>
      <c r="E1462" s="14" t="s">
        <v>103</v>
      </c>
      <c r="F1462" s="14">
        <v>2018</v>
      </c>
      <c r="G1462" s="15">
        <v>918.22306490247695</v>
      </c>
      <c r="H1462" s="15">
        <v>386</v>
      </c>
      <c r="I1462" s="15">
        <v>0</v>
      </c>
      <c r="J1462" s="15">
        <v>0</v>
      </c>
      <c r="K1462" s="15">
        <v>0</v>
      </c>
      <c r="L1462" s="15">
        <v>0</v>
      </c>
      <c r="M1462" s="15">
        <f t="shared" si="22"/>
        <v>386</v>
      </c>
    </row>
    <row r="1463" spans="1:13" x14ac:dyDescent="0.2">
      <c r="A1463" s="14" t="s">
        <v>15</v>
      </c>
      <c r="B1463" s="14" t="s">
        <v>27</v>
      </c>
      <c r="C1463" s="14" t="s">
        <v>29</v>
      </c>
      <c r="D1463" s="14" t="s">
        <v>85</v>
      </c>
      <c r="E1463" s="14" t="s">
        <v>103</v>
      </c>
      <c r="F1463" s="14">
        <v>2020</v>
      </c>
      <c r="G1463" s="15">
        <v>699.12951313778046</v>
      </c>
      <c r="H1463" s="15">
        <v>0</v>
      </c>
      <c r="I1463" s="15">
        <v>262</v>
      </c>
      <c r="J1463" s="15">
        <v>0</v>
      </c>
      <c r="K1463" s="15">
        <v>0</v>
      </c>
      <c r="L1463" s="15">
        <v>0</v>
      </c>
      <c r="M1463" s="15">
        <f t="shared" si="22"/>
        <v>262</v>
      </c>
    </row>
    <row r="1464" spans="1:13" x14ac:dyDescent="0.2">
      <c r="A1464" s="14" t="s">
        <v>15</v>
      </c>
      <c r="B1464" s="14" t="s">
        <v>27</v>
      </c>
      <c r="C1464" s="14" t="s">
        <v>29</v>
      </c>
      <c r="D1464" s="14" t="s">
        <v>85</v>
      </c>
      <c r="E1464" s="14" t="s">
        <v>104</v>
      </c>
      <c r="F1464" s="14">
        <v>2015</v>
      </c>
      <c r="G1464" s="15">
        <v>696.84888582593408</v>
      </c>
      <c r="H1464" s="15">
        <v>79</v>
      </c>
      <c r="I1464" s="15">
        <v>0</v>
      </c>
      <c r="J1464" s="15">
        <v>13</v>
      </c>
      <c r="K1464" s="15">
        <v>0</v>
      </c>
      <c r="L1464" s="15">
        <v>0</v>
      </c>
      <c r="M1464" s="15">
        <f t="shared" si="22"/>
        <v>92</v>
      </c>
    </row>
    <row r="1465" spans="1:13" x14ac:dyDescent="0.2">
      <c r="A1465" s="14" t="s">
        <v>15</v>
      </c>
      <c r="B1465" s="14" t="s">
        <v>27</v>
      </c>
      <c r="C1465" s="14" t="s">
        <v>29</v>
      </c>
      <c r="D1465" s="14" t="s">
        <v>85</v>
      </c>
      <c r="E1465" s="14" t="s">
        <v>104</v>
      </c>
      <c r="F1465" s="14">
        <v>2017</v>
      </c>
      <c r="G1465" s="15">
        <v>697.081083818916</v>
      </c>
      <c r="H1465" s="15">
        <v>314</v>
      </c>
      <c r="I1465" s="15">
        <v>0</v>
      </c>
      <c r="J1465" s="15">
        <v>54</v>
      </c>
      <c r="K1465" s="15">
        <v>0</v>
      </c>
      <c r="L1465" s="15">
        <v>0</v>
      </c>
      <c r="M1465" s="15">
        <f t="shared" si="22"/>
        <v>368</v>
      </c>
    </row>
    <row r="1466" spans="1:13" x14ac:dyDescent="0.2">
      <c r="A1466" s="14" t="s">
        <v>15</v>
      </c>
      <c r="B1466" s="14" t="s">
        <v>27</v>
      </c>
      <c r="C1466" s="14" t="s">
        <v>29</v>
      </c>
      <c r="D1466" s="14" t="s">
        <v>85</v>
      </c>
      <c r="E1466" s="14" t="s">
        <v>104</v>
      </c>
      <c r="F1466" s="14">
        <v>2016</v>
      </c>
      <c r="G1466" s="15">
        <v>627.6322881200598</v>
      </c>
      <c r="H1466" s="15">
        <v>468</v>
      </c>
      <c r="I1466" s="15">
        <v>0</v>
      </c>
      <c r="J1466" s="15">
        <v>26</v>
      </c>
      <c r="K1466" s="15">
        <v>0</v>
      </c>
      <c r="L1466" s="15">
        <v>0</v>
      </c>
      <c r="M1466" s="15">
        <f t="shared" si="22"/>
        <v>494</v>
      </c>
    </row>
    <row r="1467" spans="1:13" x14ac:dyDescent="0.2">
      <c r="A1467" s="14" t="s">
        <v>15</v>
      </c>
      <c r="B1467" s="14" t="s">
        <v>27</v>
      </c>
      <c r="C1467" s="14" t="s">
        <v>29</v>
      </c>
      <c r="D1467" s="14" t="s">
        <v>85</v>
      </c>
      <c r="E1467" s="14" t="s">
        <v>105</v>
      </c>
      <c r="F1467" s="14">
        <v>2012</v>
      </c>
      <c r="G1467" s="15">
        <v>730.95044284398386</v>
      </c>
      <c r="H1467" s="15">
        <v>351</v>
      </c>
      <c r="I1467" s="15">
        <v>0</v>
      </c>
      <c r="J1467" s="15">
        <v>13</v>
      </c>
      <c r="K1467" s="15">
        <v>31</v>
      </c>
      <c r="L1467" s="15">
        <v>15.5</v>
      </c>
      <c r="M1467" s="15">
        <f t="shared" si="22"/>
        <v>379.5</v>
      </c>
    </row>
    <row r="1468" spans="1:13" x14ac:dyDescent="0.2">
      <c r="A1468" s="14" t="s">
        <v>15</v>
      </c>
      <c r="B1468" s="14" t="s">
        <v>27</v>
      </c>
      <c r="C1468" s="14" t="s">
        <v>29</v>
      </c>
      <c r="D1468" s="14" t="s">
        <v>84</v>
      </c>
      <c r="E1468" s="14" t="s">
        <v>105</v>
      </c>
      <c r="F1468" s="14">
        <v>2012</v>
      </c>
      <c r="G1468" s="15">
        <v>587.34910895051723</v>
      </c>
      <c r="H1468" s="15">
        <v>0</v>
      </c>
      <c r="I1468" s="15">
        <v>777</v>
      </c>
      <c r="J1468" s="15">
        <v>0</v>
      </c>
      <c r="K1468" s="15">
        <v>0</v>
      </c>
      <c r="L1468" s="15">
        <v>0</v>
      </c>
      <c r="M1468" s="15">
        <f t="shared" si="22"/>
        <v>777</v>
      </c>
    </row>
    <row r="1469" spans="1:13" x14ac:dyDescent="0.2">
      <c r="A1469" s="14" t="s">
        <v>15</v>
      </c>
      <c r="B1469" s="14" t="s">
        <v>27</v>
      </c>
      <c r="C1469" s="14" t="s">
        <v>29</v>
      </c>
      <c r="D1469" s="14" t="s">
        <v>84</v>
      </c>
      <c r="E1469" s="14" t="s">
        <v>105</v>
      </c>
      <c r="F1469" s="14">
        <v>2011</v>
      </c>
      <c r="G1469" s="15">
        <v>623.7434891419723</v>
      </c>
      <c r="H1469" s="15">
        <v>0</v>
      </c>
      <c r="I1469" s="15">
        <v>381</v>
      </c>
      <c r="J1469" s="15">
        <v>0</v>
      </c>
      <c r="K1469" s="15">
        <v>0</v>
      </c>
      <c r="L1469" s="15">
        <v>0</v>
      </c>
      <c r="M1469" s="15">
        <f t="shared" si="22"/>
        <v>381</v>
      </c>
    </row>
    <row r="1470" spans="1:13" x14ac:dyDescent="0.2">
      <c r="A1470" s="14" t="s">
        <v>15</v>
      </c>
      <c r="B1470" s="14" t="s">
        <v>27</v>
      </c>
      <c r="C1470" s="14" t="s">
        <v>29</v>
      </c>
      <c r="D1470" s="14" t="s">
        <v>85</v>
      </c>
      <c r="E1470" s="14" t="s">
        <v>8</v>
      </c>
      <c r="F1470" s="14">
        <v>2015</v>
      </c>
      <c r="G1470" s="15">
        <v>660.57883430014954</v>
      </c>
      <c r="H1470" s="15">
        <v>139</v>
      </c>
      <c r="I1470" s="15">
        <v>0</v>
      </c>
      <c r="J1470" s="15">
        <v>13</v>
      </c>
      <c r="K1470" s="15">
        <v>0</v>
      </c>
      <c r="L1470" s="15">
        <v>0</v>
      </c>
      <c r="M1470" s="15">
        <f t="shared" si="22"/>
        <v>152</v>
      </c>
    </row>
    <row r="1471" spans="1:13" x14ac:dyDescent="0.2">
      <c r="A1471" s="14" t="s">
        <v>15</v>
      </c>
      <c r="B1471" s="14" t="s">
        <v>27</v>
      </c>
      <c r="C1471" s="14" t="s">
        <v>29</v>
      </c>
      <c r="D1471" s="14" t="s">
        <v>85</v>
      </c>
      <c r="E1471" s="14" t="s">
        <v>8</v>
      </c>
      <c r="F1471" s="14">
        <v>2017</v>
      </c>
      <c r="G1471" s="15">
        <v>697.081083818916</v>
      </c>
      <c r="H1471" s="15">
        <v>105</v>
      </c>
      <c r="I1471" s="15">
        <v>0</v>
      </c>
      <c r="J1471" s="15">
        <v>5</v>
      </c>
      <c r="K1471" s="15">
        <v>0</v>
      </c>
      <c r="L1471" s="15">
        <v>0</v>
      </c>
      <c r="M1471" s="15">
        <f t="shared" si="22"/>
        <v>110</v>
      </c>
    </row>
    <row r="1472" spans="1:13" x14ac:dyDescent="0.2">
      <c r="A1472" s="14" t="s">
        <v>15</v>
      </c>
      <c r="B1472" s="14" t="s">
        <v>27</v>
      </c>
      <c r="C1472" s="14" t="s">
        <v>29</v>
      </c>
      <c r="D1472" s="14" t="s">
        <v>85</v>
      </c>
      <c r="E1472" s="14" t="s">
        <v>10</v>
      </c>
      <c r="F1472" s="14">
        <v>2012</v>
      </c>
      <c r="G1472" s="15">
        <v>730.95044284398386</v>
      </c>
      <c r="H1472" s="15">
        <v>36</v>
      </c>
      <c r="I1472" s="15">
        <v>0</v>
      </c>
      <c r="J1472" s="15">
        <v>9</v>
      </c>
      <c r="K1472" s="15">
        <v>0</v>
      </c>
      <c r="L1472" s="15">
        <v>0</v>
      </c>
      <c r="M1472" s="15">
        <f t="shared" si="22"/>
        <v>45</v>
      </c>
    </row>
    <row r="1473" spans="1:13" x14ac:dyDescent="0.2">
      <c r="A1473" s="14" t="s">
        <v>15</v>
      </c>
      <c r="B1473" s="14" t="s">
        <v>27</v>
      </c>
      <c r="C1473" s="14" t="s">
        <v>29</v>
      </c>
      <c r="D1473" s="14" t="s">
        <v>85</v>
      </c>
      <c r="E1473" s="14" t="s">
        <v>10</v>
      </c>
      <c r="F1473" s="14">
        <v>2008</v>
      </c>
      <c r="G1473" s="15">
        <v>533.1973747134341</v>
      </c>
      <c r="H1473" s="15">
        <v>0</v>
      </c>
      <c r="I1473" s="15">
        <v>223</v>
      </c>
      <c r="J1473" s="15">
        <v>15</v>
      </c>
      <c r="K1473" s="15">
        <v>0</v>
      </c>
      <c r="L1473" s="15">
        <v>0</v>
      </c>
      <c r="M1473" s="15">
        <f t="shared" si="22"/>
        <v>238</v>
      </c>
    </row>
    <row r="1474" spans="1:13" x14ac:dyDescent="0.2">
      <c r="A1474" s="14" t="s">
        <v>15</v>
      </c>
      <c r="B1474" s="14" t="s">
        <v>27</v>
      </c>
      <c r="C1474" s="14" t="s">
        <v>29</v>
      </c>
      <c r="D1474" s="14" t="s">
        <v>85</v>
      </c>
      <c r="E1474" s="14" t="s">
        <v>9</v>
      </c>
      <c r="F1474" s="14">
        <v>2012</v>
      </c>
      <c r="G1474" s="15">
        <v>681.25298936592776</v>
      </c>
      <c r="H1474" s="15">
        <v>76</v>
      </c>
      <c r="I1474" s="15">
        <v>0</v>
      </c>
      <c r="J1474" s="15">
        <v>16</v>
      </c>
      <c r="K1474" s="15">
        <v>21</v>
      </c>
      <c r="L1474" s="15">
        <v>10.5</v>
      </c>
      <c r="M1474" s="15">
        <f t="shared" ref="M1474:M1537" si="23">H1474+I1474+J1474+L1474</f>
        <v>102.5</v>
      </c>
    </row>
    <row r="1475" spans="1:13" x14ac:dyDescent="0.2">
      <c r="A1475" s="14" t="s">
        <v>15</v>
      </c>
      <c r="B1475" s="14" t="s">
        <v>27</v>
      </c>
      <c r="C1475" s="14" t="s">
        <v>29</v>
      </c>
      <c r="D1475" s="14" t="s">
        <v>85</v>
      </c>
      <c r="E1475" s="14" t="s">
        <v>9</v>
      </c>
      <c r="F1475" s="14">
        <v>2012</v>
      </c>
      <c r="G1475" s="15">
        <v>730.95044284398386</v>
      </c>
      <c r="H1475" s="15">
        <v>134</v>
      </c>
      <c r="I1475" s="15">
        <v>0</v>
      </c>
      <c r="J1475" s="15">
        <v>8</v>
      </c>
      <c r="K1475" s="15">
        <v>4</v>
      </c>
      <c r="L1475" s="15">
        <v>2</v>
      </c>
      <c r="M1475" s="15">
        <f t="shared" si="23"/>
        <v>144</v>
      </c>
    </row>
    <row r="1476" spans="1:13" x14ac:dyDescent="0.2">
      <c r="A1476" s="14" t="s">
        <v>15</v>
      </c>
      <c r="B1476" s="14" t="s">
        <v>27</v>
      </c>
      <c r="C1476" s="14" t="s">
        <v>30</v>
      </c>
      <c r="D1476" s="14" t="s">
        <v>86</v>
      </c>
      <c r="E1476" s="14" t="s">
        <v>103</v>
      </c>
      <c r="F1476" s="14">
        <v>2019</v>
      </c>
      <c r="G1476" s="15">
        <v>559.87823879818734</v>
      </c>
      <c r="H1476" s="15">
        <v>236</v>
      </c>
      <c r="I1476" s="15">
        <v>0</v>
      </c>
      <c r="J1476" s="15">
        <v>26</v>
      </c>
      <c r="K1476" s="15">
        <v>0</v>
      </c>
      <c r="L1476" s="15">
        <v>0</v>
      </c>
      <c r="M1476" s="15">
        <f t="shared" si="23"/>
        <v>262</v>
      </c>
    </row>
    <row r="1477" spans="1:13" x14ac:dyDescent="0.2">
      <c r="A1477" s="14" t="s">
        <v>15</v>
      </c>
      <c r="B1477" s="14" t="s">
        <v>27</v>
      </c>
      <c r="C1477" s="14" t="s">
        <v>30</v>
      </c>
      <c r="D1477" s="14" t="s">
        <v>86</v>
      </c>
      <c r="E1477" s="14" t="s">
        <v>103</v>
      </c>
      <c r="F1477" s="14">
        <v>2019</v>
      </c>
      <c r="G1477" s="15">
        <v>756.99799649356487</v>
      </c>
      <c r="H1477" s="15">
        <v>229</v>
      </c>
      <c r="I1477" s="15">
        <v>91</v>
      </c>
      <c r="J1477" s="15">
        <v>18</v>
      </c>
      <c r="K1477" s="15">
        <v>0</v>
      </c>
      <c r="L1477" s="15">
        <v>0</v>
      </c>
      <c r="M1477" s="15">
        <f t="shared" si="23"/>
        <v>338</v>
      </c>
    </row>
    <row r="1478" spans="1:13" x14ac:dyDescent="0.2">
      <c r="A1478" s="14" t="s">
        <v>15</v>
      </c>
      <c r="B1478" s="14" t="s">
        <v>27</v>
      </c>
      <c r="C1478" s="14" t="s">
        <v>30</v>
      </c>
      <c r="D1478" s="14" t="s">
        <v>86</v>
      </c>
      <c r="E1478" s="14" t="s">
        <v>103</v>
      </c>
      <c r="F1478" s="14">
        <v>2018</v>
      </c>
      <c r="G1478" s="15">
        <v>886.48362244998805</v>
      </c>
      <c r="H1478" s="15">
        <v>0</v>
      </c>
      <c r="I1478" s="15">
        <v>243</v>
      </c>
      <c r="J1478" s="15">
        <v>18</v>
      </c>
      <c r="K1478" s="15">
        <v>23</v>
      </c>
      <c r="L1478" s="15">
        <v>11.5</v>
      </c>
      <c r="M1478" s="15">
        <f t="shared" si="23"/>
        <v>272.5</v>
      </c>
    </row>
    <row r="1479" spans="1:13" x14ac:dyDescent="0.2">
      <c r="A1479" s="14" t="s">
        <v>15</v>
      </c>
      <c r="B1479" s="14" t="s">
        <v>27</v>
      </c>
      <c r="C1479" s="14" t="s">
        <v>30</v>
      </c>
      <c r="D1479" s="14" t="s">
        <v>86</v>
      </c>
      <c r="E1479" s="14" t="s">
        <v>103</v>
      </c>
      <c r="F1479" s="14">
        <v>2020</v>
      </c>
      <c r="G1479" s="15">
        <v>706.83962669930361</v>
      </c>
      <c r="H1479" s="15">
        <v>0</v>
      </c>
      <c r="I1479" s="15">
        <v>85</v>
      </c>
      <c r="J1479" s="15">
        <v>14</v>
      </c>
      <c r="K1479" s="15">
        <v>0</v>
      </c>
      <c r="L1479" s="15">
        <v>0</v>
      </c>
      <c r="M1479" s="15">
        <f t="shared" si="23"/>
        <v>99</v>
      </c>
    </row>
    <row r="1480" spans="1:13" x14ac:dyDescent="0.2">
      <c r="A1480" s="14" t="s">
        <v>15</v>
      </c>
      <c r="B1480" s="14" t="s">
        <v>27</v>
      </c>
      <c r="C1480" s="14" t="s">
        <v>30</v>
      </c>
      <c r="D1480" s="14" t="s">
        <v>86</v>
      </c>
      <c r="E1480" s="14" t="s">
        <v>103</v>
      </c>
      <c r="F1480" s="14">
        <v>2018</v>
      </c>
      <c r="G1480" s="15">
        <v>816.61250772745746</v>
      </c>
      <c r="H1480" s="15">
        <v>521</v>
      </c>
      <c r="I1480" s="15">
        <v>0</v>
      </c>
      <c r="J1480" s="15">
        <v>9</v>
      </c>
      <c r="K1480" s="15">
        <v>0</v>
      </c>
      <c r="L1480" s="15">
        <v>0</v>
      </c>
      <c r="M1480" s="15">
        <f t="shared" si="23"/>
        <v>530</v>
      </c>
    </row>
    <row r="1481" spans="1:13" x14ac:dyDescent="0.2">
      <c r="A1481" s="14" t="s">
        <v>15</v>
      </c>
      <c r="B1481" s="14" t="s">
        <v>27</v>
      </c>
      <c r="C1481" s="14" t="s">
        <v>30</v>
      </c>
      <c r="D1481" s="14" t="s">
        <v>86</v>
      </c>
      <c r="E1481" s="14" t="s">
        <v>103</v>
      </c>
      <c r="F1481" s="14">
        <v>2019</v>
      </c>
      <c r="G1481" s="15">
        <v>536.6920671519307</v>
      </c>
      <c r="H1481" s="15">
        <v>0</v>
      </c>
      <c r="I1481" s="15">
        <v>70</v>
      </c>
      <c r="J1481" s="15">
        <v>38</v>
      </c>
      <c r="K1481" s="15">
        <v>0</v>
      </c>
      <c r="L1481" s="15">
        <v>0</v>
      </c>
      <c r="M1481" s="15">
        <f t="shared" si="23"/>
        <v>108</v>
      </c>
    </row>
    <row r="1482" spans="1:13" x14ac:dyDescent="0.2">
      <c r="A1482" s="14" t="s">
        <v>15</v>
      </c>
      <c r="B1482" s="14" t="s">
        <v>27</v>
      </c>
      <c r="C1482" s="14" t="s">
        <v>30</v>
      </c>
      <c r="D1482" s="14" t="s">
        <v>86</v>
      </c>
      <c r="E1482" s="14" t="s">
        <v>103</v>
      </c>
      <c r="F1482" s="14">
        <v>2019</v>
      </c>
      <c r="G1482" s="15">
        <v>816.48860180074269</v>
      </c>
      <c r="H1482" s="15">
        <v>0</v>
      </c>
      <c r="I1482" s="15">
        <v>441</v>
      </c>
      <c r="J1482" s="15">
        <v>16</v>
      </c>
      <c r="K1482" s="15">
        <v>2</v>
      </c>
      <c r="L1482" s="15">
        <v>1</v>
      </c>
      <c r="M1482" s="15">
        <f t="shared" si="23"/>
        <v>458</v>
      </c>
    </row>
    <row r="1483" spans="1:13" x14ac:dyDescent="0.2">
      <c r="A1483" s="14" t="s">
        <v>15</v>
      </c>
      <c r="B1483" s="14" t="s">
        <v>27</v>
      </c>
      <c r="C1483" s="14" t="s">
        <v>30</v>
      </c>
      <c r="D1483" s="14" t="s">
        <v>86</v>
      </c>
      <c r="E1483" s="14" t="s">
        <v>103</v>
      </c>
      <c r="F1483" s="14">
        <v>2019</v>
      </c>
      <c r="G1483" s="15">
        <v>562.18055826404179</v>
      </c>
      <c r="H1483" s="15">
        <v>0</v>
      </c>
      <c r="I1483" s="15">
        <v>88</v>
      </c>
      <c r="J1483" s="15">
        <v>43</v>
      </c>
      <c r="K1483" s="15">
        <v>0</v>
      </c>
      <c r="L1483" s="15">
        <v>0</v>
      </c>
      <c r="M1483" s="15">
        <f t="shared" si="23"/>
        <v>131</v>
      </c>
    </row>
    <row r="1484" spans="1:13" x14ac:dyDescent="0.2">
      <c r="A1484" s="14" t="s">
        <v>15</v>
      </c>
      <c r="B1484" s="14" t="s">
        <v>27</v>
      </c>
      <c r="C1484" s="14" t="s">
        <v>30</v>
      </c>
      <c r="D1484" s="14" t="s">
        <v>86</v>
      </c>
      <c r="E1484" s="14" t="s">
        <v>104</v>
      </c>
      <c r="F1484" s="14">
        <v>2016</v>
      </c>
      <c r="G1484" s="15">
        <v>526.59281935587603</v>
      </c>
      <c r="H1484" s="15">
        <v>0</v>
      </c>
      <c r="I1484" s="15">
        <v>457</v>
      </c>
      <c r="J1484" s="15">
        <v>116</v>
      </c>
      <c r="K1484" s="15">
        <v>65</v>
      </c>
      <c r="L1484" s="15">
        <v>32.5</v>
      </c>
      <c r="M1484" s="15">
        <f t="shared" si="23"/>
        <v>605.5</v>
      </c>
    </row>
    <row r="1485" spans="1:13" x14ac:dyDescent="0.2">
      <c r="A1485" s="14" t="s">
        <v>15</v>
      </c>
      <c r="B1485" s="14" t="s">
        <v>27</v>
      </c>
      <c r="C1485" s="14" t="s">
        <v>30</v>
      </c>
      <c r="D1485" s="14" t="s">
        <v>86</v>
      </c>
      <c r="E1485" s="14" t="s">
        <v>104</v>
      </c>
      <c r="F1485" s="14">
        <v>2016</v>
      </c>
      <c r="G1485" s="15">
        <v>825.94826853584334</v>
      </c>
      <c r="H1485" s="15">
        <v>0</v>
      </c>
      <c r="I1485" s="15">
        <v>455</v>
      </c>
      <c r="J1485" s="15">
        <v>64</v>
      </c>
      <c r="K1485" s="15">
        <v>0</v>
      </c>
      <c r="L1485" s="15">
        <v>0</v>
      </c>
      <c r="M1485" s="15">
        <f t="shared" si="23"/>
        <v>519</v>
      </c>
    </row>
    <row r="1486" spans="1:13" x14ac:dyDescent="0.2">
      <c r="A1486" s="14" t="s">
        <v>15</v>
      </c>
      <c r="B1486" s="14" t="s">
        <v>27</v>
      </c>
      <c r="C1486" s="14" t="s">
        <v>30</v>
      </c>
      <c r="D1486" s="14" t="s">
        <v>86</v>
      </c>
      <c r="E1486" s="14" t="s">
        <v>104</v>
      </c>
      <c r="F1486" s="14">
        <v>2016</v>
      </c>
      <c r="G1486" s="15">
        <v>883.60945475255301</v>
      </c>
      <c r="H1486" s="15">
        <v>0</v>
      </c>
      <c r="I1486" s="15">
        <v>280</v>
      </c>
      <c r="J1486" s="15">
        <v>90</v>
      </c>
      <c r="K1486" s="15">
        <v>35</v>
      </c>
      <c r="L1486" s="15">
        <v>17.5</v>
      </c>
      <c r="M1486" s="15">
        <f t="shared" si="23"/>
        <v>387.5</v>
      </c>
    </row>
    <row r="1487" spans="1:13" x14ac:dyDescent="0.2">
      <c r="A1487" s="14" t="s">
        <v>15</v>
      </c>
      <c r="B1487" s="14" t="s">
        <v>27</v>
      </c>
      <c r="C1487" s="14" t="s">
        <v>30</v>
      </c>
      <c r="D1487" s="14" t="s">
        <v>86</v>
      </c>
      <c r="E1487" s="14" t="s">
        <v>104</v>
      </c>
      <c r="F1487" s="14">
        <v>2017</v>
      </c>
      <c r="G1487" s="15">
        <v>712.04274307415142</v>
      </c>
      <c r="H1487" s="15">
        <v>281</v>
      </c>
      <c r="I1487" s="15">
        <v>164</v>
      </c>
      <c r="J1487" s="15">
        <v>196</v>
      </c>
      <c r="K1487" s="15">
        <v>40</v>
      </c>
      <c r="L1487" s="15">
        <v>20</v>
      </c>
      <c r="M1487" s="15">
        <f t="shared" si="23"/>
        <v>661</v>
      </c>
    </row>
    <row r="1488" spans="1:13" x14ac:dyDescent="0.2">
      <c r="A1488" s="14" t="s">
        <v>15</v>
      </c>
      <c r="B1488" s="14" t="s">
        <v>27</v>
      </c>
      <c r="C1488" s="14" t="s">
        <v>30</v>
      </c>
      <c r="D1488" s="14" t="s">
        <v>86</v>
      </c>
      <c r="E1488" s="14" t="s">
        <v>104</v>
      </c>
      <c r="F1488" s="14">
        <v>2016</v>
      </c>
      <c r="G1488" s="15">
        <v>812.07823204593024</v>
      </c>
      <c r="H1488" s="15">
        <v>233</v>
      </c>
      <c r="I1488" s="15">
        <v>0</v>
      </c>
      <c r="J1488" s="15">
        <v>158</v>
      </c>
      <c r="K1488" s="15">
        <v>105</v>
      </c>
      <c r="L1488" s="15">
        <v>52.5</v>
      </c>
      <c r="M1488" s="15">
        <f t="shared" si="23"/>
        <v>443.5</v>
      </c>
    </row>
    <row r="1489" spans="1:13" x14ac:dyDescent="0.2">
      <c r="A1489" s="14" t="s">
        <v>15</v>
      </c>
      <c r="B1489" s="14" t="s">
        <v>27</v>
      </c>
      <c r="C1489" s="14" t="s">
        <v>30</v>
      </c>
      <c r="D1489" s="14" t="s">
        <v>86</v>
      </c>
      <c r="E1489" s="14" t="s">
        <v>104</v>
      </c>
      <c r="F1489" s="14">
        <v>2017</v>
      </c>
      <c r="G1489" s="15">
        <v>968.34752000496871</v>
      </c>
      <c r="H1489" s="15">
        <v>0</v>
      </c>
      <c r="I1489" s="15">
        <v>267</v>
      </c>
      <c r="J1489" s="15">
        <v>32</v>
      </c>
      <c r="K1489" s="15">
        <v>0</v>
      </c>
      <c r="L1489" s="15">
        <v>0</v>
      </c>
      <c r="M1489" s="15">
        <f t="shared" si="23"/>
        <v>299</v>
      </c>
    </row>
    <row r="1490" spans="1:13" x14ac:dyDescent="0.2">
      <c r="A1490" s="14" t="s">
        <v>15</v>
      </c>
      <c r="B1490" s="14" t="s">
        <v>27</v>
      </c>
      <c r="C1490" s="14" t="s">
        <v>30</v>
      </c>
      <c r="D1490" s="14" t="s">
        <v>86</v>
      </c>
      <c r="E1490" s="14" t="s">
        <v>104</v>
      </c>
      <c r="F1490" s="14">
        <v>2017</v>
      </c>
      <c r="G1490" s="15">
        <v>707.20226040609361</v>
      </c>
      <c r="H1490" s="15">
        <v>466</v>
      </c>
      <c r="I1490" s="15">
        <v>0</v>
      </c>
      <c r="J1490" s="15">
        <v>154</v>
      </c>
      <c r="K1490" s="15">
        <v>122</v>
      </c>
      <c r="L1490" s="15">
        <v>61</v>
      </c>
      <c r="M1490" s="15">
        <f t="shared" si="23"/>
        <v>681</v>
      </c>
    </row>
    <row r="1491" spans="1:13" x14ac:dyDescent="0.2">
      <c r="A1491" s="14" t="s">
        <v>15</v>
      </c>
      <c r="B1491" s="14" t="s">
        <v>27</v>
      </c>
      <c r="C1491" s="14" t="s">
        <v>30</v>
      </c>
      <c r="D1491" s="14" t="s">
        <v>86</v>
      </c>
      <c r="E1491" s="14" t="s">
        <v>105</v>
      </c>
      <c r="F1491" s="14">
        <v>2005</v>
      </c>
      <c r="G1491" s="15">
        <v>487.13083292287502</v>
      </c>
      <c r="H1491" s="15">
        <v>0</v>
      </c>
      <c r="I1491" s="15">
        <v>905</v>
      </c>
      <c r="J1491" s="15">
        <v>177</v>
      </c>
      <c r="K1491" s="15">
        <v>29</v>
      </c>
      <c r="L1491" s="15">
        <v>14.5</v>
      </c>
      <c r="M1491" s="15">
        <f t="shared" si="23"/>
        <v>1096.5</v>
      </c>
    </row>
    <row r="1492" spans="1:13" x14ac:dyDescent="0.2">
      <c r="A1492" s="14" t="s">
        <v>15</v>
      </c>
      <c r="B1492" s="14" t="s">
        <v>27</v>
      </c>
      <c r="C1492" s="14" t="s">
        <v>30</v>
      </c>
      <c r="D1492" s="14" t="s">
        <v>86</v>
      </c>
      <c r="E1492" s="14" t="s">
        <v>105</v>
      </c>
      <c r="F1492" s="14">
        <v>2012</v>
      </c>
      <c r="G1492" s="15">
        <v>675.87425377422221</v>
      </c>
      <c r="H1492" s="15">
        <v>0</v>
      </c>
      <c r="I1492" s="15">
        <v>567</v>
      </c>
      <c r="J1492" s="15">
        <v>0</v>
      </c>
      <c r="K1492" s="15">
        <v>0</v>
      </c>
      <c r="L1492" s="15">
        <v>0</v>
      </c>
      <c r="M1492" s="15">
        <f t="shared" si="23"/>
        <v>567</v>
      </c>
    </row>
    <row r="1493" spans="1:13" x14ac:dyDescent="0.2">
      <c r="A1493" s="14" t="s">
        <v>15</v>
      </c>
      <c r="B1493" s="14" t="s">
        <v>27</v>
      </c>
      <c r="C1493" s="14" t="s">
        <v>30</v>
      </c>
      <c r="D1493" s="14" t="s">
        <v>86</v>
      </c>
      <c r="E1493" s="14" t="s">
        <v>105</v>
      </c>
      <c r="F1493" s="14">
        <v>2008</v>
      </c>
      <c r="G1493" s="15">
        <v>433.29027359143703</v>
      </c>
      <c r="H1493" s="15">
        <v>0</v>
      </c>
      <c r="I1493" s="15">
        <v>170</v>
      </c>
      <c r="J1493" s="15">
        <v>100</v>
      </c>
      <c r="K1493" s="15">
        <v>0</v>
      </c>
      <c r="L1493" s="15">
        <v>0</v>
      </c>
      <c r="M1493" s="15">
        <f t="shared" si="23"/>
        <v>270</v>
      </c>
    </row>
    <row r="1494" spans="1:13" x14ac:dyDescent="0.2">
      <c r="A1494" s="14" t="s">
        <v>15</v>
      </c>
      <c r="B1494" s="14" t="s">
        <v>27</v>
      </c>
      <c r="C1494" s="14" t="s">
        <v>30</v>
      </c>
      <c r="D1494" s="14" t="s">
        <v>86</v>
      </c>
      <c r="E1494" s="14" t="s">
        <v>105</v>
      </c>
      <c r="F1494" s="14">
        <v>2005</v>
      </c>
      <c r="G1494" s="15">
        <v>349.68816482290981</v>
      </c>
      <c r="H1494" s="15">
        <v>428</v>
      </c>
      <c r="I1494" s="15">
        <v>100</v>
      </c>
      <c r="J1494" s="15">
        <v>58</v>
      </c>
      <c r="K1494" s="15">
        <v>465</v>
      </c>
      <c r="L1494" s="15">
        <v>232.5</v>
      </c>
      <c r="M1494" s="15">
        <f t="shared" si="23"/>
        <v>818.5</v>
      </c>
    </row>
    <row r="1495" spans="1:13" x14ac:dyDescent="0.2">
      <c r="A1495" s="14" t="s">
        <v>15</v>
      </c>
      <c r="B1495" s="14" t="s">
        <v>27</v>
      </c>
      <c r="C1495" s="14" t="s">
        <v>30</v>
      </c>
      <c r="D1495" s="14" t="s">
        <v>86</v>
      </c>
      <c r="E1495" s="14" t="s">
        <v>105</v>
      </c>
      <c r="F1495" s="14">
        <v>2004</v>
      </c>
      <c r="G1495" s="15">
        <v>401.99153708937723</v>
      </c>
      <c r="H1495" s="15">
        <v>159</v>
      </c>
      <c r="I1495" s="15">
        <v>0</v>
      </c>
      <c r="J1495" s="15">
        <v>0</v>
      </c>
      <c r="K1495" s="15">
        <v>100</v>
      </c>
      <c r="L1495" s="15">
        <v>50</v>
      </c>
      <c r="M1495" s="15">
        <f t="shared" si="23"/>
        <v>209</v>
      </c>
    </row>
    <row r="1496" spans="1:13" x14ac:dyDescent="0.2">
      <c r="A1496" s="14" t="s">
        <v>15</v>
      </c>
      <c r="B1496" s="14" t="s">
        <v>27</v>
      </c>
      <c r="C1496" s="14" t="s">
        <v>30</v>
      </c>
      <c r="D1496" s="14" t="s">
        <v>86</v>
      </c>
      <c r="E1496" s="14" t="s">
        <v>105</v>
      </c>
      <c r="F1496" s="14">
        <v>2006</v>
      </c>
      <c r="G1496" s="15">
        <v>412.24257366399507</v>
      </c>
      <c r="H1496" s="15">
        <v>0</v>
      </c>
      <c r="I1496" s="15">
        <v>443</v>
      </c>
      <c r="J1496" s="15">
        <v>20</v>
      </c>
      <c r="K1496" s="15">
        <v>180</v>
      </c>
      <c r="L1496" s="15">
        <v>90</v>
      </c>
      <c r="M1496" s="15">
        <f t="shared" si="23"/>
        <v>553</v>
      </c>
    </row>
    <row r="1497" spans="1:13" x14ac:dyDescent="0.2">
      <c r="A1497" s="14" t="s">
        <v>15</v>
      </c>
      <c r="B1497" s="14" t="s">
        <v>27</v>
      </c>
      <c r="C1497" s="14" t="s">
        <v>30</v>
      </c>
      <c r="D1497" s="14" t="s">
        <v>86</v>
      </c>
      <c r="E1497" s="14" t="s">
        <v>105</v>
      </c>
      <c r="F1497" s="14">
        <v>2010</v>
      </c>
      <c r="G1497" s="15">
        <v>855.33753850832159</v>
      </c>
      <c r="H1497" s="15">
        <v>0</v>
      </c>
      <c r="I1497" s="15">
        <v>85</v>
      </c>
      <c r="J1497" s="15">
        <v>14</v>
      </c>
      <c r="K1497" s="15">
        <v>0</v>
      </c>
      <c r="L1497" s="15">
        <v>0</v>
      </c>
      <c r="M1497" s="15">
        <f t="shared" si="23"/>
        <v>99</v>
      </c>
    </row>
    <row r="1498" spans="1:13" x14ac:dyDescent="0.2">
      <c r="A1498" s="14" t="s">
        <v>15</v>
      </c>
      <c r="B1498" s="14" t="s">
        <v>27</v>
      </c>
      <c r="C1498" s="14" t="s">
        <v>30</v>
      </c>
      <c r="D1498" s="14" t="s">
        <v>86</v>
      </c>
      <c r="E1498" s="14" t="s">
        <v>105</v>
      </c>
      <c r="F1498" s="14">
        <v>2010</v>
      </c>
      <c r="G1498" s="15">
        <v>906.76206305770472</v>
      </c>
      <c r="H1498" s="15">
        <v>0</v>
      </c>
      <c r="I1498" s="15">
        <v>585</v>
      </c>
      <c r="J1498" s="15">
        <v>56</v>
      </c>
      <c r="K1498" s="15">
        <v>0</v>
      </c>
      <c r="L1498" s="15">
        <v>0</v>
      </c>
      <c r="M1498" s="15">
        <f t="shared" si="23"/>
        <v>641</v>
      </c>
    </row>
    <row r="1499" spans="1:13" x14ac:dyDescent="0.2">
      <c r="A1499" s="14" t="s">
        <v>15</v>
      </c>
      <c r="B1499" s="14" t="s">
        <v>27</v>
      </c>
      <c r="C1499" s="14" t="s">
        <v>30</v>
      </c>
      <c r="D1499" s="14" t="s">
        <v>86</v>
      </c>
      <c r="E1499" s="14" t="s">
        <v>105</v>
      </c>
      <c r="F1499" s="14">
        <v>2008</v>
      </c>
      <c r="G1499" s="15">
        <v>640.57437474914695</v>
      </c>
      <c r="H1499" s="15">
        <v>0</v>
      </c>
      <c r="I1499" s="15">
        <v>102</v>
      </c>
      <c r="J1499" s="15">
        <v>33</v>
      </c>
      <c r="K1499" s="15">
        <v>35</v>
      </c>
      <c r="L1499" s="15">
        <v>17.5</v>
      </c>
      <c r="M1499" s="15">
        <f t="shared" si="23"/>
        <v>152.5</v>
      </c>
    </row>
    <row r="1500" spans="1:13" x14ac:dyDescent="0.2">
      <c r="A1500" s="14" t="s">
        <v>15</v>
      </c>
      <c r="B1500" s="14" t="s">
        <v>27</v>
      </c>
      <c r="C1500" s="14" t="s">
        <v>30</v>
      </c>
      <c r="D1500" s="14" t="s">
        <v>86</v>
      </c>
      <c r="E1500" s="14" t="s">
        <v>105</v>
      </c>
      <c r="F1500" s="14">
        <v>1992</v>
      </c>
      <c r="G1500" s="15">
        <v>516.47043606621844</v>
      </c>
      <c r="H1500" s="15">
        <v>0</v>
      </c>
      <c r="I1500" s="15">
        <v>687</v>
      </c>
      <c r="J1500" s="15">
        <v>0</v>
      </c>
      <c r="K1500" s="15">
        <v>0</v>
      </c>
      <c r="L1500" s="15">
        <v>0</v>
      </c>
      <c r="M1500" s="15">
        <f t="shared" si="23"/>
        <v>687</v>
      </c>
    </row>
    <row r="1501" spans="1:13" x14ac:dyDescent="0.2">
      <c r="A1501" s="14" t="s">
        <v>15</v>
      </c>
      <c r="B1501" s="14" t="s">
        <v>27</v>
      </c>
      <c r="C1501" s="14" t="s">
        <v>30</v>
      </c>
      <c r="D1501" s="14" t="s">
        <v>86</v>
      </c>
      <c r="E1501" s="14" t="s">
        <v>8</v>
      </c>
      <c r="F1501" s="14">
        <v>2017</v>
      </c>
      <c r="G1501" s="15">
        <v>712.04274307415142</v>
      </c>
      <c r="H1501" s="15">
        <v>268</v>
      </c>
      <c r="I1501" s="15">
        <v>0</v>
      </c>
      <c r="J1501" s="15">
        <v>46</v>
      </c>
      <c r="K1501" s="15">
        <v>46</v>
      </c>
      <c r="L1501" s="15">
        <v>23</v>
      </c>
      <c r="M1501" s="15">
        <f t="shared" si="23"/>
        <v>337</v>
      </c>
    </row>
    <row r="1502" spans="1:13" x14ac:dyDescent="0.2">
      <c r="A1502" s="14" t="s">
        <v>15</v>
      </c>
      <c r="B1502" s="14" t="s">
        <v>27</v>
      </c>
      <c r="C1502" s="14" t="s">
        <v>30</v>
      </c>
      <c r="D1502" s="14" t="s">
        <v>86</v>
      </c>
      <c r="E1502" s="14" t="s">
        <v>8</v>
      </c>
      <c r="F1502" s="14">
        <v>2016</v>
      </c>
      <c r="G1502" s="15">
        <v>812.07823204593024</v>
      </c>
      <c r="H1502" s="15">
        <v>124</v>
      </c>
      <c r="I1502" s="15">
        <v>0</v>
      </c>
      <c r="J1502" s="15">
        <v>22</v>
      </c>
      <c r="K1502" s="15">
        <v>35</v>
      </c>
      <c r="L1502" s="15">
        <v>17.5</v>
      </c>
      <c r="M1502" s="15">
        <f t="shared" si="23"/>
        <v>163.5</v>
      </c>
    </row>
    <row r="1503" spans="1:13" x14ac:dyDescent="0.2">
      <c r="A1503" s="14" t="s">
        <v>15</v>
      </c>
      <c r="B1503" s="14" t="s">
        <v>27</v>
      </c>
      <c r="C1503" s="14" t="s">
        <v>30</v>
      </c>
      <c r="D1503" s="14" t="s">
        <v>86</v>
      </c>
      <c r="E1503" s="14" t="s">
        <v>10</v>
      </c>
      <c r="F1503" s="14">
        <v>2008</v>
      </c>
      <c r="G1503" s="15">
        <v>433.29027359143703</v>
      </c>
      <c r="H1503" s="15">
        <v>0</v>
      </c>
      <c r="I1503" s="15">
        <v>113</v>
      </c>
      <c r="J1503" s="15">
        <v>0</v>
      </c>
      <c r="K1503" s="15">
        <v>0</v>
      </c>
      <c r="L1503" s="15">
        <v>0</v>
      </c>
      <c r="M1503" s="15">
        <f t="shared" si="23"/>
        <v>113</v>
      </c>
    </row>
    <row r="1504" spans="1:13" x14ac:dyDescent="0.2">
      <c r="A1504" s="14" t="s">
        <v>15</v>
      </c>
      <c r="B1504" s="14" t="s">
        <v>27</v>
      </c>
      <c r="C1504" s="14" t="s">
        <v>30</v>
      </c>
      <c r="D1504" s="14" t="s">
        <v>86</v>
      </c>
      <c r="E1504" s="14" t="s">
        <v>10</v>
      </c>
      <c r="F1504" s="14">
        <v>1992</v>
      </c>
      <c r="G1504" s="15">
        <v>516.47043606621844</v>
      </c>
      <c r="H1504" s="15">
        <v>0</v>
      </c>
      <c r="I1504" s="15">
        <v>364</v>
      </c>
      <c r="J1504" s="15">
        <v>0</v>
      </c>
      <c r="K1504" s="15">
        <v>0</v>
      </c>
      <c r="L1504" s="15">
        <v>0</v>
      </c>
      <c r="M1504" s="15">
        <f t="shared" si="23"/>
        <v>364</v>
      </c>
    </row>
    <row r="1505" spans="1:13" x14ac:dyDescent="0.2">
      <c r="A1505" s="14" t="s">
        <v>15</v>
      </c>
      <c r="B1505" s="14" t="s">
        <v>27</v>
      </c>
      <c r="C1505" s="14" t="s">
        <v>30</v>
      </c>
      <c r="D1505" s="14" t="s">
        <v>86</v>
      </c>
      <c r="E1505" s="14" t="s">
        <v>9</v>
      </c>
      <c r="F1505" s="14">
        <v>2008</v>
      </c>
      <c r="G1505" s="15">
        <v>640.57437474914695</v>
      </c>
      <c r="H1505" s="15">
        <v>0</v>
      </c>
      <c r="I1505" s="15">
        <v>147</v>
      </c>
      <c r="J1505" s="15">
        <v>34</v>
      </c>
      <c r="K1505" s="15">
        <v>11</v>
      </c>
      <c r="L1505" s="15">
        <v>5.5</v>
      </c>
      <c r="M1505" s="15">
        <f t="shared" si="23"/>
        <v>186.5</v>
      </c>
    </row>
    <row r="1506" spans="1:13" x14ac:dyDescent="0.2">
      <c r="A1506" s="14" t="s">
        <v>15</v>
      </c>
      <c r="B1506" s="14" t="s">
        <v>27</v>
      </c>
      <c r="C1506" s="14" t="s">
        <v>30</v>
      </c>
      <c r="D1506" s="14" t="s">
        <v>86</v>
      </c>
      <c r="E1506" s="14" t="s">
        <v>9</v>
      </c>
      <c r="F1506" s="14">
        <v>2008</v>
      </c>
      <c r="G1506" s="15">
        <v>519.34260794482873</v>
      </c>
      <c r="H1506" s="15">
        <v>0</v>
      </c>
      <c r="I1506" s="15">
        <v>369</v>
      </c>
      <c r="J1506" s="15">
        <v>0</v>
      </c>
      <c r="K1506" s="15">
        <v>0</v>
      </c>
      <c r="L1506" s="15">
        <v>0</v>
      </c>
      <c r="M1506" s="15">
        <f t="shared" si="23"/>
        <v>369</v>
      </c>
    </row>
    <row r="1507" spans="1:13" x14ac:dyDescent="0.2">
      <c r="A1507" s="14" t="s">
        <v>15</v>
      </c>
      <c r="B1507" s="14" t="s">
        <v>27</v>
      </c>
      <c r="C1507" s="14" t="s">
        <v>80</v>
      </c>
      <c r="D1507" s="14" t="s">
        <v>111</v>
      </c>
      <c r="E1507" s="14" t="s">
        <v>103</v>
      </c>
      <c r="F1507" s="14">
        <v>2018</v>
      </c>
      <c r="G1507" s="15">
        <v>623.35555070216583</v>
      </c>
      <c r="H1507" s="15">
        <v>435</v>
      </c>
      <c r="I1507" s="15">
        <v>0</v>
      </c>
      <c r="J1507" s="15">
        <v>0</v>
      </c>
      <c r="K1507" s="15">
        <v>891</v>
      </c>
      <c r="L1507" s="15">
        <v>445.5</v>
      </c>
      <c r="M1507" s="15">
        <f t="shared" si="23"/>
        <v>880.5</v>
      </c>
    </row>
    <row r="1508" spans="1:13" x14ac:dyDescent="0.2">
      <c r="A1508" s="14" t="s">
        <v>15</v>
      </c>
      <c r="B1508" s="14" t="s">
        <v>27</v>
      </c>
      <c r="C1508" s="14" t="s">
        <v>80</v>
      </c>
      <c r="D1508" s="14" t="s">
        <v>111</v>
      </c>
      <c r="E1508" s="14" t="s">
        <v>103</v>
      </c>
      <c r="F1508" s="14">
        <v>2019</v>
      </c>
      <c r="G1508" s="15">
        <v>691.29518288819747</v>
      </c>
      <c r="H1508" s="15">
        <v>376</v>
      </c>
      <c r="I1508" s="15">
        <v>0</v>
      </c>
      <c r="J1508" s="15">
        <v>3</v>
      </c>
      <c r="K1508" s="15">
        <v>32</v>
      </c>
      <c r="L1508" s="15">
        <v>16</v>
      </c>
      <c r="M1508" s="15">
        <f t="shared" si="23"/>
        <v>395</v>
      </c>
    </row>
    <row r="1509" spans="1:13" x14ac:dyDescent="0.2">
      <c r="A1509" s="14" t="s">
        <v>15</v>
      </c>
      <c r="B1509" s="14" t="s">
        <v>27</v>
      </c>
      <c r="C1509" s="14" t="s">
        <v>80</v>
      </c>
      <c r="D1509" s="14" t="s">
        <v>111</v>
      </c>
      <c r="E1509" s="14" t="s">
        <v>103</v>
      </c>
      <c r="F1509" s="14">
        <v>2018</v>
      </c>
      <c r="G1509" s="15">
        <v>588.05933176848691</v>
      </c>
      <c r="H1509" s="15">
        <v>0</v>
      </c>
      <c r="I1509" s="15">
        <v>226</v>
      </c>
      <c r="J1509" s="15">
        <v>0</v>
      </c>
      <c r="K1509" s="15">
        <v>60</v>
      </c>
      <c r="L1509" s="15">
        <v>30</v>
      </c>
      <c r="M1509" s="15">
        <f t="shared" si="23"/>
        <v>256</v>
      </c>
    </row>
    <row r="1510" spans="1:13" x14ac:dyDescent="0.2">
      <c r="A1510" s="14" t="s">
        <v>15</v>
      </c>
      <c r="B1510" s="14" t="s">
        <v>27</v>
      </c>
      <c r="C1510" s="14" t="s">
        <v>80</v>
      </c>
      <c r="D1510" s="14" t="s">
        <v>87</v>
      </c>
      <c r="E1510" s="14" t="s">
        <v>103</v>
      </c>
      <c r="F1510" s="14">
        <v>2019</v>
      </c>
      <c r="G1510" s="15">
        <v>556.36268538451577</v>
      </c>
      <c r="H1510" s="15">
        <v>74</v>
      </c>
      <c r="I1510" s="15">
        <v>53</v>
      </c>
      <c r="J1510" s="15">
        <v>39</v>
      </c>
      <c r="K1510" s="15">
        <v>0</v>
      </c>
      <c r="L1510" s="15">
        <v>0</v>
      </c>
      <c r="M1510" s="15">
        <f t="shared" si="23"/>
        <v>166</v>
      </c>
    </row>
    <row r="1511" spans="1:13" x14ac:dyDescent="0.2">
      <c r="A1511" s="14" t="s">
        <v>15</v>
      </c>
      <c r="B1511" s="14" t="s">
        <v>27</v>
      </c>
      <c r="C1511" s="14" t="s">
        <v>80</v>
      </c>
      <c r="D1511" s="14" t="s">
        <v>111</v>
      </c>
      <c r="E1511" s="14" t="s">
        <v>104</v>
      </c>
      <c r="F1511" s="14">
        <v>2017</v>
      </c>
      <c r="G1511" s="15">
        <v>905.22308994407979</v>
      </c>
      <c r="H1511" s="15">
        <v>0</v>
      </c>
      <c r="I1511" s="15">
        <v>153</v>
      </c>
      <c r="J1511" s="15">
        <v>0</v>
      </c>
      <c r="K1511" s="15">
        <v>0</v>
      </c>
      <c r="L1511" s="15">
        <v>0</v>
      </c>
      <c r="M1511" s="15">
        <f t="shared" si="23"/>
        <v>153</v>
      </c>
    </row>
    <row r="1512" spans="1:13" x14ac:dyDescent="0.2">
      <c r="A1512" s="14" t="s">
        <v>15</v>
      </c>
      <c r="B1512" s="14" t="s">
        <v>27</v>
      </c>
      <c r="C1512" s="14" t="s">
        <v>80</v>
      </c>
      <c r="D1512" s="14" t="s">
        <v>111</v>
      </c>
      <c r="E1512" s="14" t="s">
        <v>104</v>
      </c>
      <c r="F1512" s="14">
        <v>2013</v>
      </c>
      <c r="G1512" s="15">
        <v>535.18453672614146</v>
      </c>
      <c r="H1512" s="15">
        <v>115</v>
      </c>
      <c r="I1512" s="15">
        <v>325</v>
      </c>
      <c r="J1512" s="15">
        <v>312</v>
      </c>
      <c r="K1512" s="15">
        <v>41</v>
      </c>
      <c r="L1512" s="15">
        <v>20.5</v>
      </c>
      <c r="M1512" s="15">
        <f t="shared" si="23"/>
        <v>772.5</v>
      </c>
    </row>
    <row r="1513" spans="1:13" x14ac:dyDescent="0.2">
      <c r="A1513" s="14" t="s">
        <v>15</v>
      </c>
      <c r="B1513" s="14" t="s">
        <v>27</v>
      </c>
      <c r="C1513" s="14" t="s">
        <v>80</v>
      </c>
      <c r="D1513" s="14" t="s">
        <v>111</v>
      </c>
      <c r="E1513" s="14" t="s">
        <v>104</v>
      </c>
      <c r="F1513" s="14">
        <v>2015</v>
      </c>
      <c r="G1513" s="15">
        <v>591.13053961772266</v>
      </c>
      <c r="H1513" s="15">
        <v>195</v>
      </c>
      <c r="I1513" s="15">
        <v>0</v>
      </c>
      <c r="J1513" s="15">
        <v>136</v>
      </c>
      <c r="K1513" s="15">
        <v>0</v>
      </c>
      <c r="L1513" s="15">
        <v>0</v>
      </c>
      <c r="M1513" s="15">
        <f t="shared" si="23"/>
        <v>331</v>
      </c>
    </row>
    <row r="1514" spans="1:13" x14ac:dyDescent="0.2">
      <c r="A1514" s="14" t="s">
        <v>15</v>
      </c>
      <c r="B1514" s="14" t="s">
        <v>27</v>
      </c>
      <c r="C1514" s="14" t="s">
        <v>80</v>
      </c>
      <c r="D1514" s="14" t="s">
        <v>111</v>
      </c>
      <c r="E1514" s="14" t="s">
        <v>105</v>
      </c>
      <c r="F1514" s="14">
        <v>2008</v>
      </c>
      <c r="G1514" s="15">
        <v>902.14714315446906</v>
      </c>
      <c r="H1514" s="15">
        <v>0</v>
      </c>
      <c r="I1514" s="15">
        <v>642</v>
      </c>
      <c r="J1514" s="15">
        <v>0</v>
      </c>
      <c r="K1514" s="15">
        <v>0</v>
      </c>
      <c r="L1514" s="15">
        <v>0</v>
      </c>
      <c r="M1514" s="15">
        <f t="shared" si="23"/>
        <v>642</v>
      </c>
    </row>
    <row r="1515" spans="1:13" x14ac:dyDescent="0.2">
      <c r="A1515" s="14" t="s">
        <v>15</v>
      </c>
      <c r="B1515" s="14" t="s">
        <v>27</v>
      </c>
      <c r="C1515" s="14" t="s">
        <v>80</v>
      </c>
      <c r="D1515" s="14" t="s">
        <v>111</v>
      </c>
      <c r="E1515" s="14" t="s">
        <v>105</v>
      </c>
      <c r="F1515" s="14">
        <v>2009</v>
      </c>
      <c r="G1515" s="15">
        <v>575.65463246083641</v>
      </c>
      <c r="H1515" s="15">
        <v>0</v>
      </c>
      <c r="I1515" s="15">
        <v>110</v>
      </c>
      <c r="J1515" s="15">
        <v>68</v>
      </c>
      <c r="K1515" s="15">
        <v>12</v>
      </c>
      <c r="L1515" s="15">
        <v>6</v>
      </c>
      <c r="M1515" s="15">
        <f t="shared" si="23"/>
        <v>184</v>
      </c>
    </row>
    <row r="1516" spans="1:13" x14ac:dyDescent="0.2">
      <c r="A1516" s="14" t="s">
        <v>15</v>
      </c>
      <c r="B1516" s="14" t="s">
        <v>27</v>
      </c>
      <c r="C1516" s="14" t="s">
        <v>80</v>
      </c>
      <c r="D1516" s="14" t="s">
        <v>111</v>
      </c>
      <c r="E1516" s="14" t="s">
        <v>105</v>
      </c>
      <c r="F1516" s="14">
        <v>2007</v>
      </c>
      <c r="G1516" s="15">
        <v>598.91278829105192</v>
      </c>
      <c r="H1516" s="15">
        <v>488</v>
      </c>
      <c r="I1516" s="15">
        <v>0</v>
      </c>
      <c r="J1516" s="15">
        <v>0</v>
      </c>
      <c r="K1516" s="15">
        <v>0</v>
      </c>
      <c r="L1516" s="15">
        <v>0</v>
      </c>
      <c r="M1516" s="15">
        <f t="shared" si="23"/>
        <v>488</v>
      </c>
    </row>
    <row r="1517" spans="1:13" x14ac:dyDescent="0.2">
      <c r="A1517" s="14" t="s">
        <v>15</v>
      </c>
      <c r="B1517" s="14" t="s">
        <v>27</v>
      </c>
      <c r="C1517" s="14" t="s">
        <v>80</v>
      </c>
      <c r="D1517" s="14" t="s">
        <v>111</v>
      </c>
      <c r="E1517" s="14" t="s">
        <v>105</v>
      </c>
      <c r="F1517" s="14">
        <v>2005</v>
      </c>
      <c r="G1517" s="15">
        <v>888.43478435213012</v>
      </c>
      <c r="H1517" s="15">
        <v>655</v>
      </c>
      <c r="I1517" s="15">
        <v>0</v>
      </c>
      <c r="J1517" s="15">
        <v>0</v>
      </c>
      <c r="K1517" s="15">
        <v>0</v>
      </c>
      <c r="L1517" s="15">
        <v>0</v>
      </c>
      <c r="M1517" s="15">
        <f t="shared" si="23"/>
        <v>655</v>
      </c>
    </row>
    <row r="1518" spans="1:13" x14ac:dyDescent="0.2">
      <c r="A1518" s="14" t="s">
        <v>15</v>
      </c>
      <c r="B1518" s="14" t="s">
        <v>27</v>
      </c>
      <c r="C1518" s="14" t="s">
        <v>80</v>
      </c>
      <c r="D1518" s="14" t="s">
        <v>111</v>
      </c>
      <c r="E1518" s="14" t="s">
        <v>105</v>
      </c>
      <c r="F1518" s="14">
        <v>2007</v>
      </c>
      <c r="G1518" s="15">
        <v>530.77439067743569</v>
      </c>
      <c r="H1518" s="15">
        <v>852</v>
      </c>
      <c r="I1518" s="15">
        <v>0</v>
      </c>
      <c r="J1518" s="15">
        <v>34</v>
      </c>
      <c r="K1518" s="15">
        <v>184</v>
      </c>
      <c r="L1518" s="15">
        <v>92</v>
      </c>
      <c r="M1518" s="15">
        <f t="shared" si="23"/>
        <v>978</v>
      </c>
    </row>
    <row r="1519" spans="1:13" x14ac:dyDescent="0.2">
      <c r="A1519" s="14" t="s">
        <v>15</v>
      </c>
      <c r="B1519" s="14" t="s">
        <v>27</v>
      </c>
      <c r="C1519" s="14" t="s">
        <v>80</v>
      </c>
      <c r="D1519" s="14" t="s">
        <v>111</v>
      </c>
      <c r="E1519" s="14" t="s">
        <v>105</v>
      </c>
      <c r="F1519" s="14">
        <v>2008</v>
      </c>
      <c r="G1519" s="15">
        <v>565.14560313566858</v>
      </c>
      <c r="H1519" s="15">
        <v>0</v>
      </c>
      <c r="I1519" s="15">
        <v>636</v>
      </c>
      <c r="J1519" s="15">
        <v>0</v>
      </c>
      <c r="K1519" s="15">
        <v>0</v>
      </c>
      <c r="L1519" s="15">
        <v>0</v>
      </c>
      <c r="M1519" s="15">
        <f t="shared" si="23"/>
        <v>636</v>
      </c>
    </row>
    <row r="1520" spans="1:13" x14ac:dyDescent="0.2">
      <c r="A1520" s="14" t="s">
        <v>15</v>
      </c>
      <c r="B1520" s="14" t="s">
        <v>27</v>
      </c>
      <c r="C1520" s="14" t="s">
        <v>80</v>
      </c>
      <c r="D1520" s="14" t="s">
        <v>111</v>
      </c>
      <c r="E1520" s="14" t="s">
        <v>105</v>
      </c>
      <c r="F1520" s="14">
        <v>2003</v>
      </c>
      <c r="G1520" s="15">
        <v>482.4237942037708</v>
      </c>
      <c r="H1520" s="15">
        <v>276</v>
      </c>
      <c r="I1520" s="15">
        <v>0</v>
      </c>
      <c r="J1520" s="15">
        <v>199</v>
      </c>
      <c r="K1520" s="15">
        <v>17</v>
      </c>
      <c r="L1520" s="15">
        <v>8.5</v>
      </c>
      <c r="M1520" s="15">
        <f t="shared" si="23"/>
        <v>483.5</v>
      </c>
    </row>
    <row r="1521" spans="1:13" x14ac:dyDescent="0.2">
      <c r="A1521" s="14" t="s">
        <v>15</v>
      </c>
      <c r="B1521" s="14" t="s">
        <v>27</v>
      </c>
      <c r="C1521" s="14" t="s">
        <v>80</v>
      </c>
      <c r="D1521" s="14" t="s">
        <v>87</v>
      </c>
      <c r="E1521" s="14" t="s">
        <v>105</v>
      </c>
      <c r="F1521" s="14">
        <v>2006</v>
      </c>
      <c r="G1521" s="15">
        <v>589.80496347299857</v>
      </c>
      <c r="H1521" s="15">
        <v>366</v>
      </c>
      <c r="I1521" s="15">
        <v>0</v>
      </c>
      <c r="J1521" s="15">
        <v>80</v>
      </c>
      <c r="K1521" s="15">
        <v>25</v>
      </c>
      <c r="L1521" s="15">
        <v>12.5</v>
      </c>
      <c r="M1521" s="15">
        <f t="shared" si="23"/>
        <v>458.5</v>
      </c>
    </row>
    <row r="1522" spans="1:13" x14ac:dyDescent="0.2">
      <c r="A1522" s="14" t="s">
        <v>15</v>
      </c>
      <c r="B1522" s="14" t="s">
        <v>27</v>
      </c>
      <c r="C1522" s="14" t="s">
        <v>80</v>
      </c>
      <c r="D1522" s="14" t="s">
        <v>111</v>
      </c>
      <c r="E1522" s="14" t="s">
        <v>105</v>
      </c>
      <c r="F1522" s="14">
        <v>2008</v>
      </c>
      <c r="G1522" s="15">
        <v>693.93533724876102</v>
      </c>
      <c r="H1522" s="15">
        <v>31</v>
      </c>
      <c r="I1522" s="15">
        <v>278</v>
      </c>
      <c r="J1522" s="15">
        <v>48</v>
      </c>
      <c r="K1522" s="15">
        <v>10</v>
      </c>
      <c r="L1522" s="15">
        <v>5</v>
      </c>
      <c r="M1522" s="15">
        <f t="shared" si="23"/>
        <v>362</v>
      </c>
    </row>
    <row r="1523" spans="1:13" x14ac:dyDescent="0.2">
      <c r="A1523" s="14" t="s">
        <v>15</v>
      </c>
      <c r="B1523" s="14" t="s">
        <v>27</v>
      </c>
      <c r="C1523" s="14" t="s">
        <v>80</v>
      </c>
      <c r="D1523" s="14" t="s">
        <v>111</v>
      </c>
      <c r="E1523" s="14" t="s">
        <v>105</v>
      </c>
      <c r="F1523" s="14">
        <v>2001</v>
      </c>
      <c r="G1523" s="15">
        <v>856.78465203173846</v>
      </c>
      <c r="H1523" s="15">
        <v>0</v>
      </c>
      <c r="I1523" s="15">
        <v>40</v>
      </c>
      <c r="J1523" s="15">
        <v>0</v>
      </c>
      <c r="K1523" s="15">
        <v>0</v>
      </c>
      <c r="L1523" s="15">
        <v>0</v>
      </c>
      <c r="M1523" s="15">
        <f t="shared" si="23"/>
        <v>40</v>
      </c>
    </row>
    <row r="1524" spans="1:13" x14ac:dyDescent="0.2">
      <c r="A1524" s="14" t="s">
        <v>15</v>
      </c>
      <c r="B1524" s="14" t="s">
        <v>27</v>
      </c>
      <c r="C1524" s="14" t="s">
        <v>80</v>
      </c>
      <c r="D1524" s="14" t="s">
        <v>87</v>
      </c>
      <c r="E1524" s="14" t="s">
        <v>105</v>
      </c>
      <c r="F1524" s="14">
        <v>1997</v>
      </c>
      <c r="G1524" s="15">
        <v>420.35617902175335</v>
      </c>
      <c r="H1524" s="15">
        <v>0</v>
      </c>
      <c r="I1524" s="15">
        <v>59</v>
      </c>
      <c r="J1524" s="15">
        <v>0</v>
      </c>
      <c r="K1524" s="15">
        <v>587</v>
      </c>
      <c r="L1524" s="15">
        <v>293.5</v>
      </c>
      <c r="M1524" s="15">
        <f t="shared" si="23"/>
        <v>352.5</v>
      </c>
    </row>
    <row r="1525" spans="1:13" x14ac:dyDescent="0.2">
      <c r="A1525" s="14" t="s">
        <v>15</v>
      </c>
      <c r="B1525" s="14" t="s">
        <v>27</v>
      </c>
      <c r="C1525" s="14" t="s">
        <v>80</v>
      </c>
      <c r="D1525" s="14" t="s">
        <v>111</v>
      </c>
      <c r="E1525" s="14" t="s">
        <v>105</v>
      </c>
      <c r="F1525" s="14">
        <v>2010</v>
      </c>
      <c r="G1525" s="15">
        <v>522.83472225680134</v>
      </c>
      <c r="H1525" s="15">
        <v>0</v>
      </c>
      <c r="I1525" s="15">
        <v>714</v>
      </c>
      <c r="J1525" s="15">
        <v>0</v>
      </c>
      <c r="K1525" s="15">
        <v>0</v>
      </c>
      <c r="L1525" s="15">
        <v>0</v>
      </c>
      <c r="M1525" s="15">
        <f t="shared" si="23"/>
        <v>714</v>
      </c>
    </row>
    <row r="1526" spans="1:13" x14ac:dyDescent="0.2">
      <c r="A1526" s="14" t="s">
        <v>15</v>
      </c>
      <c r="B1526" s="14" t="s">
        <v>27</v>
      </c>
      <c r="C1526" s="14" t="s">
        <v>80</v>
      </c>
      <c r="D1526" s="14" t="s">
        <v>111</v>
      </c>
      <c r="E1526" s="14" t="s">
        <v>105</v>
      </c>
      <c r="F1526" s="14">
        <v>2008</v>
      </c>
      <c r="G1526" s="15">
        <v>544.41239753634795</v>
      </c>
      <c r="H1526" s="15">
        <v>0</v>
      </c>
      <c r="I1526" s="15">
        <v>650</v>
      </c>
      <c r="J1526" s="15">
        <v>61</v>
      </c>
      <c r="K1526" s="15">
        <v>34</v>
      </c>
      <c r="L1526" s="15">
        <v>17</v>
      </c>
      <c r="M1526" s="15">
        <f t="shared" si="23"/>
        <v>728</v>
      </c>
    </row>
    <row r="1527" spans="1:13" x14ac:dyDescent="0.2">
      <c r="A1527" s="14" t="s">
        <v>15</v>
      </c>
      <c r="B1527" s="14" t="s">
        <v>27</v>
      </c>
      <c r="C1527" s="14" t="s">
        <v>80</v>
      </c>
      <c r="D1527" s="14" t="s">
        <v>111</v>
      </c>
      <c r="E1527" s="14" t="s">
        <v>105</v>
      </c>
      <c r="F1527" s="14">
        <v>2012</v>
      </c>
      <c r="G1527" s="15">
        <v>785.43397996111833</v>
      </c>
      <c r="H1527" s="15">
        <v>0</v>
      </c>
      <c r="I1527" s="15">
        <v>357</v>
      </c>
      <c r="J1527" s="15">
        <v>0</v>
      </c>
      <c r="K1527" s="15">
        <v>0</v>
      </c>
      <c r="L1527" s="15">
        <v>0</v>
      </c>
      <c r="M1527" s="15">
        <f t="shared" si="23"/>
        <v>357</v>
      </c>
    </row>
    <row r="1528" spans="1:13" x14ac:dyDescent="0.2">
      <c r="A1528" s="14" t="s">
        <v>15</v>
      </c>
      <c r="B1528" s="14" t="s">
        <v>27</v>
      </c>
      <c r="C1528" s="14" t="s">
        <v>80</v>
      </c>
      <c r="D1528" s="14" t="s">
        <v>111</v>
      </c>
      <c r="E1528" s="14" t="s">
        <v>105</v>
      </c>
      <c r="F1528" s="14">
        <v>2007</v>
      </c>
      <c r="G1528" s="15">
        <v>448.04944113356265</v>
      </c>
      <c r="H1528" s="15">
        <v>636</v>
      </c>
      <c r="I1528" s="15">
        <v>0</v>
      </c>
      <c r="J1528" s="15">
        <v>10</v>
      </c>
      <c r="K1528" s="15">
        <v>14</v>
      </c>
      <c r="L1528" s="15">
        <v>7</v>
      </c>
      <c r="M1528" s="15">
        <f t="shared" si="23"/>
        <v>653</v>
      </c>
    </row>
    <row r="1529" spans="1:13" x14ac:dyDescent="0.2">
      <c r="A1529" s="14" t="s">
        <v>15</v>
      </c>
      <c r="B1529" s="14" t="s">
        <v>27</v>
      </c>
      <c r="C1529" s="14" t="s">
        <v>80</v>
      </c>
      <c r="D1529" s="14" t="s">
        <v>111</v>
      </c>
      <c r="E1529" s="14" t="s">
        <v>8</v>
      </c>
      <c r="F1529" s="14">
        <v>2015</v>
      </c>
      <c r="G1529" s="15">
        <v>591.13053961772266</v>
      </c>
      <c r="H1529" s="15">
        <v>30</v>
      </c>
      <c r="I1529" s="15">
        <v>0</v>
      </c>
      <c r="J1529" s="15">
        <v>0</v>
      </c>
      <c r="K1529" s="15">
        <v>0</v>
      </c>
      <c r="L1529" s="15">
        <v>0</v>
      </c>
      <c r="M1529" s="15">
        <f t="shared" si="23"/>
        <v>30</v>
      </c>
    </row>
    <row r="1530" spans="1:13" x14ac:dyDescent="0.2">
      <c r="A1530" s="14" t="s">
        <v>15</v>
      </c>
      <c r="B1530" s="14" t="s">
        <v>27</v>
      </c>
      <c r="C1530" s="14" t="s">
        <v>80</v>
      </c>
      <c r="D1530" s="14" t="s">
        <v>111</v>
      </c>
      <c r="E1530" s="14" t="s">
        <v>8</v>
      </c>
      <c r="F1530" s="14">
        <v>2015</v>
      </c>
      <c r="G1530" s="15">
        <v>736.79313598093756</v>
      </c>
      <c r="H1530" s="15">
        <v>0</v>
      </c>
      <c r="I1530" s="15">
        <v>153</v>
      </c>
      <c r="J1530" s="15">
        <v>0</v>
      </c>
      <c r="K1530" s="15">
        <v>0</v>
      </c>
      <c r="L1530" s="15">
        <v>0</v>
      </c>
      <c r="M1530" s="15">
        <f t="shared" si="23"/>
        <v>153</v>
      </c>
    </row>
    <row r="1531" spans="1:13" x14ac:dyDescent="0.2">
      <c r="A1531" s="14" t="s">
        <v>15</v>
      </c>
      <c r="B1531" s="14" t="s">
        <v>27</v>
      </c>
      <c r="C1531" s="14" t="s">
        <v>80</v>
      </c>
      <c r="D1531" s="14" t="s">
        <v>111</v>
      </c>
      <c r="E1531" s="14" t="s">
        <v>10</v>
      </c>
      <c r="F1531" s="14">
        <v>2007</v>
      </c>
      <c r="G1531" s="15">
        <v>598.91278829105192</v>
      </c>
      <c r="H1531" s="15">
        <v>0</v>
      </c>
      <c r="I1531" s="15">
        <v>46</v>
      </c>
      <c r="J1531" s="15">
        <v>2</v>
      </c>
      <c r="K1531" s="15">
        <v>0</v>
      </c>
      <c r="L1531" s="15">
        <v>0</v>
      </c>
      <c r="M1531" s="15">
        <f t="shared" si="23"/>
        <v>48</v>
      </c>
    </row>
    <row r="1532" spans="1:13" x14ac:dyDescent="0.2">
      <c r="A1532" s="14" t="s">
        <v>15</v>
      </c>
      <c r="B1532" s="14" t="s">
        <v>27</v>
      </c>
      <c r="C1532" s="14" t="s">
        <v>80</v>
      </c>
      <c r="D1532" s="14" t="s">
        <v>111</v>
      </c>
      <c r="E1532" s="14" t="s">
        <v>10</v>
      </c>
      <c r="F1532" s="14">
        <v>2009</v>
      </c>
      <c r="G1532" s="15">
        <v>575.65463246083641</v>
      </c>
      <c r="H1532" s="15">
        <v>0</v>
      </c>
      <c r="I1532" s="15">
        <v>6</v>
      </c>
      <c r="J1532" s="15">
        <v>3</v>
      </c>
      <c r="K1532" s="15">
        <v>0</v>
      </c>
      <c r="L1532" s="15">
        <v>0</v>
      </c>
      <c r="M1532" s="15">
        <f t="shared" si="23"/>
        <v>9</v>
      </c>
    </row>
    <row r="1533" spans="1:13" x14ac:dyDescent="0.2">
      <c r="A1533" s="14" t="s">
        <v>15</v>
      </c>
      <c r="B1533" s="14" t="s">
        <v>27</v>
      </c>
      <c r="C1533" s="14" t="s">
        <v>80</v>
      </c>
      <c r="D1533" s="14" t="s">
        <v>87</v>
      </c>
      <c r="E1533" s="14" t="s">
        <v>9</v>
      </c>
      <c r="F1533" s="14">
        <v>2006</v>
      </c>
      <c r="G1533" s="15">
        <v>589.80496347299857</v>
      </c>
      <c r="H1533" s="15">
        <v>372</v>
      </c>
      <c r="I1533" s="15">
        <v>0</v>
      </c>
      <c r="J1533" s="15">
        <v>16</v>
      </c>
      <c r="K1533" s="15">
        <v>0</v>
      </c>
      <c r="L1533" s="15">
        <v>0</v>
      </c>
      <c r="M1533" s="15">
        <f t="shared" si="23"/>
        <v>388</v>
      </c>
    </row>
    <row r="1534" spans="1:13" x14ac:dyDescent="0.2">
      <c r="A1534" s="14" t="s">
        <v>15</v>
      </c>
      <c r="B1534" s="14" t="s">
        <v>27</v>
      </c>
      <c r="C1534" s="14" t="s">
        <v>80</v>
      </c>
      <c r="D1534" s="14" t="s">
        <v>111</v>
      </c>
      <c r="E1534" s="14" t="s">
        <v>9</v>
      </c>
      <c r="F1534" s="14">
        <v>2009</v>
      </c>
      <c r="G1534" s="15">
        <v>575.65463246083641</v>
      </c>
      <c r="H1534" s="15">
        <v>47</v>
      </c>
      <c r="I1534" s="15">
        <v>0</v>
      </c>
      <c r="J1534" s="15">
        <v>6</v>
      </c>
      <c r="K1534" s="15">
        <v>0</v>
      </c>
      <c r="L1534" s="15">
        <v>0</v>
      </c>
      <c r="M1534" s="15">
        <f t="shared" si="23"/>
        <v>53</v>
      </c>
    </row>
    <row r="1535" spans="1:13" x14ac:dyDescent="0.2">
      <c r="A1535" s="14" t="s">
        <v>15</v>
      </c>
      <c r="B1535" s="14" t="s">
        <v>27</v>
      </c>
      <c r="C1535" s="14" t="s">
        <v>31</v>
      </c>
      <c r="D1535" s="14" t="s">
        <v>88</v>
      </c>
      <c r="E1535" s="14" t="s">
        <v>103</v>
      </c>
      <c r="F1535" s="14">
        <v>2020</v>
      </c>
      <c r="G1535" s="15">
        <v>600.43920020895814</v>
      </c>
      <c r="H1535" s="15">
        <v>302</v>
      </c>
      <c r="I1535" s="15">
        <v>0</v>
      </c>
      <c r="J1535" s="15">
        <v>4</v>
      </c>
      <c r="K1535" s="15">
        <v>0</v>
      </c>
      <c r="L1535" s="15">
        <v>0</v>
      </c>
      <c r="M1535" s="15">
        <f t="shared" si="23"/>
        <v>306</v>
      </c>
    </row>
    <row r="1536" spans="1:13" x14ac:dyDescent="0.2">
      <c r="A1536" s="14" t="s">
        <v>15</v>
      </c>
      <c r="B1536" s="14" t="s">
        <v>27</v>
      </c>
      <c r="C1536" s="14" t="s">
        <v>31</v>
      </c>
      <c r="D1536" s="14" t="s">
        <v>88</v>
      </c>
      <c r="E1536" s="14" t="s">
        <v>103</v>
      </c>
      <c r="F1536" s="14">
        <v>2020</v>
      </c>
      <c r="G1536" s="15">
        <v>688.5924988513583</v>
      </c>
      <c r="H1536" s="15">
        <v>0</v>
      </c>
      <c r="I1536" s="15">
        <v>110</v>
      </c>
      <c r="J1536" s="15">
        <v>0</v>
      </c>
      <c r="K1536" s="15">
        <v>0</v>
      </c>
      <c r="L1536" s="15">
        <v>0</v>
      </c>
      <c r="M1536" s="15">
        <f t="shared" si="23"/>
        <v>110</v>
      </c>
    </row>
    <row r="1537" spans="1:13" x14ac:dyDescent="0.2">
      <c r="A1537" s="14" t="s">
        <v>15</v>
      </c>
      <c r="B1537" s="14" t="s">
        <v>27</v>
      </c>
      <c r="C1537" s="14" t="s">
        <v>31</v>
      </c>
      <c r="D1537" s="14" t="s">
        <v>88</v>
      </c>
      <c r="E1537" s="14" t="s">
        <v>103</v>
      </c>
      <c r="F1537" s="14">
        <v>2020</v>
      </c>
      <c r="G1537" s="15">
        <v>742.52502959510741</v>
      </c>
      <c r="H1537" s="15">
        <v>328</v>
      </c>
      <c r="I1537" s="15">
        <v>0</v>
      </c>
      <c r="J1537" s="15">
        <v>0</v>
      </c>
      <c r="K1537" s="15">
        <v>0</v>
      </c>
      <c r="L1537" s="15">
        <v>0</v>
      </c>
      <c r="M1537" s="15">
        <f t="shared" si="23"/>
        <v>328</v>
      </c>
    </row>
    <row r="1538" spans="1:13" x14ac:dyDescent="0.2">
      <c r="A1538" s="14" t="s">
        <v>15</v>
      </c>
      <c r="B1538" s="14" t="s">
        <v>27</v>
      </c>
      <c r="C1538" s="14" t="s">
        <v>31</v>
      </c>
      <c r="D1538" s="14" t="s">
        <v>88</v>
      </c>
      <c r="E1538" s="14" t="s">
        <v>103</v>
      </c>
      <c r="F1538" s="14">
        <v>2019</v>
      </c>
      <c r="G1538" s="15">
        <v>951.82896486491597</v>
      </c>
      <c r="H1538" s="15">
        <v>0</v>
      </c>
      <c r="I1538" s="15">
        <v>297</v>
      </c>
      <c r="J1538" s="15">
        <v>0</v>
      </c>
      <c r="K1538" s="15">
        <v>0</v>
      </c>
      <c r="L1538" s="15">
        <v>0</v>
      </c>
      <c r="M1538" s="15">
        <f t="shared" ref="M1538:M1556" si="24">H1538+I1538+J1538+L1538</f>
        <v>297</v>
      </c>
    </row>
    <row r="1539" spans="1:13" x14ac:dyDescent="0.2">
      <c r="A1539" s="14" t="s">
        <v>15</v>
      </c>
      <c r="B1539" s="14" t="s">
        <v>27</v>
      </c>
      <c r="C1539" s="14" t="s">
        <v>31</v>
      </c>
      <c r="D1539" s="14" t="s">
        <v>88</v>
      </c>
      <c r="E1539" s="14" t="s">
        <v>104</v>
      </c>
      <c r="F1539" s="14">
        <v>2016</v>
      </c>
      <c r="G1539" s="15">
        <v>791.65371854245927</v>
      </c>
      <c r="H1539" s="15">
        <v>654</v>
      </c>
      <c r="I1539" s="15">
        <v>0</v>
      </c>
      <c r="J1539" s="15">
        <v>19</v>
      </c>
      <c r="K1539" s="15">
        <v>0</v>
      </c>
      <c r="L1539" s="15">
        <v>0</v>
      </c>
      <c r="M1539" s="15">
        <f t="shared" si="24"/>
        <v>673</v>
      </c>
    </row>
    <row r="1540" spans="1:13" x14ac:dyDescent="0.2">
      <c r="A1540" s="14" t="s">
        <v>15</v>
      </c>
      <c r="B1540" s="14" t="s">
        <v>27</v>
      </c>
      <c r="C1540" s="14" t="s">
        <v>31</v>
      </c>
      <c r="D1540" s="14" t="s">
        <v>88</v>
      </c>
      <c r="E1540" s="14" t="s">
        <v>104</v>
      </c>
      <c r="F1540" s="14">
        <v>2017</v>
      </c>
      <c r="G1540" s="15">
        <v>583.3389975179407</v>
      </c>
      <c r="H1540" s="15">
        <v>0</v>
      </c>
      <c r="I1540" s="15">
        <v>188</v>
      </c>
      <c r="J1540" s="15">
        <v>0</v>
      </c>
      <c r="K1540" s="15">
        <v>0</v>
      </c>
      <c r="L1540" s="15">
        <v>0</v>
      </c>
      <c r="M1540" s="15">
        <f t="shared" si="24"/>
        <v>188</v>
      </c>
    </row>
    <row r="1541" spans="1:13" x14ac:dyDescent="0.2">
      <c r="A1541" s="14" t="s">
        <v>15</v>
      </c>
      <c r="B1541" s="14" t="s">
        <v>27</v>
      </c>
      <c r="C1541" s="14" t="s">
        <v>31</v>
      </c>
      <c r="D1541" s="14" t="s">
        <v>88</v>
      </c>
      <c r="E1541" s="14" t="s">
        <v>104</v>
      </c>
      <c r="F1541" s="14">
        <v>2017</v>
      </c>
      <c r="G1541" s="15">
        <v>605.68129887773512</v>
      </c>
      <c r="H1541" s="15">
        <v>319</v>
      </c>
      <c r="I1541" s="15">
        <v>0</v>
      </c>
      <c r="J1541" s="15">
        <v>52</v>
      </c>
      <c r="K1541" s="15">
        <v>298</v>
      </c>
      <c r="L1541" s="15">
        <v>149</v>
      </c>
      <c r="M1541" s="15">
        <f t="shared" si="24"/>
        <v>520</v>
      </c>
    </row>
    <row r="1542" spans="1:13" x14ac:dyDescent="0.2">
      <c r="A1542" s="14" t="s">
        <v>15</v>
      </c>
      <c r="B1542" s="14" t="s">
        <v>27</v>
      </c>
      <c r="C1542" s="14" t="s">
        <v>31</v>
      </c>
      <c r="D1542" s="14" t="s">
        <v>88</v>
      </c>
      <c r="E1542" s="14" t="s">
        <v>105</v>
      </c>
      <c r="F1542" s="14">
        <v>2007</v>
      </c>
      <c r="G1542" s="15">
        <v>778.1471706010235</v>
      </c>
      <c r="H1542" s="15">
        <v>0</v>
      </c>
      <c r="I1542" s="15">
        <v>517</v>
      </c>
      <c r="J1542" s="15">
        <v>14</v>
      </c>
      <c r="K1542" s="15">
        <v>0</v>
      </c>
      <c r="L1542" s="15">
        <v>0</v>
      </c>
      <c r="M1542" s="15">
        <f t="shared" si="24"/>
        <v>531</v>
      </c>
    </row>
    <row r="1543" spans="1:13" x14ac:dyDescent="0.2">
      <c r="A1543" s="14" t="s">
        <v>15</v>
      </c>
      <c r="B1543" s="14" t="s">
        <v>27</v>
      </c>
      <c r="C1543" s="14" t="s">
        <v>31</v>
      </c>
      <c r="D1543" s="14" t="s">
        <v>88</v>
      </c>
      <c r="E1543" s="14" t="s">
        <v>105</v>
      </c>
      <c r="F1543" s="14">
        <v>2002</v>
      </c>
      <c r="G1543" s="15">
        <v>297.15536111441077</v>
      </c>
      <c r="H1543" s="15">
        <v>535</v>
      </c>
      <c r="I1543" s="15">
        <v>0</v>
      </c>
      <c r="J1543" s="15">
        <v>0</v>
      </c>
      <c r="K1543" s="15">
        <v>0</v>
      </c>
      <c r="L1543" s="15">
        <v>0</v>
      </c>
      <c r="M1543" s="15">
        <f t="shared" si="24"/>
        <v>535</v>
      </c>
    </row>
    <row r="1544" spans="1:13" x14ac:dyDescent="0.2">
      <c r="A1544" s="14" t="s">
        <v>15</v>
      </c>
      <c r="B1544" s="14" t="s">
        <v>27</v>
      </c>
      <c r="C1544" s="14" t="s">
        <v>31</v>
      </c>
      <c r="D1544" s="14" t="s">
        <v>88</v>
      </c>
      <c r="E1544" s="14" t="s">
        <v>105</v>
      </c>
      <c r="F1544" s="14">
        <v>2004</v>
      </c>
      <c r="G1544" s="15">
        <v>668.20765217046437</v>
      </c>
      <c r="H1544" s="15">
        <v>90</v>
      </c>
      <c r="I1544" s="15">
        <v>276</v>
      </c>
      <c r="J1544" s="15">
        <v>61</v>
      </c>
      <c r="K1544" s="15">
        <v>38</v>
      </c>
      <c r="L1544" s="15">
        <v>19</v>
      </c>
      <c r="M1544" s="15">
        <f t="shared" si="24"/>
        <v>446</v>
      </c>
    </row>
    <row r="1545" spans="1:13" x14ac:dyDescent="0.2">
      <c r="A1545" s="14" t="s">
        <v>15</v>
      </c>
      <c r="B1545" s="14" t="s">
        <v>27</v>
      </c>
      <c r="C1545" s="14" t="s">
        <v>31</v>
      </c>
      <c r="D1545" s="14" t="s">
        <v>88</v>
      </c>
      <c r="E1545" s="14" t="s">
        <v>105</v>
      </c>
      <c r="F1545" s="14">
        <v>2006</v>
      </c>
      <c r="G1545" s="15">
        <v>400.13357489891558</v>
      </c>
      <c r="H1545" s="15">
        <v>0</v>
      </c>
      <c r="I1545" s="15">
        <v>688</v>
      </c>
      <c r="J1545" s="15">
        <v>31</v>
      </c>
      <c r="K1545" s="15">
        <v>200</v>
      </c>
      <c r="L1545" s="15">
        <v>100</v>
      </c>
      <c r="M1545" s="15">
        <f t="shared" si="24"/>
        <v>819</v>
      </c>
    </row>
    <row r="1546" spans="1:13" x14ac:dyDescent="0.2">
      <c r="A1546" s="14" t="s">
        <v>15</v>
      </c>
      <c r="B1546" s="14" t="s">
        <v>27</v>
      </c>
      <c r="C1546" s="14" t="s">
        <v>31</v>
      </c>
      <c r="D1546" s="14" t="s">
        <v>88</v>
      </c>
      <c r="E1546" s="14" t="s">
        <v>105</v>
      </c>
      <c r="F1546" s="14">
        <v>2005</v>
      </c>
      <c r="G1546" s="15">
        <v>327.23990273206846</v>
      </c>
      <c r="H1546" s="15">
        <v>0</v>
      </c>
      <c r="I1546" s="15">
        <v>226</v>
      </c>
      <c r="J1546" s="15">
        <v>49</v>
      </c>
      <c r="K1546" s="15">
        <v>140</v>
      </c>
      <c r="L1546" s="15">
        <v>70</v>
      </c>
      <c r="M1546" s="15">
        <f t="shared" si="24"/>
        <v>345</v>
      </c>
    </row>
    <row r="1547" spans="1:13" x14ac:dyDescent="0.2">
      <c r="A1547" s="14" t="s">
        <v>15</v>
      </c>
      <c r="B1547" s="14" t="s">
        <v>27</v>
      </c>
      <c r="C1547" s="14" t="s">
        <v>31</v>
      </c>
      <c r="D1547" s="14" t="s">
        <v>88</v>
      </c>
      <c r="E1547" s="14" t="s">
        <v>105</v>
      </c>
      <c r="F1547" s="14">
        <v>2004</v>
      </c>
      <c r="G1547" s="15">
        <v>320.7505807361394</v>
      </c>
      <c r="H1547" s="15">
        <v>0</v>
      </c>
      <c r="I1547" s="15">
        <v>1590</v>
      </c>
      <c r="J1547" s="15">
        <v>202</v>
      </c>
      <c r="K1547" s="15">
        <v>67</v>
      </c>
      <c r="L1547" s="15">
        <v>33.5</v>
      </c>
      <c r="M1547" s="15">
        <f t="shared" si="24"/>
        <v>1825.5</v>
      </c>
    </row>
    <row r="1548" spans="1:13" x14ac:dyDescent="0.2">
      <c r="A1548" s="14" t="s">
        <v>15</v>
      </c>
      <c r="B1548" s="14" t="s">
        <v>27</v>
      </c>
      <c r="C1548" s="14" t="s">
        <v>31</v>
      </c>
      <c r="D1548" s="14" t="s">
        <v>88</v>
      </c>
      <c r="E1548" s="14" t="s">
        <v>105</v>
      </c>
      <c r="F1548" s="14">
        <v>2005</v>
      </c>
      <c r="G1548" s="15">
        <v>341.22613828317145</v>
      </c>
      <c r="H1548" s="15">
        <v>0</v>
      </c>
      <c r="I1548" s="15">
        <v>717</v>
      </c>
      <c r="J1548" s="15">
        <v>16</v>
      </c>
      <c r="K1548" s="15">
        <v>0</v>
      </c>
      <c r="L1548" s="15">
        <v>0</v>
      </c>
      <c r="M1548" s="15">
        <f t="shared" si="24"/>
        <v>733</v>
      </c>
    </row>
    <row r="1549" spans="1:13" x14ac:dyDescent="0.2">
      <c r="A1549" s="14" t="s">
        <v>15</v>
      </c>
      <c r="B1549" s="14" t="s">
        <v>27</v>
      </c>
      <c r="C1549" s="14" t="s">
        <v>31</v>
      </c>
      <c r="D1549" s="14" t="s">
        <v>88</v>
      </c>
      <c r="E1549" s="14" t="s">
        <v>105</v>
      </c>
      <c r="F1549" s="14">
        <v>2008</v>
      </c>
      <c r="G1549" s="15">
        <v>564.16454046911645</v>
      </c>
      <c r="H1549" s="15">
        <v>0</v>
      </c>
      <c r="I1549" s="15">
        <v>741</v>
      </c>
      <c r="J1549" s="15">
        <v>10</v>
      </c>
      <c r="K1549" s="15">
        <v>0</v>
      </c>
      <c r="L1549" s="15">
        <v>0</v>
      </c>
      <c r="M1549" s="15">
        <f t="shared" si="24"/>
        <v>751</v>
      </c>
    </row>
    <row r="1550" spans="1:13" x14ac:dyDescent="0.2">
      <c r="A1550" s="14" t="s">
        <v>15</v>
      </c>
      <c r="B1550" s="14" t="s">
        <v>27</v>
      </c>
      <c r="C1550" s="14" t="s">
        <v>31</v>
      </c>
      <c r="D1550" s="14" t="s">
        <v>88</v>
      </c>
      <c r="E1550" s="14" t="s">
        <v>105</v>
      </c>
      <c r="F1550" s="14">
        <v>2004</v>
      </c>
      <c r="G1550" s="15">
        <v>344.3920718600811</v>
      </c>
      <c r="H1550" s="15">
        <v>479</v>
      </c>
      <c r="I1550" s="15">
        <v>0</v>
      </c>
      <c r="J1550" s="15">
        <v>0</v>
      </c>
      <c r="K1550" s="15">
        <v>146</v>
      </c>
      <c r="L1550" s="15">
        <v>73</v>
      </c>
      <c r="M1550" s="15">
        <f t="shared" si="24"/>
        <v>552</v>
      </c>
    </row>
    <row r="1551" spans="1:13" x14ac:dyDescent="0.2">
      <c r="A1551" s="14" t="s">
        <v>15</v>
      </c>
      <c r="B1551" s="14" t="s">
        <v>27</v>
      </c>
      <c r="C1551" s="14" t="s">
        <v>31</v>
      </c>
      <c r="D1551" s="14" t="s">
        <v>88</v>
      </c>
      <c r="E1551" s="14" t="s">
        <v>8</v>
      </c>
      <c r="F1551" s="14">
        <v>2017</v>
      </c>
      <c r="G1551" s="15">
        <v>605.68129887773512</v>
      </c>
      <c r="H1551" s="15">
        <v>73</v>
      </c>
      <c r="I1551" s="15">
        <v>0</v>
      </c>
      <c r="J1551" s="15">
        <v>0</v>
      </c>
      <c r="K1551" s="15">
        <v>27</v>
      </c>
      <c r="L1551" s="15">
        <v>13.5</v>
      </c>
      <c r="M1551" s="15">
        <f t="shared" si="24"/>
        <v>86.5</v>
      </c>
    </row>
    <row r="1552" spans="1:13" x14ac:dyDescent="0.2">
      <c r="A1552" s="14" t="s">
        <v>15</v>
      </c>
      <c r="B1552" s="14" t="s">
        <v>27</v>
      </c>
      <c r="C1552" s="14" t="s">
        <v>31</v>
      </c>
      <c r="D1552" s="14" t="s">
        <v>88</v>
      </c>
      <c r="E1552" s="14" t="s">
        <v>8</v>
      </c>
      <c r="F1552" s="14">
        <v>2016</v>
      </c>
      <c r="G1552" s="15">
        <v>791.65371854245927</v>
      </c>
      <c r="H1552" s="15">
        <v>0</v>
      </c>
      <c r="I1552" s="15">
        <v>272</v>
      </c>
      <c r="J1552" s="15">
        <v>0</v>
      </c>
      <c r="K1552" s="15">
        <v>11</v>
      </c>
      <c r="L1552" s="15">
        <v>5.5</v>
      </c>
      <c r="M1552" s="15">
        <f t="shared" si="24"/>
        <v>277.5</v>
      </c>
    </row>
    <row r="1553" spans="1:13" x14ac:dyDescent="0.2">
      <c r="A1553" s="14" t="s">
        <v>15</v>
      </c>
      <c r="B1553" s="14" t="s">
        <v>27</v>
      </c>
      <c r="C1553" s="14" t="s">
        <v>31</v>
      </c>
      <c r="D1553" s="14" t="s">
        <v>88</v>
      </c>
      <c r="E1553" s="14" t="s">
        <v>10</v>
      </c>
      <c r="F1553" s="14">
        <v>2004</v>
      </c>
      <c r="G1553" s="15">
        <v>344.3920718600811</v>
      </c>
      <c r="H1553" s="15">
        <v>0</v>
      </c>
      <c r="I1553" s="15">
        <v>175</v>
      </c>
      <c r="J1553" s="15">
        <v>7</v>
      </c>
      <c r="K1553" s="15">
        <v>0</v>
      </c>
      <c r="L1553" s="15">
        <v>0</v>
      </c>
      <c r="M1553" s="15">
        <f t="shared" si="24"/>
        <v>182</v>
      </c>
    </row>
    <row r="1554" spans="1:13" x14ac:dyDescent="0.2">
      <c r="A1554" s="14" t="s">
        <v>15</v>
      </c>
      <c r="B1554" s="14" t="s">
        <v>27</v>
      </c>
      <c r="C1554" s="14" t="s">
        <v>31</v>
      </c>
      <c r="D1554" s="14" t="s">
        <v>88</v>
      </c>
      <c r="E1554" s="14" t="s">
        <v>10</v>
      </c>
      <c r="F1554" s="14">
        <v>2006</v>
      </c>
      <c r="G1554" s="15">
        <v>400.13357489891558</v>
      </c>
      <c r="H1554" s="15">
        <v>0</v>
      </c>
      <c r="I1554" s="15">
        <v>134</v>
      </c>
      <c r="J1554" s="15">
        <v>2</v>
      </c>
      <c r="K1554" s="15">
        <v>0</v>
      </c>
      <c r="L1554" s="15">
        <v>0</v>
      </c>
      <c r="M1554" s="15">
        <f t="shared" si="24"/>
        <v>136</v>
      </c>
    </row>
    <row r="1555" spans="1:13" x14ac:dyDescent="0.2">
      <c r="A1555" s="14" t="s">
        <v>15</v>
      </c>
      <c r="B1555" s="14" t="s">
        <v>27</v>
      </c>
      <c r="C1555" s="14" t="s">
        <v>31</v>
      </c>
      <c r="D1555" s="14" t="s">
        <v>88</v>
      </c>
      <c r="E1555" s="14" t="s">
        <v>9</v>
      </c>
      <c r="F1555" s="14">
        <v>2006</v>
      </c>
      <c r="G1555" s="15">
        <v>400.13357489891558</v>
      </c>
      <c r="H1555" s="15">
        <v>0</v>
      </c>
      <c r="I1555" s="15">
        <v>452</v>
      </c>
      <c r="J1555" s="15">
        <v>0</v>
      </c>
      <c r="K1555" s="15">
        <v>0</v>
      </c>
      <c r="L1555" s="15">
        <v>0</v>
      </c>
      <c r="M1555" s="15">
        <f t="shared" si="24"/>
        <v>452</v>
      </c>
    </row>
    <row r="1556" spans="1:13" ht="10.8" thickBot="1" x14ac:dyDescent="0.25">
      <c r="A1556" s="16" t="s">
        <v>15</v>
      </c>
      <c r="B1556" s="16" t="s">
        <v>27</v>
      </c>
      <c r="C1556" s="16" t="s">
        <v>31</v>
      </c>
      <c r="D1556" s="16" t="s">
        <v>88</v>
      </c>
      <c r="E1556" s="16" t="s">
        <v>9</v>
      </c>
      <c r="F1556" s="16">
        <v>2004</v>
      </c>
      <c r="G1556" s="17">
        <v>320.7505807361394</v>
      </c>
      <c r="H1556" s="17">
        <v>0</v>
      </c>
      <c r="I1556" s="17">
        <v>500</v>
      </c>
      <c r="J1556" s="17">
        <v>0</v>
      </c>
      <c r="K1556" s="17">
        <v>0</v>
      </c>
      <c r="L1556" s="17">
        <v>0</v>
      </c>
      <c r="M1556" s="17">
        <f t="shared" si="24"/>
        <v>500</v>
      </c>
    </row>
  </sheetData>
  <sortState xmlns:xlrd2="http://schemas.microsoft.com/office/spreadsheetml/2017/richdata2" ref="A1:L2549">
    <sortCondition ref="A2:A2549"/>
    <sortCondition ref="B2:B2549"/>
    <sortCondition ref="C2:C2549"/>
    <sortCondition ref="D2:D2549"/>
    <sortCondition ref="E2:E2549"/>
    <sortCondition ref="F2:F2549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INVENTÁRIO - LARANJAS</vt:lpstr>
      <vt:lpstr>INVENTÁRIO - OUTRAS LARANJAS</vt:lpstr>
      <vt:lpstr>INVENTÁRIO - LARANJAS IRRIGAÇÃO</vt:lpstr>
      <vt:lpstr>DADOS BASE- ESTIMATIVA LARANJAS</vt:lpstr>
      <vt:lpstr>DADOS BASE - DERRIÇA LARANJAS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Roseli Reina</dc:creator>
  <cp:lastModifiedBy>PES</cp:lastModifiedBy>
  <dcterms:created xsi:type="dcterms:W3CDTF">2018-04-16T18:22:42Z</dcterms:created>
  <dcterms:modified xsi:type="dcterms:W3CDTF">2024-05-13T14:07:14Z</dcterms:modified>
  <cp:contentStatus/>
</cp:coreProperties>
</file>