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G:\02_SUPERVISORES\Publicações 2015-2016\Publicação Final\ultimos\Versao revisada em junho\Finais 18-Junho-2015\Finais 25-junho-2015\01 de Julho\"/>
    </mc:Choice>
  </mc:AlternateContent>
  <bookViews>
    <workbookView xWindow="0" yWindow="0" windowWidth="20490" windowHeight="6255" tabRatio="958"/>
  </bookViews>
  <sheets>
    <sheet name="INDICE" sheetId="2" r:id="rId1"/>
    <sheet name="Tabela 1" sheetId="1" r:id="rId2"/>
    <sheet name="Tabela 2" sheetId="3" r:id="rId3"/>
    <sheet name="Tabela 3" sheetId="4" r:id="rId4"/>
    <sheet name="Tabela 4" sheetId="5" r:id="rId5"/>
    <sheet name="Tabela 5" sheetId="6" r:id="rId6"/>
    <sheet name="Tabela 6" sheetId="7" r:id="rId7"/>
    <sheet name="Tabela 7" sheetId="8" r:id="rId8"/>
    <sheet name="Tabela 8" sheetId="9" r:id="rId9"/>
    <sheet name="Tabela 9" sheetId="10" r:id="rId10"/>
    <sheet name="Tabela 10" sheetId="11" r:id="rId11"/>
    <sheet name="Tabela 11" sheetId="12" r:id="rId12"/>
    <sheet name="Tabela 12" sheetId="13" r:id="rId13"/>
    <sheet name="Tabela 13" sheetId="14" r:id="rId14"/>
    <sheet name="Tabela 14" sheetId="15" r:id="rId15"/>
    <sheet name="Tabela 15" sheetId="16" r:id="rId16"/>
    <sheet name="Tabela 16" sheetId="17" r:id="rId17"/>
    <sheet name="Tabela 17" sheetId="18" r:id="rId18"/>
    <sheet name="Tabela 18" sheetId="19" r:id="rId19"/>
    <sheet name="Tabela 19" sheetId="20" r:id="rId20"/>
    <sheet name="Tabela 20" sheetId="21" r:id="rId21"/>
    <sheet name="Tabela 21" sheetId="22" r:id="rId22"/>
    <sheet name="Tabela 22" sheetId="23" r:id="rId23"/>
    <sheet name="Tabela 23" sheetId="24" r:id="rId24"/>
    <sheet name="Tabela 24" sheetId="25" r:id="rId25"/>
    <sheet name="Tabela 25" sheetId="26" r:id="rId26"/>
    <sheet name="Tabela 26" sheetId="27" r:id="rId27"/>
    <sheet name="Tabela 27" sheetId="28" r:id="rId28"/>
    <sheet name="Tabela 28" sheetId="29" r:id="rId29"/>
    <sheet name="Tabela 29" sheetId="30" r:id="rId30"/>
    <sheet name="Tabela 30" sheetId="31" r:id="rId31"/>
    <sheet name="Tabela 31" sheetId="32" r:id="rId32"/>
    <sheet name="Tabela 32" sheetId="33" r:id="rId33"/>
    <sheet name="Tabela 33" sheetId="34" r:id="rId34"/>
    <sheet name="Tabela 34" sheetId="35" r:id="rId35"/>
    <sheet name="Tabela 35" sheetId="36" r:id="rId36"/>
    <sheet name="Tabela 36" sheetId="37" r:id="rId37"/>
    <sheet name="Tabela 37" sheetId="38" r:id="rId38"/>
    <sheet name="Tabela 38" sheetId="39" r:id="rId39"/>
    <sheet name="Tabela 39" sheetId="40" r:id="rId40"/>
    <sheet name="Tabela 40" sheetId="41" r:id="rId41"/>
    <sheet name="Tabela 41" sheetId="42" r:id="rId42"/>
    <sheet name="Tabela 42" sheetId="43" r:id="rId43"/>
    <sheet name="Tabela 43" sheetId="44" r:id="rId44"/>
    <sheet name="Tabela 44" sheetId="45" r:id="rId45"/>
    <sheet name="Tabela 45" sheetId="46" r:id="rId46"/>
    <sheet name="Tabela 46" sheetId="47" r:id="rId47"/>
    <sheet name="Tabela 47" sheetId="48" r:id="rId48"/>
    <sheet name="Tabela 48" sheetId="49" r:id="rId49"/>
    <sheet name="Estimativa Tabela 1" sheetId="50" r:id="rId50"/>
    <sheet name="Estimativa Tabela 2" sheetId="51" r:id="rId51"/>
    <sheet name="Estimativa Tabela 3" sheetId="52" r:id="rId52"/>
    <sheet name="Estimativa Tabela 4" sheetId="53" r:id="rId53"/>
    <sheet name="Estimativa Tabela 5" sheetId="54" r:id="rId54"/>
    <sheet name="Estimativa Tabela 6" sheetId="55" r:id="rId55"/>
    <sheet name="Estimativa Tabela 7" sheetId="56" r:id="rId56"/>
    <sheet name="Estimativa Tabela 8" sheetId="57" r:id="rId57"/>
    <sheet name="Estimativa Tabela 9" sheetId="58" r:id="rId58"/>
    <sheet name="Estimativa Tabela 10" sheetId="59" r:id="rId59"/>
    <sheet name="Estimativa Tabela 11" sheetId="60" r:id="rId60"/>
    <sheet name="Reestimativa Setembro " sheetId="61" r:id="rId61"/>
    <sheet name="Reestimativa Dezembro " sheetId="62" r:id="rId62"/>
    <sheet name="Reestimativa Fevereiro" sheetId="63" r:id="rId63"/>
    <sheet name="Reestimativa Abril" sheetId="64" r:id="rId64"/>
  </sheets>
  <definedNames>
    <definedName name="_Toc419749658" localSheetId="50">'Estimativa Tabela 2'!$A$3</definedName>
    <definedName name="_Toc420314890" localSheetId="1">'Tabela 1'!$A$3</definedName>
    <definedName name="_Toc420314891" localSheetId="2">'Tabela 2'!$A$3</definedName>
    <definedName name="_Toc420314892" localSheetId="3">'Tabela 3'!$A$3</definedName>
    <definedName name="_Toc420314893" localSheetId="4">'Tabela 4'!$A$3</definedName>
    <definedName name="_Toc420314894" localSheetId="5">'Tabela 5'!$A$3</definedName>
    <definedName name="_Toc420314895" localSheetId="6">'Tabela 6'!$A$3</definedName>
    <definedName name="_Toc420314899" localSheetId="35">'Tabela 35'!$A$3</definedName>
    <definedName name="_Toc420314900" localSheetId="7">'Tabela 7'!#REF!</definedName>
    <definedName name="_Toc420314906" localSheetId="36">'Tabela 36'!$A$3</definedName>
    <definedName name="_Toc420314919" localSheetId="41">'Tabela 41'!$A$3</definedName>
    <definedName name="_Toc420314921" localSheetId="43">'Tabela 43'!$A$3</definedName>
    <definedName name="_Toc421867580" localSheetId="8">'Tabela 8'!$A$3</definedName>
    <definedName name="_Toc421867602" localSheetId="30">'Tabela 30'!$A$3</definedName>
    <definedName name="_Toc421867609" localSheetId="37">'Tabela 37'!$A$3</definedName>
    <definedName name="_Toc421867611" localSheetId="39">'Tabela 39'!$A$3</definedName>
    <definedName name="_Toc421867616" localSheetId="44">'Tabela 44'!$A$3</definedName>
    <definedName name="_Toc421867617" localSheetId="45">'Tabela 45'!$A$3</definedName>
    <definedName name="_Toc421867618" localSheetId="46">'Tabela 46'!$A$3</definedName>
    <definedName name="_Toc421874275" localSheetId="51">'Estimativa Tabela 3'!$A$3</definedName>
    <definedName name="_Toc421874276" localSheetId="52">'Estimativa Tabela 4'!$A$3</definedName>
    <definedName name="_Toc421874277" localSheetId="53">'Estimativa Tabela 5'!$A$3</definedName>
    <definedName name="_Toc421874278" localSheetId="54">'Estimativa Tabela 6'!$A$3</definedName>
    <definedName name="_Toc421874280" localSheetId="56">'Estimativa Tabela 8'!$A$3</definedName>
    <definedName name="_Toc421874281" localSheetId="57">'Estimativa Tabela 9'!$A$3</definedName>
    <definedName name="_Toc421874283" localSheetId="59">'Estimativa Tabela 11'!$A$3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3" i="2" l="1"/>
  <c r="B62" i="2"/>
  <c r="B61" i="2"/>
  <c r="B60" i="2"/>
  <c r="B59" i="2"/>
  <c r="B58" i="2"/>
  <c r="B57" i="2"/>
  <c r="B56" i="2"/>
  <c r="B55" i="2"/>
  <c r="B54" i="2"/>
  <c r="B53"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alcChain>
</file>

<file path=xl/sharedStrings.xml><?xml version="1.0" encoding="utf-8"?>
<sst xmlns="http://schemas.openxmlformats.org/spreadsheetml/2006/main" count="4460" uniqueCount="1080">
  <si>
    <t>Tabela 1 – Todos os citros: Área de pomares por setor</t>
  </si>
  <si>
    <t>Setor</t>
  </si>
  <si>
    <r>
      <t>Laranjas</t>
    </r>
    <r>
      <rPr>
        <vertAlign val="superscript"/>
        <sz val="8"/>
        <color theme="1"/>
        <rFont val="Times New Roman"/>
        <family val="1"/>
      </rPr>
      <t>1</t>
    </r>
  </si>
  <si>
    <r>
      <t>Bahias, Shamouti, Laranjas Lima, Limas Doces e outras</t>
    </r>
    <r>
      <rPr>
        <vertAlign val="superscript"/>
        <sz val="8"/>
        <color theme="1"/>
        <rFont val="Times New Roman"/>
        <family val="1"/>
      </rPr>
      <t>2</t>
    </r>
  </si>
  <si>
    <r>
      <t>Limas Ácidas e Limões</t>
    </r>
    <r>
      <rPr>
        <vertAlign val="superscript"/>
        <sz val="8"/>
        <color theme="1"/>
        <rFont val="Times New Roman"/>
        <family val="1"/>
      </rPr>
      <t>3</t>
    </r>
  </si>
  <si>
    <r>
      <t>Tangerinas</t>
    </r>
    <r>
      <rPr>
        <vertAlign val="superscript"/>
        <sz val="8"/>
        <color theme="1"/>
        <rFont val="Times New Roman"/>
        <family val="1"/>
      </rPr>
      <t>4</t>
    </r>
  </si>
  <si>
    <t>Total</t>
  </si>
  <si>
    <t>Percentual</t>
  </si>
  <si>
    <t>(hectares)</t>
  </si>
  <si>
    <t>(%)</t>
  </si>
  <si>
    <t>Norte.............................</t>
  </si>
  <si>
    <t>Noroeste........................</t>
  </si>
  <si>
    <t>Centro...........................</t>
  </si>
  <si>
    <t>Sul.................................</t>
  </si>
  <si>
    <t>Sudoeste........................</t>
  </si>
  <si>
    <t>Total.............................</t>
  </si>
  <si>
    <t>Percentual....................</t>
  </si>
  <si>
    <t>(X)</t>
  </si>
  <si>
    <t xml:space="preserve"> (X) Não se aplica.</t>
  </si>
  <si>
    <t>1   Hamlin, Westin, Rubi, Valência Americana, Valência Argentina, Seleta, Pineapple, Pera Rio, João Nunes, Valência, Natal e Valência Folha Murcha.</t>
  </si>
  <si>
    <t>2  Bahia, Baianinha, Shamouti, Lima Verde, Lima Tardia, Piralima, Lima Sorocaba, Lima Roque, Lima da Pérsia e outras laranjas.</t>
  </si>
  <si>
    <t>3  Lima Ácida Tahiti, Limão Siciliano, Lima Ácida Galego, Limão Cravo e outros limões.</t>
  </si>
  <si>
    <t>4  Ponkan, Murcott, Mexerica-do-Rio, Cravo, Clementina e outras tangerinas.</t>
  </si>
  <si>
    <t>VOLTAR ÍNDICE</t>
  </si>
  <si>
    <t>Tabela 2 – Todos os citros: Propriedades estratificadas por tamanho da área de citros</t>
  </si>
  <si>
    <t>Faixas de tamanho de propriedade</t>
  </si>
  <si>
    <t>(considerando a área total de citros)</t>
  </si>
  <si>
    <t>Propriedades de citros</t>
  </si>
  <si>
    <t>(número)</t>
  </si>
  <si>
    <t>0,1 –  10.....................................................</t>
  </si>
  <si>
    <t>11 – 50.......................................................</t>
  </si>
  <si>
    <t>51 – 100.....................................................</t>
  </si>
  <si>
    <t>101 – 500...................................................</t>
  </si>
  <si>
    <t>501 – 1.000................................................</t>
  </si>
  <si>
    <t>Acima de 1.000.........................................</t>
  </si>
  <si>
    <t>Total..........................................................</t>
  </si>
  <si>
    <t>Média........................................................</t>
  </si>
  <si>
    <t>Tabela 3 – Todos os citros: Propriedades estratificadas por setor</t>
  </si>
  <si>
    <t>Norte.........................................................</t>
  </si>
  <si>
    <t>Noroeste...................................................</t>
  </si>
  <si>
    <t>Centro.......................................................</t>
  </si>
  <si>
    <t>Sul.............................................................</t>
  </si>
  <si>
    <t>Sudoeste....................................................</t>
  </si>
  <si>
    <t>Total.............................,...........................</t>
  </si>
  <si>
    <t>Tabela 4 – Laranjas: Propriedades estratificadas por tamanho da área de laranja</t>
  </si>
  <si>
    <t>(considerando a área total de laranja)</t>
  </si>
  <si>
    <t>Percentual de propriedades</t>
  </si>
  <si>
    <t>Área de laranja total</t>
  </si>
  <si>
    <t>Área de laranja irrigada</t>
  </si>
  <si>
    <t>Percentual de área irrigada</t>
  </si>
  <si>
    <t>0,1 –  10...................................................</t>
  </si>
  <si>
    <t>11 – 50.....................................................</t>
  </si>
  <si>
    <t>51 – 100...................................................</t>
  </si>
  <si>
    <t>101 – 500.................................................</t>
  </si>
  <si>
    <t>501 – 1.000..............................................</t>
  </si>
  <si>
    <t>Acima de 1.000.......................................</t>
  </si>
  <si>
    <t>Total........................................................</t>
  </si>
  <si>
    <t>Média......................................................</t>
  </si>
  <si>
    <t>Tabela 5 – Laranjas: Propriedades estratificadas por número de árvores de laranja</t>
  </si>
  <si>
    <t>Faixas de número de árvores de laranja na propriedade</t>
  </si>
  <si>
    <t>Propriedades</t>
  </si>
  <si>
    <t>(1.000 árvores)</t>
  </si>
  <si>
    <t>Inferior a 10 mil........................................</t>
  </si>
  <si>
    <t>10 – 19 mil................................................</t>
  </si>
  <si>
    <t>20 – 29 mil................................................</t>
  </si>
  <si>
    <t>30 – 49 mil................................................</t>
  </si>
  <si>
    <t>50 – 99 mil................................................</t>
  </si>
  <si>
    <t>100 – 199 mil............................................</t>
  </si>
  <si>
    <t>Acima de 200 mil .....................................</t>
  </si>
  <si>
    <t>Tabela 6 – Laranjas: Talhões de laranja estratificados por área do talhão</t>
  </si>
  <si>
    <t>Área do talhão de laranja</t>
  </si>
  <si>
    <t>Talhões de laranja</t>
  </si>
  <si>
    <t>Inferior a 1.................................................</t>
  </si>
  <si>
    <t>1,1 – 4........................................................</t>
  </si>
  <si>
    <t>4,1 – 10......................................................</t>
  </si>
  <si>
    <t>10,1 – 20....................................................</t>
  </si>
  <si>
    <t>Acima de 20..............................................</t>
  </si>
  <si>
    <r>
      <t>Tabela 7 – Laranjas: Idade média</t>
    </r>
    <r>
      <rPr>
        <vertAlign val="superscript"/>
        <sz val="10"/>
        <color theme="1"/>
        <rFont val="Times New Roman"/>
        <family val="1"/>
      </rPr>
      <t>1</t>
    </r>
    <r>
      <rPr>
        <b/>
        <sz val="10"/>
        <color theme="1"/>
        <rFont val="Times New Roman"/>
        <family val="1"/>
      </rPr>
      <t xml:space="preserve"> dos pomares adultos por setor e região</t>
    </r>
  </si>
  <si>
    <t>Setor e região</t>
  </si>
  <si>
    <t xml:space="preserve">Idade média dos </t>
  </si>
  <si>
    <r>
      <t>pomares adultos</t>
    </r>
    <r>
      <rPr>
        <vertAlign val="superscript"/>
        <sz val="8"/>
        <color theme="1"/>
        <rFont val="Times New Roman"/>
        <family val="1"/>
      </rPr>
      <t>2</t>
    </r>
  </si>
  <si>
    <t>(anos)</t>
  </si>
  <si>
    <t>NORTE</t>
  </si>
  <si>
    <t>Triângulo Mineiro........................................................................................................</t>
  </si>
  <si>
    <t>Bebedouro....................................................................................................................</t>
  </si>
  <si>
    <t>Altinópolis...................................................................................................................</t>
  </si>
  <si>
    <t>Média ...........................................................................................................................................</t>
  </si>
  <si>
    <t>NOROESTE</t>
  </si>
  <si>
    <t>Votuporanga.................................................................................................................</t>
  </si>
  <si>
    <t>São José do Rio Preto...................................................................................................</t>
  </si>
  <si>
    <t>Média............................................................................................................................................</t>
  </si>
  <si>
    <t>CENTRO</t>
  </si>
  <si>
    <t>Matão............................................................................................................................</t>
  </si>
  <si>
    <t>Duartina........................................................................................................................</t>
  </si>
  <si>
    <t>Brotas............................................................................................................................</t>
  </si>
  <si>
    <t>SUL</t>
  </si>
  <si>
    <t>Porto Ferreira................................................................................................................</t>
  </si>
  <si>
    <t>Limeira..........................................................................................................................</t>
  </si>
  <si>
    <t>SUDOESTE</t>
  </si>
  <si>
    <t>Avaré.............................................................................................................................</t>
  </si>
  <si>
    <t>Itapetininga...................................................................................................................</t>
  </si>
  <si>
    <t>MÉDIA GERAL..........................................................................................................................</t>
  </si>
  <si>
    <t>Triângulo Mineiro</t>
  </si>
  <si>
    <t>Média</t>
  </si>
  <si>
    <t>Tabela 8 – Laranjas: Área de pomares em formação e adultos por setor e região</t>
  </si>
  <si>
    <r>
      <t>Área de pomares em formação</t>
    </r>
    <r>
      <rPr>
        <vertAlign val="superscript"/>
        <sz val="8"/>
        <color theme="1"/>
        <rFont val="Times New Roman"/>
        <family val="1"/>
      </rPr>
      <t>1</t>
    </r>
  </si>
  <si>
    <t>Triângulo Mineiro...........</t>
  </si>
  <si>
    <t>Bebedouro.......................</t>
  </si>
  <si>
    <t>Altinópolis.......................</t>
  </si>
  <si>
    <t>Subtotal .......................................</t>
  </si>
  <si>
    <t>Votuporanga....................</t>
  </si>
  <si>
    <t>São José do Rio Preto......</t>
  </si>
  <si>
    <t>Subtotal........................................</t>
  </si>
  <si>
    <t>Matão...............................</t>
  </si>
  <si>
    <t>Duartina...........................</t>
  </si>
  <si>
    <t>Brotas..............................</t>
  </si>
  <si>
    <t>Porto Ferreira..................</t>
  </si>
  <si>
    <t>Limeira............................</t>
  </si>
  <si>
    <t>Avaré...............................</t>
  </si>
  <si>
    <t>Itapetininga......................</t>
  </si>
  <si>
    <t>TOTAL........................................</t>
  </si>
  <si>
    <t>PERCENTUAL...........................</t>
  </si>
  <si>
    <r>
      <rPr>
        <vertAlign val="superscript"/>
        <sz val="10"/>
        <color theme="1"/>
        <rFont val="Times New Roman"/>
        <family val="1"/>
      </rPr>
      <t xml:space="preserve">1 </t>
    </r>
    <r>
      <rPr>
        <sz val="8"/>
        <color theme="1"/>
        <rFont val="Times New Roman"/>
        <family val="1"/>
      </rPr>
      <t>Idade média ponderada pelas árvores do setor.</t>
    </r>
  </si>
  <si>
    <r>
      <rPr>
        <vertAlign val="superscript"/>
        <sz val="10"/>
        <color theme="1"/>
        <rFont val="Times New Roman"/>
        <family val="1"/>
      </rPr>
      <t>2</t>
    </r>
    <r>
      <rPr>
        <sz val="10"/>
        <color theme="1"/>
        <rFont val="Times New Roman"/>
        <family val="1"/>
      </rPr>
      <t xml:space="preserve"> </t>
    </r>
    <r>
      <rPr>
        <sz val="8"/>
        <color theme="1"/>
        <rFont val="Times New Roman"/>
        <family val="1"/>
      </rPr>
      <t>Pomares implementados em 2012 ou em anos anteriores.</t>
    </r>
  </si>
  <si>
    <r>
      <t>Árvores não produtivas</t>
    </r>
    <r>
      <rPr>
        <vertAlign val="superscript"/>
        <sz val="8"/>
        <color theme="1"/>
        <rFont val="Times New Roman"/>
        <family val="1"/>
      </rPr>
      <t>1</t>
    </r>
  </si>
  <si>
    <r>
      <t>Árvores produtivas</t>
    </r>
    <r>
      <rPr>
        <vertAlign val="superscript"/>
        <sz val="8"/>
        <color theme="1"/>
        <rFont val="Times New Roman"/>
        <family val="1"/>
      </rPr>
      <t>4</t>
    </r>
  </si>
  <si>
    <r>
      <t>Nos pomares em formação</t>
    </r>
    <r>
      <rPr>
        <vertAlign val="superscript"/>
        <sz val="8"/>
        <color theme="1"/>
        <rFont val="Times New Roman"/>
        <family val="1"/>
      </rPr>
      <t>2</t>
    </r>
  </si>
  <si>
    <r>
      <t>Nos pomares adultos</t>
    </r>
    <r>
      <rPr>
        <vertAlign val="superscript"/>
        <sz val="8"/>
        <color theme="1"/>
        <rFont val="Times New Roman"/>
        <family val="1"/>
      </rPr>
      <t>3</t>
    </r>
  </si>
  <si>
    <t>(replantas)</t>
  </si>
  <si>
    <t>(1.000</t>
  </si>
  <si>
    <t>árvores)</t>
  </si>
  <si>
    <t>São José do Rio Preto.......</t>
  </si>
  <si>
    <t>Brotas...............................</t>
  </si>
  <si>
    <t>Subtotal.........................................</t>
  </si>
  <si>
    <t>Porto Ferreira...................</t>
  </si>
  <si>
    <t>Limeira.............................</t>
  </si>
  <si>
    <t>Avaré................................</t>
  </si>
  <si>
    <t>Itapetininga.......................</t>
  </si>
  <si>
    <t>Subtotal ........................................</t>
  </si>
  <si>
    <t>TOTAL.........................................</t>
  </si>
  <si>
    <t>PERCENTUAL............................</t>
  </si>
  <si>
    <t>Tabela 9 – Laranjas: Árvores não produtivas e produtivas por setor e região</t>
  </si>
  <si>
    <r>
      <rPr>
        <vertAlign val="superscript"/>
        <sz val="8"/>
        <color theme="1"/>
        <rFont val="Times New Roman"/>
        <family val="1"/>
      </rPr>
      <t xml:space="preserve">1 </t>
    </r>
    <r>
      <rPr>
        <sz val="8"/>
        <color theme="1"/>
        <rFont val="Times New Roman"/>
        <family val="1"/>
      </rPr>
      <t xml:space="preserve"> Árvores plantadas em 2013 ou 2014.</t>
    </r>
  </si>
  <si>
    <r>
      <rPr>
        <vertAlign val="superscript"/>
        <sz val="8"/>
        <color theme="1"/>
        <rFont val="Times New Roman"/>
        <family val="1"/>
      </rPr>
      <t>2</t>
    </r>
    <r>
      <rPr>
        <sz val="8"/>
        <color theme="1"/>
        <rFont val="Times New Roman"/>
        <family val="1"/>
      </rPr>
      <t xml:space="preserve"> Pomares implementados em 2013 ou 2014.</t>
    </r>
  </si>
  <si>
    <r>
      <rPr>
        <vertAlign val="superscript"/>
        <sz val="8"/>
        <color theme="1"/>
        <rFont val="Times New Roman"/>
        <family val="1"/>
      </rPr>
      <t>3</t>
    </r>
    <r>
      <rPr>
        <sz val="8"/>
        <color theme="1"/>
        <rFont val="Times New Roman"/>
        <family val="1"/>
      </rPr>
      <t xml:space="preserve"> Pomares implementados em 2012 ou em anos anteriores.</t>
    </r>
  </si>
  <si>
    <r>
      <rPr>
        <vertAlign val="superscript"/>
        <sz val="8"/>
        <color theme="1"/>
        <rFont val="Times New Roman"/>
        <family val="1"/>
      </rPr>
      <t>4</t>
    </r>
    <r>
      <rPr>
        <sz val="8"/>
        <color theme="1"/>
        <rFont val="Times New Roman"/>
        <family val="1"/>
      </rPr>
      <t xml:space="preserve"> Árvores plantadas em 2012 ou em anos anteriores.</t>
    </r>
  </si>
  <si>
    <r>
      <rPr>
        <vertAlign val="superscript"/>
        <sz val="8"/>
        <color theme="1"/>
        <rFont val="Times New Roman"/>
        <family val="1"/>
      </rPr>
      <t xml:space="preserve">1 </t>
    </r>
    <r>
      <rPr>
        <sz val="8"/>
        <color theme="1"/>
        <rFont val="Times New Roman"/>
        <family val="1"/>
      </rPr>
      <t>Pomares implementados em 2013 ou 2014.</t>
    </r>
  </si>
  <si>
    <r>
      <rPr>
        <vertAlign val="superscript"/>
        <sz val="8"/>
        <color theme="1"/>
        <rFont val="Times New Roman"/>
        <family val="1"/>
      </rPr>
      <t xml:space="preserve">2 </t>
    </r>
    <r>
      <rPr>
        <sz val="8"/>
        <color theme="1"/>
        <rFont val="Times New Roman"/>
        <family val="1"/>
      </rPr>
      <t>Pomares implementados em 2012 ou em anos anteriores.</t>
    </r>
  </si>
  <si>
    <t>Idades</t>
  </si>
  <si>
    <r>
      <t>1 – 2 anos</t>
    </r>
    <r>
      <rPr>
        <vertAlign val="superscript"/>
        <sz val="8"/>
        <color theme="1"/>
        <rFont val="Times New Roman"/>
        <family val="1"/>
      </rPr>
      <t>1</t>
    </r>
  </si>
  <si>
    <t>3 – 5 anos</t>
  </si>
  <si>
    <t>6 – 10 anos</t>
  </si>
  <si>
    <t>Acima de</t>
  </si>
  <si>
    <t>10 anos</t>
  </si>
  <si>
    <t>Triângulo Mineiro........</t>
  </si>
  <si>
    <t>Bebedouro....................</t>
  </si>
  <si>
    <t>Altinópolis....................</t>
  </si>
  <si>
    <t>Subtotal ....................................</t>
  </si>
  <si>
    <t>Votuporanga.................</t>
  </si>
  <si>
    <t>São José do Rio Preto..</t>
  </si>
  <si>
    <t>Subtotal.....................................</t>
  </si>
  <si>
    <t>Matão............................</t>
  </si>
  <si>
    <t>Duartina........................</t>
  </si>
  <si>
    <t>Brotas............................</t>
  </si>
  <si>
    <t>Porto Ferreira................</t>
  </si>
  <si>
    <t>Limeira.........................</t>
  </si>
  <si>
    <t>Avaré............................</t>
  </si>
  <si>
    <t>Itapetininga...................</t>
  </si>
  <si>
    <t>TOTAL......................................</t>
  </si>
  <si>
    <t>PERCENTUAL........................</t>
  </si>
  <si>
    <t>Tabela 10 – Laranjas: Área de pomares por grupo de idades, setor e região</t>
  </si>
  <si>
    <r>
      <rPr>
        <vertAlign val="superscript"/>
        <sz val="8"/>
        <color theme="1"/>
        <rFont val="Times New Roman"/>
        <family val="1"/>
      </rPr>
      <t xml:space="preserve">1 </t>
    </r>
    <r>
      <rPr>
        <sz val="8"/>
        <color theme="1"/>
        <rFont val="Times New Roman"/>
        <family val="1"/>
      </rPr>
      <t xml:space="preserve"> Área de pomares de laranja em formação.</t>
    </r>
  </si>
  <si>
    <t>Árvores não produtivas</t>
  </si>
  <si>
    <t>Árvores produtivas</t>
  </si>
  <si>
    <r>
      <t>Replantas</t>
    </r>
    <r>
      <rPr>
        <vertAlign val="superscript"/>
        <sz val="8"/>
        <color theme="1"/>
        <rFont val="Times New Roman"/>
        <family val="1"/>
      </rPr>
      <t>1</t>
    </r>
  </si>
  <si>
    <r>
      <t>1 – 2 anos</t>
    </r>
    <r>
      <rPr>
        <vertAlign val="superscript"/>
        <sz val="8"/>
        <color theme="1"/>
        <rFont val="Times New Roman"/>
        <family val="1"/>
      </rPr>
      <t>2</t>
    </r>
  </si>
  <si>
    <t xml:space="preserve">Total </t>
  </si>
  <si>
    <t>não produtivas</t>
  </si>
  <si>
    <t>Acima de 10 anos</t>
  </si>
  <si>
    <t>Total produtivas</t>
  </si>
  <si>
    <t>Triâng.Mineiro</t>
  </si>
  <si>
    <t>Bebedouro........</t>
  </si>
  <si>
    <t>Altinópolis.......</t>
  </si>
  <si>
    <t>Subtotal..............</t>
  </si>
  <si>
    <t>Votuporanga....</t>
  </si>
  <si>
    <t>S. J. Rio Preto...</t>
  </si>
  <si>
    <t>Matão...............</t>
  </si>
  <si>
    <t>Duartina...........</t>
  </si>
  <si>
    <t>Brotas...............</t>
  </si>
  <si>
    <t>Porto Ferreira...</t>
  </si>
  <si>
    <t>Limeira............</t>
  </si>
  <si>
    <t>Avaré...............</t>
  </si>
  <si>
    <t>Itapetininga......</t>
  </si>
  <si>
    <t>TOTAL...............</t>
  </si>
  <si>
    <t>PERCENTUAL.</t>
  </si>
  <si>
    <t>Tabela 11 – Laranjas: Árvores por grupo de idades, setor e região</t>
  </si>
  <si>
    <r>
      <rPr>
        <vertAlign val="superscript"/>
        <sz val="8"/>
        <color theme="1"/>
        <rFont val="Times New Roman"/>
        <family val="1"/>
      </rPr>
      <t xml:space="preserve">1 </t>
    </r>
    <r>
      <rPr>
        <sz val="8"/>
        <color theme="1"/>
        <rFont val="Times New Roman"/>
        <family val="1"/>
      </rPr>
      <t xml:space="preserve"> Árvores não produtivas em pomares adultos.</t>
    </r>
  </si>
  <si>
    <r>
      <rPr>
        <vertAlign val="superscript"/>
        <sz val="8"/>
        <color theme="1"/>
        <rFont val="Times New Roman"/>
        <family val="1"/>
      </rPr>
      <t>2</t>
    </r>
    <r>
      <rPr>
        <sz val="8"/>
        <color theme="1"/>
        <rFont val="Times New Roman"/>
        <family val="1"/>
      </rPr>
      <t xml:space="preserve">  Árvores não produtivas em pomares em formação.</t>
    </r>
  </si>
  <si>
    <t>Precoces</t>
  </si>
  <si>
    <t>Hamlin</t>
  </si>
  <si>
    <t>Westin</t>
  </si>
  <si>
    <t>Rubi</t>
  </si>
  <si>
    <t>Valência Americana</t>
  </si>
  <si>
    <t>Valência Argentina</t>
  </si>
  <si>
    <t>Seleta</t>
  </si>
  <si>
    <t>Pineapple</t>
  </si>
  <si>
    <t>-</t>
  </si>
  <si>
    <t>Bebedouro............</t>
  </si>
  <si>
    <t>Altinópolis...........</t>
  </si>
  <si>
    <t>Subtotal .....................</t>
  </si>
  <si>
    <t>Votuporanga.........</t>
  </si>
  <si>
    <t>São J.  Rio Preto...</t>
  </si>
  <si>
    <t>Subtotal......................</t>
  </si>
  <si>
    <t>Matão...................</t>
  </si>
  <si>
    <t>Duartina...............</t>
  </si>
  <si>
    <t>Brotas...................</t>
  </si>
  <si>
    <t>Porto Ferreira.......</t>
  </si>
  <si>
    <t>Limeira.................</t>
  </si>
  <si>
    <t>Avaré....................</t>
  </si>
  <si>
    <t>Itapetininga..........</t>
  </si>
  <si>
    <t>TOTAL......................</t>
  </si>
  <si>
    <t>PERCENTUAL.........</t>
  </si>
  <si>
    <t>-  Representa zero.</t>
  </si>
  <si>
    <t>Tabela 12 – Laranjas: Área de pomares de variedades precoces por setor e região</t>
  </si>
  <si>
    <t>Tabela 13 – Laranjas: Árvores de variedades precoces por setor e região</t>
  </si>
  <si>
    <t>Meia estação e Tardias</t>
  </si>
  <si>
    <r>
      <t>Pera Rio</t>
    </r>
    <r>
      <rPr>
        <vertAlign val="superscript"/>
        <sz val="8"/>
        <color theme="1"/>
        <rFont val="Times New Roman"/>
        <family val="1"/>
      </rPr>
      <t>1</t>
    </r>
  </si>
  <si>
    <t>Valência</t>
  </si>
  <si>
    <t>Natal</t>
  </si>
  <si>
    <t>Valência Folha Murcha</t>
  </si>
  <si>
    <t>Bebedouro......................</t>
  </si>
  <si>
    <t>Altinópolis......................</t>
  </si>
  <si>
    <t>Votuporanga...................</t>
  </si>
  <si>
    <t>Matão..............................</t>
  </si>
  <si>
    <t>Duartina..........................</t>
  </si>
  <si>
    <t>Limeira...........................</t>
  </si>
  <si>
    <t>Avaré..............................</t>
  </si>
  <si>
    <t>Tabela 14 – Laranjas: Área de pomares de variedades de meia estação e tardias por setor e região</t>
  </si>
  <si>
    <r>
      <rPr>
        <vertAlign val="superscript"/>
        <sz val="10"/>
        <color theme="1"/>
        <rFont val="Times New Roman"/>
        <family val="1"/>
      </rPr>
      <t>1</t>
    </r>
    <r>
      <rPr>
        <sz val="10"/>
        <color theme="1"/>
        <rFont val="Times New Roman"/>
        <family val="1"/>
      </rPr>
      <t xml:space="preserve">  A área dos pomares de laranja da variedade João Nunes, que totaliza 10 hectares, foi adicionada à área da variedade Pera Rio, em função de apresentarem o mesmo período de maturação.</t>
    </r>
  </si>
  <si>
    <t>Subtotal ...........................................</t>
  </si>
  <si>
    <t>Subtotal.............................................</t>
  </si>
  <si>
    <t>Subtotal...............................................</t>
  </si>
  <si>
    <t>Subtotal..............................................</t>
  </si>
  <si>
    <t>TOTAL................................................</t>
  </si>
  <si>
    <t>PERCENTUAL.....................................</t>
  </si>
  <si>
    <t>Tabela 15 – Laranjas: Árvores de variedades de meia estação e tardias por setor e região</t>
  </si>
  <si>
    <t>Triângulo Mineiro.................</t>
  </si>
  <si>
    <t>Bebedouro.............................</t>
  </si>
  <si>
    <t>Altinópolis............................</t>
  </si>
  <si>
    <t>Votuporanga.........................</t>
  </si>
  <si>
    <t>São José do Rio Preto...........</t>
  </si>
  <si>
    <t>Matão....................................</t>
  </si>
  <si>
    <t>Duartina................................</t>
  </si>
  <si>
    <t>Brotas....................................</t>
  </si>
  <si>
    <t>Porto Ferreira........................</t>
  </si>
  <si>
    <t>Limeira..................................</t>
  </si>
  <si>
    <t>Avaré....................................</t>
  </si>
  <si>
    <t>Itapetininga...........................</t>
  </si>
  <si>
    <t>TOTAL.......................................</t>
  </si>
  <si>
    <t>PERCENTUAL..........................</t>
  </si>
  <si>
    <r>
      <rPr>
        <vertAlign val="superscript"/>
        <sz val="10"/>
        <color theme="1"/>
        <rFont val="Times New Roman"/>
        <family val="1"/>
      </rPr>
      <t>1</t>
    </r>
    <r>
      <rPr>
        <sz val="10"/>
        <color theme="1"/>
        <rFont val="Times New Roman"/>
        <family val="1"/>
      </rPr>
      <t>As árvores de laranja da variedade João Nunes, que totalizam cerca de 5.000 plantas, foram adicionadas às da variedade Pera Rio, em função de apresentarem o mesmo período de maturação.</t>
    </r>
  </si>
  <si>
    <t>Subtotal ...............................................</t>
  </si>
  <si>
    <t>Subtotal................................................</t>
  </si>
  <si>
    <t>Subtotal.................................................</t>
  </si>
  <si>
    <t>Região e variedade</t>
  </si>
  <si>
    <r>
      <t>TMG</t>
    </r>
    <r>
      <rPr>
        <vertAlign val="superscript"/>
        <sz val="8"/>
        <color theme="1"/>
        <rFont val="Times New Roman"/>
        <family val="1"/>
      </rPr>
      <t>2</t>
    </r>
  </si>
  <si>
    <t>Hamlin................</t>
  </si>
  <si>
    <t>Westin................</t>
  </si>
  <si>
    <t>Rubi....................</t>
  </si>
  <si>
    <t xml:space="preserve">             -   </t>
  </si>
  <si>
    <r>
      <t>V.Americana</t>
    </r>
    <r>
      <rPr>
        <vertAlign val="superscript"/>
        <sz val="8"/>
        <color theme="1"/>
        <rFont val="Times New Roman"/>
        <family val="1"/>
      </rPr>
      <t>3</t>
    </r>
    <r>
      <rPr>
        <sz val="8"/>
        <color theme="1"/>
        <rFont val="Times New Roman"/>
        <family val="1"/>
      </rPr>
      <t>......</t>
    </r>
  </si>
  <si>
    <r>
      <t>V.Argentina</t>
    </r>
    <r>
      <rPr>
        <vertAlign val="superscript"/>
        <sz val="8"/>
        <color theme="1"/>
        <rFont val="Times New Roman"/>
        <family val="1"/>
      </rPr>
      <t>4</t>
    </r>
    <r>
      <rPr>
        <sz val="8"/>
        <color theme="1"/>
        <rFont val="Times New Roman"/>
        <family val="1"/>
      </rPr>
      <t>.......</t>
    </r>
  </si>
  <si>
    <t>Seleta..................</t>
  </si>
  <si>
    <t xml:space="preserve">                -   </t>
  </si>
  <si>
    <t>Pineapple............</t>
  </si>
  <si>
    <t>Pera Rio .............</t>
  </si>
  <si>
    <t>João Nunes.........</t>
  </si>
  <si>
    <t>Valência..............</t>
  </si>
  <si>
    <t>Natal...................</t>
  </si>
  <si>
    <r>
      <t>V.Folha Murcha</t>
    </r>
    <r>
      <rPr>
        <vertAlign val="superscript"/>
        <sz val="8"/>
        <color theme="1"/>
        <rFont val="Times New Roman"/>
        <family val="1"/>
      </rPr>
      <t>5</t>
    </r>
  </si>
  <si>
    <t>Subtotal..................</t>
  </si>
  <si>
    <t>Percentual..............</t>
  </si>
  <si>
    <r>
      <t>BEB</t>
    </r>
    <r>
      <rPr>
        <vertAlign val="superscript"/>
        <sz val="8"/>
        <color theme="1"/>
        <rFont val="Times New Roman"/>
        <family val="1"/>
      </rPr>
      <t>6</t>
    </r>
  </si>
  <si>
    <r>
      <t>V.Argentina</t>
    </r>
    <r>
      <rPr>
        <vertAlign val="superscript"/>
        <sz val="8"/>
        <color theme="1"/>
        <rFont val="Times New Roman"/>
        <family val="1"/>
      </rPr>
      <t>4</t>
    </r>
    <r>
      <rPr>
        <sz val="8"/>
        <color theme="1"/>
        <rFont val="Times New Roman"/>
        <family val="1"/>
      </rPr>
      <t>........</t>
    </r>
  </si>
  <si>
    <r>
      <t>ALT</t>
    </r>
    <r>
      <rPr>
        <vertAlign val="superscript"/>
        <sz val="8"/>
        <color theme="1"/>
        <rFont val="Times New Roman"/>
        <family val="1"/>
      </rPr>
      <t>7</t>
    </r>
  </si>
  <si>
    <t>TOTAL..................</t>
  </si>
  <si>
    <t>Tabela 16 – Laranjas: Área de pomares por grupo de idades, região e variedade – Setor Norte</t>
  </si>
  <si>
    <r>
      <rPr>
        <vertAlign val="superscript"/>
        <sz val="10"/>
        <color theme="1"/>
        <rFont val="Times New Roman"/>
        <family val="1"/>
      </rPr>
      <t xml:space="preserve">1  </t>
    </r>
    <r>
      <rPr>
        <sz val="10"/>
        <color theme="1"/>
        <rFont val="Times New Roman"/>
        <family val="1"/>
      </rPr>
      <t>Área de pomares de laranja em formação.</t>
    </r>
  </si>
  <si>
    <r>
      <rPr>
        <vertAlign val="superscript"/>
        <sz val="10"/>
        <color theme="1"/>
        <rFont val="Times New Roman"/>
        <family val="1"/>
      </rPr>
      <t xml:space="preserve">2 </t>
    </r>
    <r>
      <rPr>
        <sz val="10"/>
        <color theme="1"/>
        <rFont val="Times New Roman"/>
        <family val="1"/>
      </rPr>
      <t xml:space="preserve"> TMG – Triângulo Mineiro.</t>
    </r>
  </si>
  <si>
    <r>
      <rPr>
        <vertAlign val="superscript"/>
        <sz val="10"/>
        <color theme="1"/>
        <rFont val="Times New Roman"/>
        <family val="1"/>
      </rPr>
      <t>3</t>
    </r>
    <r>
      <rPr>
        <sz val="10"/>
        <color theme="1"/>
        <rFont val="Times New Roman"/>
        <family val="1"/>
      </rPr>
      <t xml:space="preserve">  V.Americana – Valência Americana.</t>
    </r>
  </si>
  <si>
    <r>
      <rPr>
        <vertAlign val="superscript"/>
        <sz val="10"/>
        <color theme="1"/>
        <rFont val="Times New Roman"/>
        <family val="1"/>
      </rPr>
      <t>4</t>
    </r>
    <r>
      <rPr>
        <sz val="10"/>
        <color theme="1"/>
        <rFont val="Times New Roman"/>
        <family val="1"/>
      </rPr>
      <t xml:space="preserve">  V.Argentina – Valência Argentina.</t>
    </r>
  </si>
  <si>
    <r>
      <rPr>
        <vertAlign val="superscript"/>
        <sz val="10"/>
        <color theme="1"/>
        <rFont val="Times New Roman"/>
        <family val="1"/>
      </rPr>
      <t>5</t>
    </r>
    <r>
      <rPr>
        <sz val="10"/>
        <color theme="1"/>
        <rFont val="Times New Roman"/>
        <family val="1"/>
      </rPr>
      <t xml:space="preserve">  V.Folha Murcha – Valência Folha Murcha.</t>
    </r>
  </si>
  <si>
    <r>
      <rPr>
        <vertAlign val="superscript"/>
        <sz val="10"/>
        <color theme="1"/>
        <rFont val="Times New Roman"/>
        <family val="1"/>
      </rPr>
      <t>6</t>
    </r>
    <r>
      <rPr>
        <sz val="10"/>
        <color theme="1"/>
        <rFont val="Times New Roman"/>
        <family val="1"/>
      </rPr>
      <t xml:space="preserve">  BEB – Bebedouro.</t>
    </r>
  </si>
  <si>
    <r>
      <rPr>
        <vertAlign val="superscript"/>
        <sz val="10"/>
        <color theme="1"/>
        <rFont val="Times New Roman"/>
        <family val="1"/>
      </rPr>
      <t>7</t>
    </r>
    <r>
      <rPr>
        <sz val="10"/>
        <color theme="1"/>
        <rFont val="Times New Roman"/>
        <family val="1"/>
      </rPr>
      <t xml:space="preserve">  ALT – Altinópolis.</t>
    </r>
  </si>
  <si>
    <r>
      <t>TMG</t>
    </r>
    <r>
      <rPr>
        <vertAlign val="superscript"/>
        <sz val="8"/>
        <color theme="1"/>
        <rFont val="Times New Roman"/>
        <family val="1"/>
      </rPr>
      <t>3</t>
    </r>
  </si>
  <si>
    <r>
      <t>V.Americana</t>
    </r>
    <r>
      <rPr>
        <vertAlign val="superscript"/>
        <sz val="8"/>
        <color theme="1"/>
        <rFont val="Times New Roman"/>
        <family val="1"/>
      </rPr>
      <t>4</t>
    </r>
    <r>
      <rPr>
        <sz val="8"/>
        <color theme="1"/>
        <rFont val="Times New Roman"/>
        <family val="1"/>
      </rPr>
      <t>......</t>
    </r>
  </si>
  <si>
    <t xml:space="preserve"> -</t>
  </si>
  <si>
    <r>
      <t>V.Argentina</t>
    </r>
    <r>
      <rPr>
        <vertAlign val="superscript"/>
        <sz val="8"/>
        <color theme="1"/>
        <rFont val="Times New Roman"/>
        <family val="1"/>
      </rPr>
      <t>5</t>
    </r>
    <r>
      <rPr>
        <sz val="8"/>
        <color theme="1"/>
        <rFont val="Times New Roman"/>
        <family val="1"/>
      </rPr>
      <t>........</t>
    </r>
  </si>
  <si>
    <r>
      <t>V.Folha Murcha</t>
    </r>
    <r>
      <rPr>
        <vertAlign val="superscript"/>
        <sz val="8"/>
        <color theme="1"/>
        <rFont val="Times New Roman"/>
        <family val="1"/>
      </rPr>
      <t>6</t>
    </r>
  </si>
  <si>
    <r>
      <t>BEB</t>
    </r>
    <r>
      <rPr>
        <vertAlign val="superscript"/>
        <sz val="8"/>
        <color theme="1"/>
        <rFont val="Times New Roman"/>
        <family val="1"/>
      </rPr>
      <t>7</t>
    </r>
  </si>
  <si>
    <r>
      <t>V.Argentina</t>
    </r>
    <r>
      <rPr>
        <vertAlign val="superscript"/>
        <sz val="8"/>
        <color theme="1"/>
        <rFont val="Times New Roman"/>
        <family val="1"/>
      </rPr>
      <t>5</t>
    </r>
    <r>
      <rPr>
        <sz val="8"/>
        <color theme="1"/>
        <rFont val="Times New Roman"/>
        <family val="1"/>
      </rPr>
      <t>.......</t>
    </r>
  </si>
  <si>
    <r>
      <t>ALT</t>
    </r>
    <r>
      <rPr>
        <vertAlign val="superscript"/>
        <sz val="8"/>
        <color theme="1"/>
        <rFont val="Times New Roman"/>
        <family val="1"/>
      </rPr>
      <t>8</t>
    </r>
  </si>
  <si>
    <t>Tabela 17 – Laranjas: Árvores por grupo de idades, região e variedade – Setor Norte</t>
  </si>
  <si>
    <t>- Representa zero.</t>
  </si>
  <si>
    <r>
      <rPr>
        <vertAlign val="superscript"/>
        <sz val="10"/>
        <color theme="1"/>
        <rFont val="Times New Roman"/>
        <family val="1"/>
      </rPr>
      <t>1</t>
    </r>
    <r>
      <rPr>
        <sz val="10"/>
        <color theme="1"/>
        <rFont val="Times New Roman"/>
        <family val="1"/>
      </rPr>
      <t xml:space="preserve"> Árvores não produtivas em pomares adultos.</t>
    </r>
  </si>
  <si>
    <r>
      <rPr>
        <vertAlign val="superscript"/>
        <sz val="10"/>
        <color theme="1"/>
        <rFont val="Times New Roman"/>
        <family val="1"/>
      </rPr>
      <t xml:space="preserve">2 </t>
    </r>
    <r>
      <rPr>
        <sz val="10"/>
        <color theme="1"/>
        <rFont val="Times New Roman"/>
        <family val="1"/>
      </rPr>
      <t>Árvores não produtivas em pomares em formação.</t>
    </r>
  </si>
  <si>
    <r>
      <rPr>
        <vertAlign val="superscript"/>
        <sz val="10"/>
        <color theme="1"/>
        <rFont val="Times New Roman"/>
        <family val="1"/>
      </rPr>
      <t xml:space="preserve">3 </t>
    </r>
    <r>
      <rPr>
        <sz val="10"/>
        <color theme="1"/>
        <rFont val="Times New Roman"/>
        <family val="1"/>
      </rPr>
      <t>TMG – Triângulo Mineiro.</t>
    </r>
  </si>
  <si>
    <r>
      <rPr>
        <vertAlign val="superscript"/>
        <sz val="10"/>
        <color theme="1"/>
        <rFont val="Times New Roman"/>
        <family val="1"/>
      </rPr>
      <t xml:space="preserve">4 </t>
    </r>
    <r>
      <rPr>
        <sz val="10"/>
        <color theme="1"/>
        <rFont val="Times New Roman"/>
        <family val="1"/>
      </rPr>
      <t>V.Americana – Valência Americana.</t>
    </r>
  </si>
  <si>
    <r>
      <rPr>
        <vertAlign val="superscript"/>
        <sz val="10"/>
        <color theme="1"/>
        <rFont val="Times New Roman"/>
        <family val="1"/>
      </rPr>
      <t xml:space="preserve">5 </t>
    </r>
    <r>
      <rPr>
        <sz val="10"/>
        <color theme="1"/>
        <rFont val="Times New Roman"/>
        <family val="1"/>
      </rPr>
      <t>V.Argentina – Valência Argentina.</t>
    </r>
  </si>
  <si>
    <r>
      <rPr>
        <vertAlign val="superscript"/>
        <sz val="10"/>
        <color theme="1"/>
        <rFont val="Times New Roman"/>
        <family val="1"/>
      </rPr>
      <t xml:space="preserve">6 </t>
    </r>
    <r>
      <rPr>
        <sz val="10"/>
        <color theme="1"/>
        <rFont val="Times New Roman"/>
        <family val="1"/>
      </rPr>
      <t>V.Folha Murcha – Valência Folha Murcha.</t>
    </r>
  </si>
  <si>
    <r>
      <rPr>
        <vertAlign val="superscript"/>
        <sz val="10"/>
        <color theme="1"/>
        <rFont val="Times New Roman"/>
        <family val="1"/>
      </rPr>
      <t xml:space="preserve">7 </t>
    </r>
    <r>
      <rPr>
        <sz val="10"/>
        <color theme="1"/>
        <rFont val="Times New Roman"/>
        <family val="1"/>
      </rPr>
      <t>BEB – Bebedouro.</t>
    </r>
  </si>
  <si>
    <r>
      <rPr>
        <vertAlign val="superscript"/>
        <sz val="10"/>
        <color theme="1"/>
        <rFont val="Times New Roman"/>
        <family val="1"/>
      </rPr>
      <t>8</t>
    </r>
    <r>
      <rPr>
        <sz val="10"/>
        <color theme="1"/>
        <rFont val="Times New Roman"/>
        <family val="1"/>
      </rPr>
      <t xml:space="preserve"> ALT – Altinópolis.</t>
    </r>
  </si>
  <si>
    <r>
      <t>VOT</t>
    </r>
    <r>
      <rPr>
        <vertAlign val="superscript"/>
        <sz val="8"/>
        <color theme="1"/>
        <rFont val="Times New Roman"/>
        <family val="1"/>
      </rPr>
      <t>2</t>
    </r>
  </si>
  <si>
    <r>
      <t>SJO</t>
    </r>
    <r>
      <rPr>
        <vertAlign val="superscript"/>
        <sz val="8"/>
        <color theme="1"/>
        <rFont val="Times New Roman"/>
        <family val="1"/>
      </rPr>
      <t>6</t>
    </r>
  </si>
  <si>
    <r>
      <rPr>
        <vertAlign val="superscript"/>
        <sz val="8"/>
        <color theme="1"/>
        <rFont val="Times New Roman"/>
        <family val="1"/>
      </rPr>
      <t xml:space="preserve">1 </t>
    </r>
    <r>
      <rPr>
        <sz val="8"/>
        <color theme="1"/>
        <rFont val="Times New Roman"/>
        <family val="1"/>
      </rPr>
      <t>Área de pomares de laranja em formação.</t>
    </r>
  </si>
  <si>
    <r>
      <rPr>
        <vertAlign val="superscript"/>
        <sz val="8"/>
        <color theme="1"/>
        <rFont val="Times New Roman"/>
        <family val="1"/>
      </rPr>
      <t>2</t>
    </r>
    <r>
      <rPr>
        <sz val="8"/>
        <color theme="1"/>
        <rFont val="Times New Roman"/>
        <family val="1"/>
      </rPr>
      <t xml:space="preserve"> VOT – Votuporanga.</t>
    </r>
  </si>
  <si>
    <r>
      <rPr>
        <vertAlign val="superscript"/>
        <sz val="8"/>
        <color theme="1"/>
        <rFont val="Times New Roman"/>
        <family val="1"/>
      </rPr>
      <t>3</t>
    </r>
    <r>
      <rPr>
        <sz val="8"/>
        <color theme="1"/>
        <rFont val="Times New Roman"/>
        <family val="1"/>
      </rPr>
      <t xml:space="preserve"> V.Americana – Valência Americana.</t>
    </r>
  </si>
  <si>
    <r>
      <rPr>
        <vertAlign val="superscript"/>
        <sz val="8"/>
        <color theme="1"/>
        <rFont val="Times New Roman"/>
        <family val="1"/>
      </rPr>
      <t>4</t>
    </r>
    <r>
      <rPr>
        <sz val="8"/>
        <color theme="1"/>
        <rFont val="Times New Roman"/>
        <family val="1"/>
      </rPr>
      <t xml:space="preserve"> V.Argentina – Valência Argentina.</t>
    </r>
  </si>
  <si>
    <r>
      <rPr>
        <vertAlign val="superscript"/>
        <sz val="8"/>
        <color theme="1"/>
        <rFont val="Times New Roman"/>
        <family val="1"/>
      </rPr>
      <t>5</t>
    </r>
    <r>
      <rPr>
        <sz val="8"/>
        <color theme="1"/>
        <rFont val="Times New Roman"/>
        <family val="1"/>
      </rPr>
      <t xml:space="preserve"> V.Folha Murcha – Valência Folha Murcha.</t>
    </r>
  </si>
  <si>
    <r>
      <rPr>
        <vertAlign val="superscript"/>
        <sz val="8"/>
        <color theme="1"/>
        <rFont val="Times New Roman"/>
        <family val="1"/>
      </rPr>
      <t>6</t>
    </r>
    <r>
      <rPr>
        <sz val="8"/>
        <color theme="1"/>
        <rFont val="Times New Roman"/>
        <family val="1"/>
      </rPr>
      <t xml:space="preserve"> SJO – São José do Rio Preto.</t>
    </r>
  </si>
  <si>
    <t>Tabela 18 – Laranjas: Área de pomares por grupo de idades, região e variedade – Setor Noroeste</t>
  </si>
  <si>
    <r>
      <t>VOT</t>
    </r>
    <r>
      <rPr>
        <vertAlign val="superscript"/>
        <sz val="8"/>
        <color theme="1"/>
        <rFont val="Times New Roman"/>
        <family val="1"/>
      </rPr>
      <t>3</t>
    </r>
  </si>
  <si>
    <r>
      <t>SJO</t>
    </r>
    <r>
      <rPr>
        <vertAlign val="superscript"/>
        <sz val="8"/>
        <color theme="1"/>
        <rFont val="Times New Roman"/>
        <family val="1"/>
      </rPr>
      <t>7</t>
    </r>
  </si>
  <si>
    <t>Tabela 19 – Laranjas: Árvores por grupo de idades, região e variedade – Setor Noroeste</t>
  </si>
  <si>
    <r>
      <rPr>
        <vertAlign val="superscript"/>
        <sz val="8"/>
        <color theme="1"/>
        <rFont val="Times New Roman"/>
        <family val="1"/>
      </rPr>
      <t xml:space="preserve">1 </t>
    </r>
    <r>
      <rPr>
        <sz val="8"/>
        <color theme="1"/>
        <rFont val="Times New Roman"/>
        <family val="1"/>
      </rPr>
      <t>Árvores não produtivas em pomares adultos.</t>
    </r>
  </si>
  <si>
    <r>
      <rPr>
        <vertAlign val="superscript"/>
        <sz val="8"/>
        <color theme="1"/>
        <rFont val="Times New Roman"/>
        <family val="1"/>
      </rPr>
      <t xml:space="preserve">2 </t>
    </r>
    <r>
      <rPr>
        <sz val="8"/>
        <color theme="1"/>
        <rFont val="Times New Roman"/>
        <family val="1"/>
      </rPr>
      <t>Árvores não produtivas em pomares em formação.</t>
    </r>
  </si>
  <si>
    <r>
      <rPr>
        <vertAlign val="superscript"/>
        <sz val="8"/>
        <color theme="1"/>
        <rFont val="Times New Roman"/>
        <family val="1"/>
      </rPr>
      <t>3</t>
    </r>
    <r>
      <rPr>
        <sz val="8"/>
        <color theme="1"/>
        <rFont val="Times New Roman"/>
        <family val="1"/>
      </rPr>
      <t xml:space="preserve"> VOT – Votuporanga.</t>
    </r>
  </si>
  <si>
    <r>
      <rPr>
        <vertAlign val="superscript"/>
        <sz val="8"/>
        <color theme="1"/>
        <rFont val="Times New Roman"/>
        <family val="1"/>
      </rPr>
      <t>4</t>
    </r>
    <r>
      <rPr>
        <sz val="8"/>
        <color theme="1"/>
        <rFont val="Times New Roman"/>
        <family val="1"/>
      </rPr>
      <t xml:space="preserve"> V.Americana – Valência Americana.</t>
    </r>
  </si>
  <si>
    <r>
      <rPr>
        <vertAlign val="superscript"/>
        <sz val="8"/>
        <color theme="1"/>
        <rFont val="Times New Roman"/>
        <family val="1"/>
      </rPr>
      <t>5</t>
    </r>
    <r>
      <rPr>
        <sz val="8"/>
        <color theme="1"/>
        <rFont val="Times New Roman"/>
        <family val="1"/>
      </rPr>
      <t xml:space="preserve"> V.Argentina – Valência Argentina.</t>
    </r>
  </si>
  <si>
    <r>
      <rPr>
        <vertAlign val="superscript"/>
        <sz val="8"/>
        <color theme="1"/>
        <rFont val="Times New Roman"/>
        <family val="1"/>
      </rPr>
      <t xml:space="preserve">6 </t>
    </r>
    <r>
      <rPr>
        <sz val="8"/>
        <color theme="1"/>
        <rFont val="Times New Roman"/>
        <family val="1"/>
      </rPr>
      <t>V.Folha Murcha – Valência Folha Murcha.</t>
    </r>
  </si>
  <si>
    <r>
      <rPr>
        <vertAlign val="superscript"/>
        <sz val="8"/>
        <color theme="1"/>
        <rFont val="Times New Roman"/>
        <family val="1"/>
      </rPr>
      <t>7</t>
    </r>
    <r>
      <rPr>
        <sz val="8"/>
        <color theme="1"/>
        <rFont val="Times New Roman"/>
        <family val="1"/>
      </rPr>
      <t xml:space="preserve"> SJO – São José do Rio Preto.</t>
    </r>
  </si>
  <si>
    <r>
      <t>MAT</t>
    </r>
    <r>
      <rPr>
        <vertAlign val="superscript"/>
        <sz val="8"/>
        <color theme="1"/>
        <rFont val="Times New Roman"/>
        <family val="1"/>
      </rPr>
      <t>2</t>
    </r>
  </si>
  <si>
    <r>
      <t>DUA</t>
    </r>
    <r>
      <rPr>
        <vertAlign val="superscript"/>
        <sz val="8"/>
        <color theme="1"/>
        <rFont val="Times New Roman"/>
        <family val="1"/>
      </rPr>
      <t>6</t>
    </r>
  </si>
  <si>
    <r>
      <t>BRO</t>
    </r>
    <r>
      <rPr>
        <vertAlign val="superscript"/>
        <sz val="8"/>
        <color theme="1"/>
        <rFont val="Times New Roman"/>
        <family val="1"/>
      </rPr>
      <t>7</t>
    </r>
  </si>
  <si>
    <t>Tabela 20 – Laranjas: Área de pomares por grupo de idades, região e variedade – Setor Centro</t>
  </si>
  <si>
    <r>
      <rPr>
        <vertAlign val="superscript"/>
        <sz val="8"/>
        <color theme="1"/>
        <rFont val="Times New Roman"/>
        <family val="1"/>
      </rPr>
      <t xml:space="preserve">2 </t>
    </r>
    <r>
      <rPr>
        <sz val="8"/>
        <color theme="1"/>
        <rFont val="Times New Roman"/>
        <family val="1"/>
      </rPr>
      <t>MAT – Matão.</t>
    </r>
  </si>
  <si>
    <r>
      <rPr>
        <vertAlign val="superscript"/>
        <sz val="8"/>
        <color theme="1"/>
        <rFont val="Times New Roman"/>
        <family val="1"/>
      </rPr>
      <t xml:space="preserve">3 </t>
    </r>
    <r>
      <rPr>
        <sz val="8"/>
        <color theme="1"/>
        <rFont val="Times New Roman"/>
        <family val="1"/>
      </rPr>
      <t>V.Americana – Valência Americana.</t>
    </r>
  </si>
  <si>
    <r>
      <rPr>
        <vertAlign val="superscript"/>
        <sz val="8"/>
        <color theme="1"/>
        <rFont val="Times New Roman"/>
        <family val="1"/>
      </rPr>
      <t xml:space="preserve">4 </t>
    </r>
    <r>
      <rPr>
        <sz val="8"/>
        <color theme="1"/>
        <rFont val="Times New Roman"/>
        <family val="1"/>
      </rPr>
      <t>V.Argentina – Valência Argentina.</t>
    </r>
  </si>
  <si>
    <r>
      <rPr>
        <vertAlign val="superscript"/>
        <sz val="8"/>
        <color theme="1"/>
        <rFont val="Times New Roman"/>
        <family val="1"/>
      </rPr>
      <t xml:space="preserve">5 </t>
    </r>
    <r>
      <rPr>
        <sz val="8"/>
        <color theme="1"/>
        <rFont val="Times New Roman"/>
        <family val="1"/>
      </rPr>
      <t>V.Folha Murcha – Valência Folha Murcha.</t>
    </r>
  </si>
  <si>
    <r>
      <rPr>
        <vertAlign val="superscript"/>
        <sz val="8"/>
        <color theme="1"/>
        <rFont val="Times New Roman"/>
        <family val="1"/>
      </rPr>
      <t xml:space="preserve">6 </t>
    </r>
    <r>
      <rPr>
        <sz val="8"/>
        <color theme="1"/>
        <rFont val="Times New Roman"/>
        <family val="1"/>
      </rPr>
      <t>DUA – Duartina.</t>
    </r>
  </si>
  <si>
    <r>
      <rPr>
        <vertAlign val="superscript"/>
        <sz val="8"/>
        <color theme="1"/>
        <rFont val="Times New Roman"/>
        <family val="1"/>
      </rPr>
      <t xml:space="preserve">7 </t>
    </r>
    <r>
      <rPr>
        <sz val="8"/>
        <color theme="1"/>
        <rFont val="Times New Roman"/>
        <family val="1"/>
      </rPr>
      <t>BRO – Brotas.</t>
    </r>
  </si>
  <si>
    <r>
      <t>MAT</t>
    </r>
    <r>
      <rPr>
        <vertAlign val="superscript"/>
        <sz val="8"/>
        <color theme="1"/>
        <rFont val="Times New Roman"/>
        <family val="1"/>
      </rPr>
      <t>3</t>
    </r>
  </si>
  <si>
    <t xml:space="preserve">  -</t>
  </si>
  <si>
    <r>
      <t>DUA</t>
    </r>
    <r>
      <rPr>
        <vertAlign val="superscript"/>
        <sz val="8"/>
        <color theme="1"/>
        <rFont val="Times New Roman"/>
        <family val="1"/>
      </rPr>
      <t>7</t>
    </r>
  </si>
  <si>
    <r>
      <t>BRO</t>
    </r>
    <r>
      <rPr>
        <vertAlign val="superscript"/>
        <sz val="8"/>
        <color theme="1"/>
        <rFont val="Times New Roman"/>
        <family val="1"/>
      </rPr>
      <t>8</t>
    </r>
  </si>
  <si>
    <t>Tabela 21 – Laranjas: Árvores por grupo de idades, região e variedade – Setor Centro</t>
  </si>
  <si>
    <r>
      <rPr>
        <vertAlign val="superscript"/>
        <sz val="8"/>
        <color theme="1"/>
        <rFont val="Times New Roman"/>
        <family val="1"/>
      </rPr>
      <t>1</t>
    </r>
    <r>
      <rPr>
        <sz val="8"/>
        <color theme="1"/>
        <rFont val="Times New Roman"/>
        <family val="1"/>
      </rPr>
      <t xml:space="preserve"> Árvores não produtivas em pomares adultos.</t>
    </r>
  </si>
  <si>
    <r>
      <rPr>
        <vertAlign val="superscript"/>
        <sz val="8"/>
        <color theme="1"/>
        <rFont val="Times New Roman"/>
        <family val="1"/>
      </rPr>
      <t>2</t>
    </r>
    <r>
      <rPr>
        <sz val="8"/>
        <color theme="1"/>
        <rFont val="Times New Roman"/>
        <family val="1"/>
      </rPr>
      <t xml:space="preserve"> Árvores não produtivas em pomares em formação.</t>
    </r>
  </si>
  <si>
    <r>
      <rPr>
        <vertAlign val="superscript"/>
        <sz val="8"/>
        <color theme="1"/>
        <rFont val="Times New Roman"/>
        <family val="1"/>
      </rPr>
      <t xml:space="preserve">3 </t>
    </r>
    <r>
      <rPr>
        <sz val="8"/>
        <color theme="1"/>
        <rFont val="Times New Roman"/>
        <family val="1"/>
      </rPr>
      <t>MAT – Matão.</t>
    </r>
  </si>
  <si>
    <r>
      <rPr>
        <vertAlign val="superscript"/>
        <sz val="8"/>
        <color theme="1"/>
        <rFont val="Times New Roman"/>
        <family val="1"/>
      </rPr>
      <t xml:space="preserve">5 </t>
    </r>
    <r>
      <rPr>
        <sz val="8"/>
        <color theme="1"/>
        <rFont val="Times New Roman"/>
        <family val="1"/>
      </rPr>
      <t>V.Argentina – Valência Argentina.</t>
    </r>
  </si>
  <si>
    <r>
      <rPr>
        <vertAlign val="superscript"/>
        <sz val="8"/>
        <color theme="1"/>
        <rFont val="Times New Roman"/>
        <family val="1"/>
      </rPr>
      <t>6</t>
    </r>
    <r>
      <rPr>
        <sz val="8"/>
        <color theme="1"/>
        <rFont val="Times New Roman"/>
        <family val="1"/>
      </rPr>
      <t xml:space="preserve"> V.Folha Murcha – Valência Folha Murcha.</t>
    </r>
  </si>
  <si>
    <r>
      <rPr>
        <vertAlign val="superscript"/>
        <sz val="8"/>
        <color theme="1"/>
        <rFont val="Times New Roman"/>
        <family val="1"/>
      </rPr>
      <t>7</t>
    </r>
    <r>
      <rPr>
        <sz val="8"/>
        <color theme="1"/>
        <rFont val="Times New Roman"/>
        <family val="1"/>
      </rPr>
      <t xml:space="preserve"> DUA – Duartina.</t>
    </r>
  </si>
  <si>
    <r>
      <rPr>
        <vertAlign val="superscript"/>
        <sz val="8"/>
        <color theme="1"/>
        <rFont val="Times New Roman"/>
        <family val="1"/>
      </rPr>
      <t>8</t>
    </r>
    <r>
      <rPr>
        <sz val="8"/>
        <color theme="1"/>
        <rFont val="Times New Roman"/>
        <family val="1"/>
      </rPr>
      <t xml:space="preserve"> BRO – Brotas.</t>
    </r>
  </si>
  <si>
    <r>
      <t>PFE</t>
    </r>
    <r>
      <rPr>
        <vertAlign val="superscript"/>
        <sz val="8"/>
        <color theme="1"/>
        <rFont val="Times New Roman"/>
        <family val="1"/>
      </rPr>
      <t>2</t>
    </r>
  </si>
  <si>
    <t xml:space="preserve">          -   </t>
  </si>
  <si>
    <r>
      <t>LIM</t>
    </r>
    <r>
      <rPr>
        <vertAlign val="superscript"/>
        <sz val="8"/>
        <color theme="1"/>
        <rFont val="Times New Roman"/>
        <family val="1"/>
      </rPr>
      <t>6</t>
    </r>
  </si>
  <si>
    <t>Tabela 22 – Laranjas: Área de pomares por grupo de idades, região e variedade – Setor Sul</t>
  </si>
  <si>
    <r>
      <rPr>
        <vertAlign val="superscript"/>
        <sz val="8"/>
        <color theme="1"/>
        <rFont val="Times New Roman"/>
        <family val="1"/>
      </rPr>
      <t>1</t>
    </r>
    <r>
      <rPr>
        <sz val="8"/>
        <color theme="1"/>
        <rFont val="Times New Roman"/>
        <family val="1"/>
      </rPr>
      <t xml:space="preserve"> Área de pomares de laranja em formação.</t>
    </r>
  </si>
  <si>
    <r>
      <rPr>
        <vertAlign val="superscript"/>
        <sz val="8"/>
        <color theme="1"/>
        <rFont val="Times New Roman"/>
        <family val="1"/>
      </rPr>
      <t>2</t>
    </r>
    <r>
      <rPr>
        <sz val="8"/>
        <color theme="1"/>
        <rFont val="Times New Roman"/>
        <family val="1"/>
      </rPr>
      <t xml:space="preserve"> PFE – Porto Ferreira.</t>
    </r>
  </si>
  <si>
    <r>
      <rPr>
        <vertAlign val="superscript"/>
        <sz val="8"/>
        <color theme="1"/>
        <rFont val="Times New Roman"/>
        <family val="1"/>
      </rPr>
      <t xml:space="preserve">6 </t>
    </r>
    <r>
      <rPr>
        <sz val="8"/>
        <color theme="1"/>
        <rFont val="Times New Roman"/>
        <family val="1"/>
      </rPr>
      <t>LIM – Limeira.</t>
    </r>
  </si>
  <si>
    <t>Tabela 23 – Laranjas: Árvores por grupo de idades, região e variedade – Setor Sul</t>
  </si>
  <si>
    <r>
      <t>PFE</t>
    </r>
    <r>
      <rPr>
        <vertAlign val="superscript"/>
        <sz val="8"/>
        <color theme="1"/>
        <rFont val="Times New Roman"/>
        <family val="1"/>
      </rPr>
      <t>3</t>
    </r>
  </si>
  <si>
    <r>
      <t>LIM</t>
    </r>
    <r>
      <rPr>
        <vertAlign val="superscript"/>
        <sz val="8"/>
        <color theme="1"/>
        <rFont val="Times New Roman"/>
        <family val="1"/>
      </rPr>
      <t>7</t>
    </r>
  </si>
  <si>
    <r>
      <rPr>
        <vertAlign val="superscript"/>
        <sz val="8"/>
        <color theme="1"/>
        <rFont val="Times New Roman"/>
        <family val="1"/>
      </rPr>
      <t>3</t>
    </r>
    <r>
      <rPr>
        <sz val="8"/>
        <color theme="1"/>
        <rFont val="Times New Roman"/>
        <family val="1"/>
      </rPr>
      <t xml:space="preserve"> PFE – Porto Ferreira.</t>
    </r>
  </si>
  <si>
    <r>
      <rPr>
        <vertAlign val="superscript"/>
        <sz val="8"/>
        <color theme="1"/>
        <rFont val="Times New Roman"/>
        <family val="1"/>
      </rPr>
      <t xml:space="preserve">4 </t>
    </r>
    <r>
      <rPr>
        <sz val="8"/>
        <color theme="1"/>
        <rFont val="Times New Roman"/>
        <family val="1"/>
      </rPr>
      <t>V.Americana – Valência Americana.</t>
    </r>
  </si>
  <si>
    <r>
      <rPr>
        <vertAlign val="superscript"/>
        <sz val="8"/>
        <color theme="1"/>
        <rFont val="Times New Roman"/>
        <family val="1"/>
      </rPr>
      <t>7</t>
    </r>
    <r>
      <rPr>
        <sz val="8"/>
        <color theme="1"/>
        <rFont val="Times New Roman"/>
        <family val="1"/>
      </rPr>
      <t xml:space="preserve"> LIM – Limeira.</t>
    </r>
  </si>
  <si>
    <r>
      <t>AVA</t>
    </r>
    <r>
      <rPr>
        <vertAlign val="superscript"/>
        <sz val="8"/>
        <color theme="1"/>
        <rFont val="Times New Roman"/>
        <family val="1"/>
      </rPr>
      <t>2</t>
    </r>
  </si>
  <si>
    <r>
      <t>ITG</t>
    </r>
    <r>
      <rPr>
        <vertAlign val="superscript"/>
        <sz val="8"/>
        <color theme="1"/>
        <rFont val="Times New Roman"/>
        <family val="1"/>
      </rPr>
      <t>6</t>
    </r>
  </si>
  <si>
    <t>Tabela 24 – Laranjas: Área de pomares por grupo de idades, região e variedade – Setor Sudoeste</t>
  </si>
  <si>
    <r>
      <t xml:space="preserve">1 </t>
    </r>
    <r>
      <rPr>
        <sz val="8"/>
        <color theme="1"/>
        <rFont val="Times New Roman"/>
        <family val="1"/>
      </rPr>
      <t>Área de pomares de laranja em formação.</t>
    </r>
  </si>
  <si>
    <r>
      <t xml:space="preserve">2 </t>
    </r>
    <r>
      <rPr>
        <sz val="8"/>
        <color theme="1"/>
        <rFont val="Times New Roman"/>
        <family val="1"/>
      </rPr>
      <t>AVA – Avaré.</t>
    </r>
  </si>
  <si>
    <r>
      <t xml:space="preserve">3 </t>
    </r>
    <r>
      <rPr>
        <sz val="8"/>
        <color theme="1"/>
        <rFont val="Times New Roman"/>
        <family val="1"/>
      </rPr>
      <t>V.Americana – Valência Americana.</t>
    </r>
  </si>
  <si>
    <r>
      <t xml:space="preserve">4 </t>
    </r>
    <r>
      <rPr>
        <sz val="8"/>
        <color theme="1"/>
        <rFont val="Times New Roman"/>
        <family val="1"/>
      </rPr>
      <t>V.Argentina – Valência Argentina.</t>
    </r>
  </si>
  <si>
    <r>
      <t xml:space="preserve">5 </t>
    </r>
    <r>
      <rPr>
        <sz val="8"/>
        <color theme="1"/>
        <rFont val="Times New Roman"/>
        <family val="1"/>
      </rPr>
      <t>V.Folha Murcha – Valência Folha Murcha.</t>
    </r>
  </si>
  <si>
    <r>
      <t xml:space="preserve">6 </t>
    </r>
    <r>
      <rPr>
        <sz val="8"/>
        <color theme="1"/>
        <rFont val="Times New Roman"/>
        <family val="1"/>
      </rPr>
      <t>ITG – Itapetininga.</t>
    </r>
  </si>
  <si>
    <r>
      <t>AVA</t>
    </r>
    <r>
      <rPr>
        <vertAlign val="superscript"/>
        <sz val="8"/>
        <color theme="1"/>
        <rFont val="Times New Roman"/>
        <family val="1"/>
      </rPr>
      <t>3</t>
    </r>
  </si>
  <si>
    <r>
      <t>ITG</t>
    </r>
    <r>
      <rPr>
        <vertAlign val="superscript"/>
        <sz val="8"/>
        <color theme="1"/>
        <rFont val="Times New Roman"/>
        <family val="1"/>
      </rPr>
      <t>7</t>
    </r>
  </si>
  <si>
    <t>Tabela 25 – Laranjas: Árvores por grupo de idades, região e variedade – Setor Sudoeste</t>
  </si>
  <si>
    <r>
      <rPr>
        <vertAlign val="superscript"/>
        <sz val="8"/>
        <color theme="1"/>
        <rFont val="Times New Roman"/>
        <family val="1"/>
      </rPr>
      <t>3</t>
    </r>
    <r>
      <rPr>
        <sz val="8"/>
        <color theme="1"/>
        <rFont val="Times New Roman"/>
        <family val="1"/>
      </rPr>
      <t xml:space="preserve"> AVA – Avaré.</t>
    </r>
  </si>
  <si>
    <r>
      <rPr>
        <vertAlign val="superscript"/>
        <sz val="8"/>
        <color theme="1"/>
        <rFont val="Times New Roman"/>
        <family val="1"/>
      </rPr>
      <t>7</t>
    </r>
    <r>
      <rPr>
        <sz val="8"/>
        <color theme="1"/>
        <rFont val="Times New Roman"/>
        <family val="1"/>
      </rPr>
      <t xml:space="preserve"> ITG – Itapetininga.</t>
    </r>
  </si>
  <si>
    <t>Variedade</t>
  </si>
  <si>
    <t>Norte</t>
  </si>
  <si>
    <t>Noroeste</t>
  </si>
  <si>
    <t>Centro</t>
  </si>
  <si>
    <t>Sul</t>
  </si>
  <si>
    <t>Sudoeste</t>
  </si>
  <si>
    <t>no grupo</t>
  </si>
  <si>
    <t>no total</t>
  </si>
  <si>
    <t>PRECOCES</t>
  </si>
  <si>
    <t>Hamlin......................</t>
  </si>
  <si>
    <t>Westin......................</t>
  </si>
  <si>
    <t>Rubi..........................</t>
  </si>
  <si>
    <t>Valência Americana.</t>
  </si>
  <si>
    <t>Valência Argentina...</t>
  </si>
  <si>
    <t>Seleta........................</t>
  </si>
  <si>
    <t>Pineapple..................</t>
  </si>
  <si>
    <t>Subtotal........................</t>
  </si>
  <si>
    <t>MEIA ESTAÇÃO</t>
  </si>
  <si>
    <t>Pera Rio ...................</t>
  </si>
  <si>
    <t>João Nunes...............</t>
  </si>
  <si>
    <t>TARDIAS</t>
  </si>
  <si>
    <t>Valência....................</t>
  </si>
  <si>
    <t>Natal.........................</t>
  </si>
  <si>
    <r>
      <t>V.Folha Murcha</t>
    </r>
    <r>
      <rPr>
        <vertAlign val="superscript"/>
        <sz val="8"/>
        <color theme="1"/>
        <rFont val="Times New Roman"/>
        <family val="1"/>
      </rPr>
      <t>1</t>
    </r>
    <r>
      <rPr>
        <sz val="8"/>
        <color theme="1"/>
        <rFont val="Times New Roman"/>
        <family val="1"/>
      </rPr>
      <t>......</t>
    </r>
  </si>
  <si>
    <t>TOTAL........................</t>
  </si>
  <si>
    <t>PERCENTUAL...........</t>
  </si>
  <si>
    <t>Tabela 26 – Laranjas: Área de pomares por setor e variedade</t>
  </si>
  <si>
    <t>(X) Não se aplica.</t>
  </si>
  <si>
    <r>
      <rPr>
        <vertAlign val="superscript"/>
        <sz val="8"/>
        <color theme="1"/>
        <rFont val="Times New Roman"/>
        <family val="1"/>
      </rPr>
      <t>1</t>
    </r>
    <r>
      <rPr>
        <sz val="8"/>
        <color theme="1"/>
        <rFont val="Times New Roman"/>
        <family val="1"/>
      </rPr>
      <t xml:space="preserve"> V.Folha Murcha – Valência Folha Murcha.</t>
    </r>
  </si>
  <si>
    <t>Tabela 27 – Laranjas: Árvores por setor e variedade</t>
  </si>
  <si>
    <t xml:space="preserve"> - </t>
  </si>
  <si>
    <t xml:space="preserve"> 5.23 </t>
  </si>
  <si>
    <t xml:space="preserve"> (X) </t>
  </si>
  <si>
    <t>Subtotal...................</t>
  </si>
  <si>
    <t>TOTAL.......................</t>
  </si>
  <si>
    <r>
      <t>Ano de plantio</t>
    </r>
    <r>
      <rPr>
        <vertAlign val="superscript"/>
        <sz val="8"/>
        <color theme="1"/>
        <rFont val="Times New Roman"/>
        <family val="1"/>
      </rPr>
      <t>1</t>
    </r>
  </si>
  <si>
    <t>1979 ou anos anteriores................</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</si>
  <si>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</si>
  <si>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</si>
  <si>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</si>
  <si>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</si>
  <si>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</si>
  <si>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</si>
  <si>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</si>
  <si>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</si>
  <si>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</si>
  <si>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</si>
  <si>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</si>
  <si>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</si>
  <si>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</si>
  <si>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</si>
  <si>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</si>
  <si>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</si>
  <si>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</si>
  <si>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</si>
  <si>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</si>
  <si>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</si>
  <si>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</si>
  <si>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</si>
  <si>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</si>
  <si>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</si>
  <si>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</si>
  <si>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</si>
  <si>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</si>
  <si>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</si>
  <si>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</si>
  <si>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</si>
  <si>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</si>
  <si>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</si>
  <si>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</si>
  <si>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Pomares adultos.........................</t>
  </si>
  <si>
    <t>2013..............................................</t>
  </si>
  <si>
    <t>2014..............................................</t>
  </si>
  <si>
    <t>Pomares em formação................</t>
  </si>
  <si>
    <t>Total.............................................</t>
  </si>
  <si>
    <t>Percentual....................................</t>
  </si>
  <si>
    <t>Tabela 28 – Laranjas: Área de pomares por setor e ano de plantio</t>
  </si>
  <si>
    <r>
      <rPr>
        <vertAlign val="superscript"/>
        <sz val="8"/>
        <color theme="1"/>
        <rFont val="Times New Roman"/>
        <family val="1"/>
      </rPr>
      <t xml:space="preserve">1 </t>
    </r>
    <r>
      <rPr>
        <sz val="8"/>
        <color theme="1"/>
        <rFont val="Times New Roman"/>
        <family val="1"/>
      </rPr>
      <t>As informações por ano de plantio referem-se aos pomares remanescentes no momento da coleta dos dados para esta publicação, ou seja, não retratam a totalidade dos pomares formados nesses anos em função da erradicação e renovação ao longo do tempo.</t>
    </r>
  </si>
  <si>
    <t>Tabela 29 – Laranjas: Árvores por setor e ano de plantio</t>
  </si>
  <si>
    <t>Árvores produtivas.....................</t>
  </si>
  <si>
    <r>
      <t>Replantas</t>
    </r>
    <r>
      <rPr>
        <vertAlign val="superscript"/>
        <sz val="8"/>
        <color theme="1"/>
        <rFont val="Times New Roman"/>
        <family val="1"/>
      </rPr>
      <t>2</t>
    </r>
    <r>
      <rPr>
        <sz val="8"/>
        <color theme="1"/>
        <rFont val="Times New Roman"/>
        <family val="1"/>
      </rPr>
      <t>.....................................</t>
    </r>
  </si>
  <si>
    <t>Árvores não produtivas..............</t>
  </si>
  <si>
    <r>
      <rPr>
        <vertAlign val="superscript"/>
        <sz val="8"/>
        <color theme="1"/>
        <rFont val="Times New Roman"/>
        <family val="1"/>
      </rPr>
      <t xml:space="preserve">2 </t>
    </r>
    <r>
      <rPr>
        <sz val="8"/>
        <color theme="1"/>
        <rFont val="Times New Roman"/>
        <family val="1"/>
      </rPr>
      <t>Árvores não produtivas em pomares adultos.</t>
    </r>
  </si>
  <si>
    <r>
      <rPr>
        <vertAlign val="superscript"/>
        <sz val="8"/>
        <color theme="1"/>
        <rFont val="Times New Roman"/>
        <family val="1"/>
      </rPr>
      <t>1</t>
    </r>
    <r>
      <rPr>
        <sz val="8"/>
        <color theme="1"/>
        <rFont val="Times New Roman"/>
        <family val="1"/>
      </rPr>
      <t xml:space="preserve"> As informações por ano de plantio referem-se aos pomares remanescentes no momento da coleta dos dados para esta publicação, ou seja, não retratam a totalidade dos pomares formados nesses anos em função da erradicação e renovação ao longo do tempo.</t>
    </r>
  </si>
  <si>
    <t>Tabela 30 – Laranjas: Área de pomares de variedades precoces por ano de plantio</t>
  </si>
  <si>
    <t>1979 ou anos anteriores...</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</si>
  <si>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</si>
  <si>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</si>
  <si>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</si>
  <si>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</si>
  <si>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</si>
  <si>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</si>
  <si>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</si>
  <si>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</si>
  <si>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</si>
  <si>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</si>
  <si>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</si>
  <si>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</si>
  <si>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</si>
  <si>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</si>
  <si>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</si>
  <si>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</si>
  <si>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</si>
  <si>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</si>
  <si>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</si>
  <si>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</si>
  <si>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</si>
  <si>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</si>
  <si>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</si>
  <si>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</si>
  <si>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</si>
  <si>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</si>
  <si>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</si>
  <si>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</si>
  <si>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</si>
  <si>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</si>
  <si>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</si>
  <si>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</si>
  <si>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</si>
  <si>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Pomares adultos.............</t>
  </si>
  <si>
    <t>2013..................................</t>
  </si>
  <si>
    <t>2014..................................</t>
  </si>
  <si>
    <t>Pomares em formação...</t>
  </si>
  <si>
    <t>Total................................</t>
  </si>
  <si>
    <t>Percentual.......................</t>
  </si>
  <si>
    <t>-   Representa zero.</t>
  </si>
  <si>
    <t>Tabela 31 – Laranjas: Árvores de variedades precoces por ano de plantio</t>
  </si>
  <si>
    <t>1979 ou anos anteriores....</t>
  </si>
  <si>
    <t xml:space="preserve"> -   </t>
  </si>
  <si>
    <t xml:space="preserve">-   </t>
  </si>
  <si>
    <t xml:space="preserve">   -   </t>
  </si>
  <si>
    <t>Árvores produtivas.........</t>
  </si>
  <si>
    <r>
      <t>Replantas</t>
    </r>
    <r>
      <rPr>
        <vertAlign val="superscript"/>
        <sz val="8"/>
        <color theme="1"/>
        <rFont val="Times New Roman"/>
        <family val="1"/>
      </rPr>
      <t>2</t>
    </r>
    <r>
      <rPr>
        <sz val="8"/>
        <color theme="1"/>
        <rFont val="Times New Roman"/>
        <family val="1"/>
      </rPr>
      <t>.........................</t>
    </r>
  </si>
  <si>
    <t>Árvores não produtivas..</t>
  </si>
  <si>
    <t>Total.................................</t>
  </si>
  <si>
    <t>Percentual........................</t>
  </si>
  <si>
    <r>
      <rPr>
        <vertAlign val="superscript"/>
        <sz val="8"/>
        <color theme="1"/>
        <rFont val="Times New Roman"/>
        <family val="1"/>
      </rPr>
      <t>2</t>
    </r>
    <r>
      <rPr>
        <sz val="8"/>
        <color theme="1"/>
        <rFont val="Times New Roman"/>
        <family val="1"/>
      </rPr>
      <t xml:space="preserve"> Árvores não produtivas em pomares adultos.</t>
    </r>
  </si>
  <si>
    <t>Tabela 32 – Laranjas: Área de pomares de variedades meia estação e tardias por ano de plantio</t>
  </si>
  <si>
    <r>
      <t>Pera Rio</t>
    </r>
    <r>
      <rPr>
        <vertAlign val="superscript"/>
        <sz val="8"/>
        <color theme="1"/>
        <rFont val="Times New Roman"/>
        <family val="1"/>
      </rPr>
      <t>2</t>
    </r>
  </si>
  <si>
    <t xml:space="preserve">                  -   </t>
  </si>
  <si>
    <r>
      <rPr>
        <vertAlign val="superscript"/>
        <sz val="8"/>
        <color theme="1"/>
        <rFont val="Times New Roman"/>
        <family val="1"/>
      </rPr>
      <t>2</t>
    </r>
    <r>
      <rPr>
        <sz val="8"/>
        <color theme="1"/>
        <rFont val="Times New Roman"/>
        <family val="1"/>
      </rPr>
      <t xml:space="preserve"> A área dos pomares de laranja da variedade João Nunes, que totaliza cerca de 10 hectares, foi adicionada à área da variedade Pera Rio, em função de apresentarem o mesmo período de maturação.</t>
    </r>
  </si>
  <si>
    <t>Tabela 33 – Laranjas: Árvores de variedades meia estação e tardias por ano de plantio</t>
  </si>
  <si>
    <t>Árvores produtivas........</t>
  </si>
  <si>
    <r>
      <t>Replantas</t>
    </r>
    <r>
      <rPr>
        <vertAlign val="superscript"/>
        <sz val="8"/>
        <color theme="1"/>
        <rFont val="Times New Roman"/>
        <family val="1"/>
      </rPr>
      <t>3</t>
    </r>
    <r>
      <rPr>
        <sz val="8"/>
        <color theme="1"/>
        <rFont val="Times New Roman"/>
        <family val="1"/>
      </rPr>
      <t>.........................</t>
    </r>
  </si>
  <si>
    <t>Árvores não produtivas.</t>
  </si>
  <si>
    <r>
      <rPr>
        <vertAlign val="superscript"/>
        <sz val="8"/>
        <color theme="1"/>
        <rFont val="Times New Roman"/>
        <family val="1"/>
      </rPr>
      <t>2</t>
    </r>
    <r>
      <rPr>
        <sz val="8"/>
        <color theme="1"/>
        <rFont val="Times New Roman"/>
        <family val="1"/>
      </rPr>
      <t xml:space="preserve"> As árvores de laranja da variedade João Nunes, que totalizam 10 hectares, foram adicionadas às árvores da variedade Pera Rio, em função de apresentarem o mesmo período de maturação.</t>
    </r>
  </si>
  <si>
    <r>
      <rPr>
        <vertAlign val="superscript"/>
        <sz val="8"/>
        <color theme="1"/>
        <rFont val="Times New Roman"/>
        <family val="1"/>
      </rPr>
      <t xml:space="preserve">3 </t>
    </r>
    <r>
      <rPr>
        <sz val="8"/>
        <color theme="1"/>
        <rFont val="Times New Roman"/>
        <family val="1"/>
      </rPr>
      <t>Árvores não produtivas em pomares adultos.</t>
    </r>
  </si>
  <si>
    <r>
      <t>Pomares em formação</t>
    </r>
    <r>
      <rPr>
        <vertAlign val="superscript"/>
        <sz val="8"/>
        <color theme="1"/>
        <rFont val="Times New Roman"/>
        <family val="1"/>
      </rPr>
      <t>2</t>
    </r>
  </si>
  <si>
    <r>
      <t>Pomares adultos</t>
    </r>
    <r>
      <rPr>
        <vertAlign val="superscript"/>
        <sz val="8"/>
        <color theme="1"/>
        <rFont val="Times New Roman"/>
        <family val="1"/>
      </rPr>
      <t>3</t>
    </r>
  </si>
  <si>
    <t>(árvores/hectare)</t>
  </si>
  <si>
    <t>Triângulo Mineiro...........................................................................</t>
  </si>
  <si>
    <t>Bebedouro.......................................................................................</t>
  </si>
  <si>
    <t>Altinópolis.......................................................................................</t>
  </si>
  <si>
    <t>Média ..........................................................................................................</t>
  </si>
  <si>
    <t>Votuporanga....................................................................................</t>
  </si>
  <si>
    <t>São José do Rio Preto......................................................................</t>
  </si>
  <si>
    <t>Média...........................................................................................................</t>
  </si>
  <si>
    <t>Matão...............................................................................................</t>
  </si>
  <si>
    <t>Duartina...........................................................................................</t>
  </si>
  <si>
    <t>Brotas..............................................................................................</t>
  </si>
  <si>
    <t>Porto Ferreira...................................................................................</t>
  </si>
  <si>
    <t>Limeira............................................................................................</t>
  </si>
  <si>
    <t>Avaré...............................................................................................</t>
  </si>
  <si>
    <t>Itapetininga......................................................................................</t>
  </si>
  <si>
    <t>MÉDIA GERAL.........................................................................................</t>
  </si>
  <si>
    <t>Tabela 34 – Laranjas: Densidade1 de pomares em formação e adultos por setor e região</t>
  </si>
  <si>
    <r>
      <rPr>
        <vertAlign val="superscript"/>
        <sz val="8"/>
        <color theme="1"/>
        <rFont val="Times New Roman"/>
        <family val="1"/>
      </rPr>
      <t xml:space="preserve">1 </t>
    </r>
    <r>
      <rPr>
        <sz val="8"/>
        <color theme="1"/>
        <rFont val="Times New Roman"/>
        <family val="1"/>
      </rPr>
      <t>Densidade média ponderada pela área do estrato.</t>
    </r>
  </si>
  <si>
    <r>
      <rPr>
        <vertAlign val="superscript"/>
        <sz val="8"/>
        <color theme="1"/>
        <rFont val="Times New Roman"/>
        <family val="1"/>
      </rPr>
      <t>3</t>
    </r>
    <r>
      <rPr>
        <sz val="8"/>
        <color theme="1"/>
        <rFont val="Times New Roman"/>
        <family val="1"/>
      </rPr>
      <t xml:space="preserve"> Pomares implementados em 2012 ou em anos anteriores. O cálculo considera as árvores totais do talhão, ou seja, árvores produtivas e não produtivas (replantas de 2013 ou 2014).</t>
    </r>
  </si>
  <si>
    <t>Hamlin......................................................................................................</t>
  </si>
  <si>
    <t>Westin......................................................................................................</t>
  </si>
  <si>
    <t>Rubi..........................................................................................................</t>
  </si>
  <si>
    <t>Valência Americana.................................................................................</t>
  </si>
  <si>
    <t>Valência Argentina...................................................................................</t>
  </si>
  <si>
    <t>(ND)</t>
  </si>
  <si>
    <t>Seleta........................................................................................................</t>
  </si>
  <si>
    <t>Pineapple..................................................................................................</t>
  </si>
  <si>
    <t>Pera Rio ...................................................................................................</t>
  </si>
  <si>
    <t>João Nunes...............................................................................................</t>
  </si>
  <si>
    <t>Valência....................................................................................................</t>
  </si>
  <si>
    <t>Natal.........................................................................................................</t>
  </si>
  <si>
    <t>Valência Folha Murcha............................................................................</t>
  </si>
  <si>
    <r>
      <t>Tabela 35 – Laranjas: Densidade</t>
    </r>
    <r>
      <rPr>
        <vertAlign val="superscript"/>
        <sz val="8"/>
        <color theme="1"/>
        <rFont val="Times New Roman"/>
        <family val="1"/>
      </rPr>
      <t>1</t>
    </r>
    <r>
      <rPr>
        <sz val="8"/>
        <color theme="1"/>
        <rFont val="Times New Roman"/>
        <family val="1"/>
      </rPr>
      <t xml:space="preserve"> </t>
    </r>
    <r>
      <rPr>
        <b/>
        <sz val="10"/>
        <color theme="1"/>
        <rFont val="Times New Roman"/>
        <family val="1"/>
      </rPr>
      <t>de pomares em formação e adultos por variedade e maturação</t>
    </r>
  </si>
  <si>
    <t>ND Não Disponível.</t>
  </si>
  <si>
    <r>
      <rPr>
        <vertAlign val="superscript"/>
        <sz val="8"/>
        <color theme="1"/>
        <rFont val="Times New Roman"/>
        <family val="1"/>
      </rPr>
      <t>1</t>
    </r>
    <r>
      <rPr>
        <sz val="8"/>
        <color theme="1"/>
        <rFont val="Times New Roman"/>
        <family val="1"/>
      </rPr>
      <t xml:space="preserve"> Densidade média ponderada pela área do estrato.</t>
    </r>
  </si>
  <si>
    <r>
      <t>Tabela 36 – Laranjas: Densidade</t>
    </r>
    <r>
      <rPr>
        <vertAlign val="superscript"/>
        <sz val="8"/>
        <color theme="1"/>
        <rFont val="Times New Roman"/>
        <family val="1"/>
      </rPr>
      <t>1</t>
    </r>
    <r>
      <rPr>
        <b/>
        <sz val="10"/>
        <color theme="1"/>
        <rFont val="Times New Roman"/>
        <family val="1"/>
      </rPr>
      <t xml:space="preserve"> de pomares em formação por variedade e região</t>
    </r>
  </si>
  <si>
    <t>Região</t>
  </si>
  <si>
    <r>
      <t>BEB</t>
    </r>
    <r>
      <rPr>
        <vertAlign val="superscript"/>
        <sz val="8"/>
        <color theme="1"/>
        <rFont val="Times New Roman"/>
        <family val="1"/>
      </rPr>
      <t>3</t>
    </r>
  </si>
  <si>
    <r>
      <t>ALT</t>
    </r>
    <r>
      <rPr>
        <vertAlign val="superscript"/>
        <sz val="8"/>
        <color theme="1"/>
        <rFont val="Times New Roman"/>
        <family val="1"/>
      </rPr>
      <t>4</t>
    </r>
  </si>
  <si>
    <r>
      <t>VOT</t>
    </r>
    <r>
      <rPr>
        <vertAlign val="superscript"/>
        <sz val="8"/>
        <color theme="1"/>
        <rFont val="Times New Roman"/>
        <family val="1"/>
      </rPr>
      <t>5</t>
    </r>
  </si>
  <si>
    <r>
      <t>MAT</t>
    </r>
    <r>
      <rPr>
        <vertAlign val="superscript"/>
        <sz val="8"/>
        <color theme="1"/>
        <rFont val="Times New Roman"/>
        <family val="1"/>
      </rPr>
      <t>7</t>
    </r>
  </si>
  <si>
    <r>
      <t>DUA</t>
    </r>
    <r>
      <rPr>
        <vertAlign val="superscript"/>
        <sz val="8"/>
        <color theme="1"/>
        <rFont val="Times New Roman"/>
        <family val="1"/>
      </rPr>
      <t>8</t>
    </r>
  </si>
  <si>
    <r>
      <t>BRO</t>
    </r>
    <r>
      <rPr>
        <vertAlign val="superscript"/>
        <sz val="8"/>
        <color theme="1"/>
        <rFont val="Times New Roman"/>
        <family val="1"/>
      </rPr>
      <t>9</t>
    </r>
  </si>
  <si>
    <r>
      <t>PFE</t>
    </r>
    <r>
      <rPr>
        <vertAlign val="superscript"/>
        <sz val="8"/>
        <color theme="1"/>
        <rFont val="Times New Roman"/>
        <family val="1"/>
      </rPr>
      <t>10</t>
    </r>
  </si>
  <si>
    <r>
      <t>LIM</t>
    </r>
    <r>
      <rPr>
        <vertAlign val="superscript"/>
        <sz val="8"/>
        <color theme="1"/>
        <rFont val="Times New Roman"/>
        <family val="1"/>
      </rPr>
      <t>11</t>
    </r>
  </si>
  <si>
    <r>
      <t>AVA</t>
    </r>
    <r>
      <rPr>
        <vertAlign val="superscript"/>
        <sz val="8"/>
        <color theme="1"/>
        <rFont val="Times New Roman"/>
        <family val="1"/>
      </rPr>
      <t>12</t>
    </r>
  </si>
  <si>
    <r>
      <t>ITG</t>
    </r>
    <r>
      <rPr>
        <vertAlign val="superscript"/>
        <sz val="8"/>
        <color theme="1"/>
        <rFont val="Times New Roman"/>
        <family val="1"/>
      </rPr>
      <t>13</t>
    </r>
  </si>
  <si>
    <t>(árvores/</t>
  </si>
  <si>
    <t>hectare)</t>
  </si>
  <si>
    <t>Westin.......................</t>
  </si>
  <si>
    <t>Rubi...........................</t>
  </si>
  <si>
    <t>Valência Americana..</t>
  </si>
  <si>
    <t>Valência Argentina....</t>
  </si>
  <si>
    <t>Seleta.........................</t>
  </si>
  <si>
    <t>Pineapple...................</t>
  </si>
  <si>
    <t>Média…….………...</t>
  </si>
  <si>
    <t>Pera Rio.....................</t>
  </si>
  <si>
    <t>João Nunes................</t>
  </si>
  <si>
    <t>Média………………</t>
  </si>
  <si>
    <t>Valência.....................</t>
  </si>
  <si>
    <t>Natal..........................</t>
  </si>
  <si>
    <r>
      <t>V.Folha Murcha</t>
    </r>
    <r>
      <rPr>
        <vertAlign val="superscript"/>
        <sz val="8"/>
        <color theme="1"/>
        <rFont val="Times New Roman"/>
        <family val="1"/>
      </rPr>
      <t>14</t>
    </r>
    <r>
      <rPr>
        <sz val="8"/>
        <color theme="1"/>
        <rFont val="Times New Roman"/>
        <family val="1"/>
      </rPr>
      <t>.....</t>
    </r>
  </si>
  <si>
    <t>MÉDIA GERAL…..</t>
  </si>
  <si>
    <t>ND Não disponível.</t>
  </si>
  <si>
    <r>
      <t>1</t>
    </r>
    <r>
      <rPr>
        <vertAlign val="superscript"/>
        <sz val="7"/>
        <color theme="1"/>
        <rFont val="Times New Roman"/>
        <family val="1"/>
      </rPr>
      <t xml:space="preserve">        </t>
    </r>
    <r>
      <rPr>
        <sz val="8"/>
        <color theme="1"/>
        <rFont val="Times New Roman"/>
        <family val="1"/>
      </rPr>
      <t>Densidade média ponderada pela área do estrato.</t>
    </r>
  </si>
  <si>
    <r>
      <t>2</t>
    </r>
    <r>
      <rPr>
        <vertAlign val="superscript"/>
        <sz val="7"/>
        <color theme="1"/>
        <rFont val="Times New Roman"/>
        <family val="1"/>
      </rPr>
      <t xml:space="preserve">        </t>
    </r>
    <r>
      <rPr>
        <sz val="8"/>
        <color theme="1"/>
        <rFont val="Times New Roman"/>
        <family val="1"/>
      </rPr>
      <t>TMG – Triângulo Mineiro.</t>
    </r>
  </si>
  <si>
    <r>
      <t>3</t>
    </r>
    <r>
      <rPr>
        <vertAlign val="superscript"/>
        <sz val="7"/>
        <color theme="1"/>
        <rFont val="Times New Roman"/>
        <family val="1"/>
      </rPr>
      <t xml:space="preserve">        </t>
    </r>
    <r>
      <rPr>
        <sz val="8"/>
        <color theme="1"/>
        <rFont val="Times New Roman"/>
        <family val="1"/>
      </rPr>
      <t>BEB – Bebedouro.</t>
    </r>
  </si>
  <si>
    <r>
      <t>4</t>
    </r>
    <r>
      <rPr>
        <vertAlign val="superscript"/>
        <sz val="7"/>
        <color theme="1"/>
        <rFont val="Times New Roman"/>
        <family val="1"/>
      </rPr>
      <t xml:space="preserve">        </t>
    </r>
    <r>
      <rPr>
        <sz val="8"/>
        <color theme="1"/>
        <rFont val="Times New Roman"/>
        <family val="1"/>
      </rPr>
      <t>ALT – Altinópolis.</t>
    </r>
  </si>
  <si>
    <r>
      <t>5</t>
    </r>
    <r>
      <rPr>
        <vertAlign val="superscript"/>
        <sz val="7"/>
        <color theme="1"/>
        <rFont val="Times New Roman"/>
        <family val="1"/>
      </rPr>
      <t xml:space="preserve">        </t>
    </r>
    <r>
      <rPr>
        <sz val="8"/>
        <color theme="1"/>
        <rFont val="Times New Roman"/>
        <family val="1"/>
      </rPr>
      <t>VOT – Votuporanga.</t>
    </r>
  </si>
  <si>
    <r>
      <t>6</t>
    </r>
    <r>
      <rPr>
        <vertAlign val="superscript"/>
        <sz val="7"/>
        <color theme="1"/>
        <rFont val="Times New Roman"/>
        <family val="1"/>
      </rPr>
      <t xml:space="preserve">        </t>
    </r>
    <r>
      <rPr>
        <sz val="8"/>
        <color theme="1"/>
        <rFont val="Times New Roman"/>
        <family val="1"/>
      </rPr>
      <t>SJO – São José do Rio Preto.</t>
    </r>
  </si>
  <si>
    <r>
      <t>7</t>
    </r>
    <r>
      <rPr>
        <vertAlign val="superscript"/>
        <sz val="7"/>
        <color theme="1"/>
        <rFont val="Times New Roman"/>
        <family val="1"/>
      </rPr>
      <t xml:space="preserve">        </t>
    </r>
    <r>
      <rPr>
        <sz val="8"/>
        <color theme="1"/>
        <rFont val="Times New Roman"/>
        <family val="1"/>
      </rPr>
      <t>MAT – Matão.</t>
    </r>
  </si>
  <si>
    <r>
      <t>8</t>
    </r>
    <r>
      <rPr>
        <vertAlign val="superscript"/>
        <sz val="7"/>
        <color theme="1"/>
        <rFont val="Times New Roman"/>
        <family val="1"/>
      </rPr>
      <t xml:space="preserve">        </t>
    </r>
    <r>
      <rPr>
        <sz val="8"/>
        <color theme="1"/>
        <rFont val="Times New Roman"/>
        <family val="1"/>
      </rPr>
      <t>DUA – Duartina.</t>
    </r>
  </si>
  <si>
    <r>
      <t>9</t>
    </r>
    <r>
      <rPr>
        <vertAlign val="superscript"/>
        <sz val="7"/>
        <color theme="1"/>
        <rFont val="Times New Roman"/>
        <family val="1"/>
      </rPr>
      <t xml:space="preserve">        </t>
    </r>
    <r>
      <rPr>
        <sz val="8"/>
        <color theme="1"/>
        <rFont val="Times New Roman"/>
        <family val="1"/>
      </rPr>
      <t>BRO – Brotas.</t>
    </r>
  </si>
  <si>
    <r>
      <t>10</t>
    </r>
    <r>
      <rPr>
        <vertAlign val="superscript"/>
        <sz val="7"/>
        <color theme="1"/>
        <rFont val="Times New Roman"/>
        <family val="1"/>
      </rPr>
      <t xml:space="preserve">      </t>
    </r>
    <r>
      <rPr>
        <sz val="8"/>
        <color theme="1"/>
        <rFont val="Times New Roman"/>
        <family val="1"/>
      </rPr>
      <t>PFE – Porto Ferreira.</t>
    </r>
  </si>
  <si>
    <r>
      <t>11</t>
    </r>
    <r>
      <rPr>
        <vertAlign val="superscript"/>
        <sz val="7"/>
        <color theme="1"/>
        <rFont val="Times New Roman"/>
        <family val="1"/>
      </rPr>
      <t xml:space="preserve">      </t>
    </r>
    <r>
      <rPr>
        <sz val="8"/>
        <color theme="1"/>
        <rFont val="Times New Roman"/>
        <family val="1"/>
      </rPr>
      <t>LIM – Limeira.</t>
    </r>
  </si>
  <si>
    <r>
      <t>12</t>
    </r>
    <r>
      <rPr>
        <vertAlign val="superscript"/>
        <sz val="7"/>
        <color theme="1"/>
        <rFont val="Times New Roman"/>
        <family val="1"/>
      </rPr>
      <t xml:space="preserve">      </t>
    </r>
    <r>
      <rPr>
        <sz val="8"/>
        <color theme="1"/>
        <rFont val="Times New Roman"/>
        <family val="1"/>
      </rPr>
      <t xml:space="preserve">AVA – Avaré. </t>
    </r>
  </si>
  <si>
    <r>
      <t>13</t>
    </r>
    <r>
      <rPr>
        <vertAlign val="superscript"/>
        <sz val="7"/>
        <color theme="1"/>
        <rFont val="Times New Roman"/>
        <family val="1"/>
      </rPr>
      <t xml:space="preserve">      </t>
    </r>
    <r>
      <rPr>
        <sz val="8"/>
        <color theme="1"/>
        <rFont val="Times New Roman"/>
        <family val="1"/>
      </rPr>
      <t>ITG – Itapetininga.</t>
    </r>
  </si>
  <si>
    <r>
      <t>14</t>
    </r>
    <r>
      <rPr>
        <vertAlign val="superscript"/>
        <sz val="7"/>
        <color theme="1"/>
        <rFont val="Times New Roman"/>
        <family val="1"/>
      </rPr>
      <t xml:space="preserve">      </t>
    </r>
    <r>
      <rPr>
        <sz val="8"/>
        <color theme="1"/>
        <rFont val="Times New Roman"/>
        <family val="1"/>
      </rPr>
      <t>V.Folha Murcha – Valência Folha Murcha.</t>
    </r>
  </si>
  <si>
    <r>
      <t>Tabela 37 – Laranjas: Densidade</t>
    </r>
    <r>
      <rPr>
        <vertAlign val="superscript"/>
        <sz val="8"/>
        <color theme="1"/>
        <rFont val="Times New Roman"/>
        <family val="1"/>
      </rPr>
      <t>1</t>
    </r>
    <r>
      <rPr>
        <b/>
        <sz val="10"/>
        <color theme="1"/>
        <rFont val="Times New Roman"/>
        <family val="1"/>
      </rPr>
      <t xml:space="preserve"> de pomares adultos por variedade e região</t>
    </r>
  </si>
  <si>
    <r>
      <t>V.Folha Murcha</t>
    </r>
    <r>
      <rPr>
        <vertAlign val="superscript"/>
        <sz val="8"/>
        <color theme="1"/>
        <rFont val="Times New Roman"/>
        <family val="1"/>
      </rPr>
      <t>14</t>
    </r>
    <r>
      <rPr>
        <sz val="8"/>
        <color theme="1"/>
        <rFont val="Times New Roman"/>
        <family val="1"/>
      </rPr>
      <t>......</t>
    </r>
  </si>
  <si>
    <r>
      <t>1</t>
    </r>
    <r>
      <rPr>
        <vertAlign val="superscript"/>
        <sz val="7"/>
        <color theme="1"/>
        <rFont val="Times New Roman"/>
        <family val="1"/>
      </rPr>
      <t xml:space="preserve">        </t>
    </r>
    <r>
      <rPr>
        <sz val="8"/>
        <color theme="1"/>
        <rFont val="Times New Roman"/>
        <family val="1"/>
      </rPr>
      <t>Densidade média ponderada pela área do estrato. O cálculo para os pomares acima de 2 anos considera as árvores totais do talhão, ou seja, árvores produtivas e não produtivas (replantas de 2013 ou 2014).</t>
    </r>
  </si>
  <si>
    <t>Tabela 38 – Laranjas: Densidade1 de pomares com idade até 10 anos por variedade e região</t>
  </si>
  <si>
    <r>
      <t>V.Folha Murcha</t>
    </r>
    <r>
      <rPr>
        <vertAlign val="superscript"/>
        <sz val="8"/>
        <color theme="1"/>
        <rFont val="Times New Roman"/>
        <family val="1"/>
      </rPr>
      <t>14</t>
    </r>
    <r>
      <rPr>
        <sz val="8"/>
        <color theme="1"/>
        <rFont val="Times New Roman"/>
        <family val="1"/>
      </rPr>
      <t>…..</t>
    </r>
  </si>
  <si>
    <r>
      <t>Tabela 39 – Laranjas: Densidade</t>
    </r>
    <r>
      <rPr>
        <vertAlign val="superscript"/>
        <sz val="8"/>
        <color theme="1"/>
        <rFont val="Times New Roman"/>
        <family val="1"/>
      </rPr>
      <t>1</t>
    </r>
    <r>
      <rPr>
        <b/>
        <sz val="10"/>
        <color theme="1"/>
        <rFont val="Times New Roman"/>
        <family val="1"/>
      </rPr>
      <t xml:space="preserve"> de pomares com idade superior a 10 anos por variedade e região</t>
    </r>
  </si>
  <si>
    <t>Tabela 40 – Laranjas: Densidade1 de pomares por ano de plantio</t>
  </si>
  <si>
    <r>
      <t>Ano de plantio</t>
    </r>
    <r>
      <rPr>
        <vertAlign val="superscript"/>
        <sz val="10"/>
        <color theme="1"/>
        <rFont val="Times New Roman"/>
        <family val="1"/>
      </rPr>
      <t>2</t>
    </r>
  </si>
  <si>
    <t>Pomares de laranja</t>
  </si>
  <si>
    <t>1979 ou anos anteriores............</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</si>
  <si>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</si>
  <si>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</si>
  <si>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</si>
  <si>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</si>
  <si>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</si>
  <si>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</si>
  <si>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</si>
  <si>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</si>
  <si>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</si>
  <si>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</si>
  <si>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</si>
  <si>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</si>
  <si>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</si>
  <si>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</si>
  <si>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</si>
  <si>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</si>
  <si>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</si>
  <si>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</si>
  <si>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</si>
  <si>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</si>
  <si>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</si>
  <si>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</si>
  <si>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</si>
  <si>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</si>
  <si>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</si>
  <si>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</si>
  <si>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</si>
  <si>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</si>
  <si>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</si>
  <si>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</si>
  <si>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</si>
  <si>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</si>
  <si>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</si>
  <si>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Pomares adultos......................</t>
  </si>
  <si>
    <t>2013...........................................</t>
  </si>
  <si>
    <t>2014...........................................</t>
  </si>
  <si>
    <t>Pomares em formação............</t>
  </si>
  <si>
    <t>Média........................................</t>
  </si>
  <si>
    <r>
      <rPr>
        <vertAlign val="superscript"/>
        <sz val="8"/>
        <color theme="1"/>
        <rFont val="Times New Roman"/>
        <family val="1"/>
      </rPr>
      <t xml:space="preserve">1 </t>
    </r>
    <r>
      <rPr>
        <sz val="8"/>
        <color theme="1"/>
        <rFont val="Times New Roman"/>
        <family val="1"/>
      </rPr>
      <t>Densidade média ponderada pela área do estrato. O cálculo para os pomares adultos considera as árvores totais do talhão, ou seja, árvores produtivas e não produtivas (replantas de 2013 ou 2014).</t>
    </r>
  </si>
  <si>
    <r>
      <rPr>
        <vertAlign val="superscript"/>
        <sz val="8"/>
        <color theme="1"/>
        <rFont val="Times New Roman"/>
        <family val="1"/>
      </rPr>
      <t xml:space="preserve">2 </t>
    </r>
    <r>
      <rPr>
        <sz val="8"/>
        <color theme="1"/>
        <rFont val="Times New Roman"/>
        <family val="1"/>
      </rPr>
      <t>As informações por ano de plantio referem-se aos pomares remanescentes no momento da coleta dos dados para esta publicação, ou seja, não retratam a totalidade dos pomares formados nesses anos em função da erradicação e renovação ao longo do tempo.</t>
    </r>
  </si>
  <si>
    <t>Pomares irrigados</t>
  </si>
  <si>
    <t>Triângulo Mineiro.........................</t>
  </si>
  <si>
    <t>Bebedouro.....................................</t>
  </si>
  <si>
    <t>Altinópolis.....................................</t>
  </si>
  <si>
    <t>Subtotal .......................................................</t>
  </si>
  <si>
    <t>Votuporanga..................................</t>
  </si>
  <si>
    <t>São José do Rio Preto....................</t>
  </si>
  <si>
    <t>Subtotal........................................................</t>
  </si>
  <si>
    <t>Matão.............................................</t>
  </si>
  <si>
    <t>Duartina.........................................</t>
  </si>
  <si>
    <t>Brotas............................................</t>
  </si>
  <si>
    <t>Porto Ferreira.................................</t>
  </si>
  <si>
    <t>Limeira..........................................</t>
  </si>
  <si>
    <t>Avaré.............................................</t>
  </si>
  <si>
    <t>Itapetininga....................................</t>
  </si>
  <si>
    <t>TOTAL.........................................................</t>
  </si>
  <si>
    <t>PERCENTUAL...........................................</t>
  </si>
  <si>
    <t>Tabela 41 – Laranjas: Área de pomares irrigados, não irrigados ou sem informação sobre irrigação por setor e região</t>
  </si>
  <si>
    <t>Tabela 42 – Laranjas: Área de pomares irrigados, não irrigados ou sem informação sobre irrigação por variedade</t>
  </si>
  <si>
    <t>Pomares não irrigados ou sem informação</t>
  </si>
  <si>
    <t xml:space="preserve"> (hectares)</t>
  </si>
  <si>
    <t>PRECOCES:</t>
  </si>
  <si>
    <t>Hamlin......................................................................</t>
  </si>
  <si>
    <t>Westin.......................................................................</t>
  </si>
  <si>
    <t>Rubi..........................................................................</t>
  </si>
  <si>
    <t>Valência Americana.................................................</t>
  </si>
  <si>
    <t>Valência Argentina...................................................</t>
  </si>
  <si>
    <t>Seleta........................................................................</t>
  </si>
  <si>
    <t>Pineapple..................................................................</t>
  </si>
  <si>
    <t>Subtotal........................................................................</t>
  </si>
  <si>
    <t>MEIA ESTAÇÃO:</t>
  </si>
  <si>
    <t>Pêra Rio ...................................................................</t>
  </si>
  <si>
    <t>João Nunes...............................................................</t>
  </si>
  <si>
    <t>TARDIAS:</t>
  </si>
  <si>
    <t>Valência....................................................................</t>
  </si>
  <si>
    <t>Valência Folha Murcha............................................</t>
  </si>
  <si>
    <t>Natal.........................................................................</t>
  </si>
  <si>
    <t>TOTAL........................................................................</t>
  </si>
  <si>
    <t>Tabela 43 – Laranjas: Área de pomares irrigados, não irrigados ou sem informação sobre irrigação por grupo de idades</t>
  </si>
  <si>
    <t>Pomares não irrigados ou sem informação sobre irrigação</t>
  </si>
  <si>
    <t>( hectares)</t>
  </si>
  <si>
    <t>1 – 2 anos......................................................................</t>
  </si>
  <si>
    <t>3 – 5 anos......................................................................</t>
  </si>
  <si>
    <t>6 – 10 anos....................................................................</t>
  </si>
  <si>
    <t>Acima de 10 anos..........................................................</t>
  </si>
  <si>
    <t>Total..............................................................................</t>
  </si>
  <si>
    <t>Tabela 44 – Laranjas: Área de pomares irrigados por método de irrigação</t>
  </si>
  <si>
    <t>Método de irrigação</t>
  </si>
  <si>
    <t>Aspersão.......................................................................</t>
  </si>
  <si>
    <t>Localizada.....................................................................</t>
  </si>
  <si>
    <t>Total.............................................................................</t>
  </si>
  <si>
    <t>Tabela 45 – Laranjas: Municípios com pomares por setor e região</t>
  </si>
  <si>
    <t>Setor e número de municípios</t>
  </si>
  <si>
    <t>Região e número de municípios</t>
  </si>
  <si>
    <t>Municípios</t>
  </si>
  <si>
    <t>68 municípios</t>
  </si>
  <si>
    <t>Triângulo Mineiro (TMG)</t>
  </si>
  <si>
    <t>15 municípios</t>
  </si>
  <si>
    <t xml:space="preserve">Campina Verde, Campo Florido, Canápolis, Comendador Gomes, Conceição das Alagoas, Frutal, Gurinhatã, Itapagipe, Ituiutaba, Monte Alegre de Minas, </t>
  </si>
  <si>
    <t>Planura, Prata, São Francisco de Sales, Uberaba, Uberlândia.</t>
  </si>
  <si>
    <t>Bebedouro (BEB)</t>
  </si>
  <si>
    <t>34 municípios</t>
  </si>
  <si>
    <t xml:space="preserve">Ariranha, Barretos, Bebedouro, Cajobi, Catanduva, Catiguá, Colina, Colômbia, Elisiário, Embaúba, Guaraci, Ibirá, Irapuã, Itajobi, Marapoama, Monte Azul Paulista, Novais, Olímpia, Paraíso, Pindorama, Pirangi, Pitangueiras, Sales, Santa Adélia, Severínia, Tabapuã, Taiaçu, Taiúva, Taquaral, TerraRoxa, Uchoa, </t>
  </si>
  <si>
    <t>Urupês, Viradouro, Vista Alegre do Alto.</t>
  </si>
  <si>
    <t>Altinópolis (ALT)</t>
  </si>
  <si>
    <t>19 municípios</t>
  </si>
  <si>
    <t>Altinópolis, Batatais, Brodowski, Cajuru, Cássia dos Coqueiros, Cristais Paulista, Fortaleza de Minas, Franca, Ibiraci, Igarapava, Jacuí, Monte Santo de Minas, Nova Resende, Patrocínio Paulista, Pedregulho, Restinga, Santo Antônio da Alegria, São Pedro da União, São Sebastião do Paraíso.</t>
  </si>
  <si>
    <t>90 municípios</t>
  </si>
  <si>
    <t>Votuporanga (VOT)</t>
  </si>
  <si>
    <t>55 municípios</t>
  </si>
  <si>
    <t xml:space="preserve">Álvares Florence, Américo de Campos, Andradina, Aparecida d’Oeste, Aspásia, </t>
  </si>
  <si>
    <t>Auriflama, Cardoso, Dirce Reis, Dolcinópolis, Estrela d’Oeste, Fernandópolis, General Salgado, Guaraçaí, Guarani d’Oeste, Guzolândia, Indiaporã, Jales, Macedônia, Marinópolis, Meridiano, Mesópolis, Mira Estrela, Mirandópolis, Murutinga do Sul, Nova Canaã Paulista, Nova Castilho, Ouroeste, Palmeira d’Oeste, Paranapuã, Parisi, Pedranópolis, Pereira Barreto, Pontalinda, Pontes Gestal, Populina, Riolândia, Rubinéia, Santa Albertina, Santa Clara d’Oeste, Santa Fé do Sul, Santa Rita d’Oeste, Santa Salete, Santana da Ponte Pensa, Santo Antônio do Aracanguá, São Francisco, São João das Duas Pontes, São João de Iracema, Sud Mennucci, Suzanápolis, Três Fronteiras, Turmalina, Urânia, Valentim Gentil, Vitória Brasil, Votuporanga.</t>
  </si>
  <si>
    <t>São José do Rio Preto (SJO)</t>
  </si>
  <si>
    <t>35 municípios</t>
  </si>
  <si>
    <t xml:space="preserve">Adolfo, Altair, Bady Bassitt, Bálsamo, Cedral, Cosmorama, Floreal, Guapiaçu, Icém, Ipiguá, Jaci, José Bonifácio, Magda, Mendonça, Mirassol, Mirassolândia, </t>
  </si>
  <si>
    <t>Monções, Monte Aprazível, Neves Paulista, Nhandeara, Nipoã, Nova Aliança, Nova Granada, Onda Verde, Orindiúva, Palestina, Paulo de Faria, Planalto, Poloni, Potirendaba, São José do Rio Preto, Tanabi, Ubarana, União Paulista, Zacarias.</t>
  </si>
  <si>
    <t>71 municípios</t>
  </si>
  <si>
    <t>Matão (MAT)</t>
  </si>
  <si>
    <t>20 municípios</t>
  </si>
  <si>
    <t xml:space="preserve">Américo Brasiliense, Araraquara, Bariri, Boa Esperança do Sul, Borborema, Cândido Rodrigues, Fernando Prestes, Gavião Peixoto, Ibitinga, Itajú, Itápolis, </t>
  </si>
  <si>
    <t>Matão, Monte Alto, Motuca, Nova Europa, Novo Horizonte, Rincão, SantaLúcia, Tabatinga, Taquaritinga.</t>
  </si>
  <si>
    <t>Duartina (DUA)</t>
  </si>
  <si>
    <t>38 municípios</t>
  </si>
  <si>
    <t xml:space="preserve">Agudos, Alvinlândia, Arealva, Avaí, Balbinos, Bauru, Cabrália Paulista, Cafelândia, Campos Novos Paulista, Duartina, Echaporã, Espírito Santo do Turvo, Fernão, Gália, Garça, Getulina, Guaiçara, Guaimbê, Guarantã, Iacanga, Júlio Mesquita, Lins, Lucianópolis, Lupércio, Marília, Ocauçu, Paulistânia, Pederneiras, Pirajuí, Piratininga, Pongaí, Presidente Alves, Reginópolis, Sabino, </t>
  </si>
  <si>
    <t>Santa Cruz do Rio Pardo, São Pedro do Turvo, Ubirajara, Uru.</t>
  </si>
  <si>
    <t xml:space="preserve">Brotas (BRO) </t>
  </si>
  <si>
    <t>13 municípios</t>
  </si>
  <si>
    <t>Analândia, Bocaina, Brotas, Corumbataí, Dourado, Ibaté, Itirapina, Ribeirão Bonito, Santa Maria da Serra, São Carlos, São Pedro, Torrinha, Trabiju.</t>
  </si>
  <si>
    <t>45 municípios</t>
  </si>
  <si>
    <t>Porto Ferreira (PFE)</t>
  </si>
  <si>
    <t xml:space="preserve">Aguaí, Caconde, Casa Branca, Cravinhos, Descalvado, Guatapará, Guaxupé, Luiz Antônio, Mococa, Pirassununga, Porto Ferreira, Santa Cruz da Conceição, </t>
  </si>
  <si>
    <t>Santa Cruz das Palmeiras, Santa Rita do Passa Quatro, Santa Rosa de Viterbo, São José do Rio Pardo, São Simão, Tambaú, Vargem Grande do Sul.</t>
  </si>
  <si>
    <t>Limeira (LIM)</t>
  </si>
  <si>
    <t>26 municípios</t>
  </si>
  <si>
    <t>Amparo, Araras, Artur Nogueira, Bragança Paulista, Conchal, Cordeirópolis, Cosmópolis, Engenheiro Coelho, Espírito Santo do Pinhal, Estiva Gerbi, Holambra, Iracemápolis, Itapira, Jaguariúna, Jarinu, Leme, Limeira, Mogi Guaçu, Mogi Mirim, Paulínia, Piracicaba, Rio Claro, Santa Gertrudes, Santo Antônio de Posse, Serra Negra, Socorro.</t>
  </si>
  <si>
    <t>47 municípios</t>
  </si>
  <si>
    <t>Avaré (AVA)</t>
  </si>
  <si>
    <t>29 municípios</t>
  </si>
  <si>
    <t>Águas de Santa Bárbara, Angatuba, Anhembi, Araçoiaba da Serra, Arandu, Avaré, Bofete, Borebi, Botucatu, Capela do Alto, Cerqueira César, Cesário Lange, Conchas, Iaras, Iperó, Itatinga, Lençóis Paulista, Manduri, Óleo, Pardinho, Porangaba, Porto Feliz, Pratânia, Quadra, Salto de Pirapora, São Manuel, Sorocaba, Tatuí, Tietê.</t>
  </si>
  <si>
    <t>Itapetininga (ITG)</t>
  </si>
  <si>
    <t>18 municípios</t>
  </si>
  <si>
    <t xml:space="preserve">Alambari, Buri, Capão Bonito, Coronel Macedo, Itaberá, Itaí, Itapetininga, Itapeva, Itaporanga, Itararé, Nova Campina, Paranapanema, São Miguel Arcanjo, Sarapuí, Sarutaiá, Taquarituba, Taquarivaí, Tejupá. </t>
  </si>
  <si>
    <t>5 setores</t>
  </si>
  <si>
    <t>12 regiões</t>
  </si>
  <si>
    <t>321 municípios</t>
  </si>
  <si>
    <t>Tabela 46 – Limas Ácidas e Limões: Municípios com pomares por setor e região</t>
  </si>
  <si>
    <t>9 municípios</t>
  </si>
  <si>
    <t xml:space="preserve">Campina Verde, Campo Florido, Comendador Gomes, Conceição das Alagoas, </t>
  </si>
  <si>
    <t>Frutal, Iturama, Monte Alegre de Minas, Prata, Uberaba.</t>
  </si>
  <si>
    <t>33 municípios</t>
  </si>
  <si>
    <t xml:space="preserve">Ariranha, Barretos, Bebedouro, Cajobi, Catanduva, Catiguá, Colina, Colômbia, </t>
  </si>
  <si>
    <t>Elisiário, Embaúba, Guaraci, Ibirá, Irapuã, Itajobi, Marapoama, Monte Azul Paulista, Novais, Olímpia, Palmares Paulista, Paraíso, Pindorama, Pirangi, Pitangueiras, Sales, Santa Adélia, Severínia, Tabapuã, Taiaçu, Taiúva, Taquaral, Uchoa, Urupês, Vista Alegre do Alto.</t>
  </si>
  <si>
    <t>3 municípios</t>
  </si>
  <si>
    <t>Brodowski, Santo Antônio da Alegria, São Sebastião do Paraíso.</t>
  </si>
  <si>
    <t>63 municípios</t>
  </si>
  <si>
    <t>37 municípios</t>
  </si>
  <si>
    <t xml:space="preserve">Álvares Florence, Américo de Campos, Aparecida d’Oeste, Aspásia, Dirce Reis, Dolcinópolis, Estrela d’Oeste, Fernandópolis, Guzolândia, Jales, Macedônia, Marinópolis, Mesópolis, Nova Canaã Paulista, Ouroeste, Palmeira d’Oeste, Paranapuã, Parisi, Pedranópolis, Pontalinda, Pontes Gestal, Populina, Rubinéia, </t>
  </si>
  <si>
    <t xml:space="preserve">Santa Albertina, Santa Fé do Sul, Santa Salete, Santana da Ponte Pensa, São Francisco, São João das Duas Pontes, Sud Mennucci, Suzanápolis, Três Fronteiras, Turmalina, Urânia, Valentim Gentil, Vitória Brasil, Votuporanga. </t>
  </si>
  <si>
    <t xml:space="preserve">Adolfo, Altair, Bady Bassitt, Bálsamo, Cedral, Cosmorama, Guapiaçu, Ipiguá, </t>
  </si>
  <si>
    <t xml:space="preserve">Jaci, José Bonifácio, Macaubal, Mendonça, Mirassolândia, Monte Aprazível, </t>
  </si>
  <si>
    <t xml:space="preserve">Neves Paulista, Nhandeara, Nova Aliança, Nova Granada, Onda Verde, Palestina, Planalto, Poloni, Potirendaba, São José do Rio Preto, Tanabi, Zacarias. </t>
  </si>
  <si>
    <t>59 municípios</t>
  </si>
  <si>
    <t>17 municípios</t>
  </si>
  <si>
    <t xml:space="preserve">Araraquara, Bariri, Boa Esperança do Sul, Borborema, Cândido Rodrigues, Fernando Prestes, Ibitinga, Itajú, Itápolis, Matão, Monte Alto, Motuca, Nova Europa, Novo Horizonte, Santa Ernestina, Tabatinga, Taquaritinga. </t>
  </si>
  <si>
    <t>32 municípios</t>
  </si>
  <si>
    <t xml:space="preserve">Álvaro de Carvalho, Arealva, Avaí, Bauru, Boracéia, Cabrália Paulista, Cafelândia, Campos Novos Paulista, Duartina, Echaporã, Fernão, Gália, Garça, </t>
  </si>
  <si>
    <t xml:space="preserve">Guaiçara, Guaimbê, Guarantã, Iacanga, Lins, Lucianópolis, Lupércio, Marília, </t>
  </si>
  <si>
    <t>Pederneiras, Pirajuí, Piratininga, Pongaí, Presidente Alves, Promissão, Reginópolis, Sabino, São Pedro do Turvo, Ubirajara, Uru.</t>
  </si>
  <si>
    <t>10 municípios</t>
  </si>
  <si>
    <t xml:space="preserve">Bocaina, Brotas, Corumbataí, Dois Córregos, Ibaté, Itirapina, Mineiros do Tietê, </t>
  </si>
  <si>
    <t>Ribeirão Bonito, São Carlos, Torrinha.</t>
  </si>
  <si>
    <t>11 municípios</t>
  </si>
  <si>
    <t xml:space="preserve">Aguaí, Casa Branca, Guaxupé, Luiz Antônio, Pirassununga, Porto Ferreira, Santa Cruz da Conceição, Santa Rita do Passa Quatro, São Simão, Tambaú, </t>
  </si>
  <si>
    <t>Vargem Grande do Sul.</t>
  </si>
  <si>
    <t>22 municípios</t>
  </si>
  <si>
    <t xml:space="preserve">Araras, Artur Nogueira, Charqueada, Conchal, Cordeirópolis, Cosmópolis, Engenheiro Coelho, Espírito Santo do Pinhal, Estiva Gerbi, Holambra, Ipeúna, </t>
  </si>
  <si>
    <t>Iracemápolis, Itapira, Jaguariúna, Jarinu, Leme, Limeira, Mogi Guaçu, Mogi Mirim, Piracicaba, Rio Claro, Santo Antônio de Posse.</t>
  </si>
  <si>
    <t>14 municípios</t>
  </si>
  <si>
    <t>Águas de Santa Bárbara, Angatuba, Arandu, Botucatu, Cabreúva, Capela do Alto, Cerqueira César, Quadra, Sorocaba.</t>
  </si>
  <si>
    <t>5 municípios</t>
  </si>
  <si>
    <t>Capão Bonito, Itaí, Itapeva, Paranapanema, Taquarivaí.</t>
  </si>
  <si>
    <t>214 municípios</t>
  </si>
  <si>
    <t>Tabela 47 – Tangerinas: Municípios com pomares por setor e região</t>
  </si>
  <si>
    <t>8 municípios</t>
  </si>
  <si>
    <t>Campina Verde, Campo Florido, Comendador Gomes, Conceição das Alagoas,</t>
  </si>
  <si>
    <t>Frutal, Itapagipe, Monte Alegre de Minas, Uberaba.</t>
  </si>
  <si>
    <t>Ariranha, Barretos, Bebedouro, Cajobi, Colina, Colômbia, Elisiário, Embaúba, Guaraci, Ibirá, Irapuã, Itajobi, Marapoama, Monte Azul Paulista, Olímpia, Paraíso, Pindorama, Pirangi, Pitangueiras, Sales, Santa Adélia, Severínia, Tabapuã, Taiaçu, Taiúva, Taquaral, Uchoa, Urupês, Vista Alegre do Alto.</t>
  </si>
  <si>
    <t>Altinópolis, Ibiraci, Jacuí, Monte Santo de Minas, Nova Resende, Patrocínio Paulista, Pedregulho, Santo Antônio da Alegria, São Pedro da União, São Sebastião do Paraíso.</t>
  </si>
  <si>
    <t xml:space="preserve">Álvares Florence, Américo de Campos, Aparecida d’Oeste, Aspásia, Cardoso, Estrela d’Oeste, Fernandópolis, Guaraçaí, Jales, Macedônia, Marinópolis, Meridiano, Mesópolis, Mira Estrela, Mirandópolis, Murutinga do Sul, Nova Castilho, Palmeira d’Oeste, Paranapuã, Parisi, Pedranópolis, Pontalinda, Populina, Rubinéia, Santa Clara d’Oeste, Santa Fé do Sul, Santa Salete, Santana da Ponte Pensa, Santo Antônio do Aracanguá, São Francisco, São João das Duas Pontes, São João de Iracema, Suzanápolis, Três Fronteiras, Turmalina, Urânia, </t>
  </si>
  <si>
    <t>Vitória Brasil, Votuporanga.</t>
  </si>
  <si>
    <t>25 municípios</t>
  </si>
  <si>
    <t xml:space="preserve">Adolfo, Altair, Bady Bassitt, Bálsamo, Cedral, Cosmorama, Guapiaçu, Ipiguá, Jaci, José Bonifácio, Mendonça, Mirassol, Mirassolândia, Monte Aprazível, Neves Paulista, Nhandeara, Nova Aliança, Nova Granada, Palestina, Planalto, </t>
  </si>
  <si>
    <t>Poloni, Potirendaba, São José do Rio Preto, Tanabi, União Paulista.</t>
  </si>
  <si>
    <t>Bariri, Boa Esperança do Sul, Borborema, Cândido Rodrigues, Fernando Prestes, Ibitinga, Itajú, Itápolis, Monte Alto, Nova Europa, Novo Horizonte, Tabatinga, Taquaritinga.</t>
  </si>
  <si>
    <t>Alvinlândia, Arealva, Avaí, Bastos, Bauru, Cabrália Paulista, Cafelândia, Duartina, Fernão, Getulina, Guaimbê, Guarantã, Iacanga, Lins, Lucianópolis, Marília, Parapuã, Paulistânia, Pederneiras, Piratininga, São Pedro do Turvo, Ubirajara.</t>
  </si>
  <si>
    <t>12 municípios</t>
  </si>
  <si>
    <t xml:space="preserve">Analândia, Bocaina, Brotas, Corumbataí, Dois Córregos, Dourado, Ibaté, Itirapina, Mineiros do Tietê, Santa Maria da Serra, São Carlos, Torrinha. </t>
  </si>
  <si>
    <t>39 municípios</t>
  </si>
  <si>
    <t>Aguaí, Casa Branca, Descalvado, Guaxupé, Mococa, Pirassununga, Porto Ferreira, Santa Cruz das Palmeiras, Santa Rita do Passa Quatro, São Simão, Tambaú.</t>
  </si>
  <si>
    <t>28 municípios</t>
  </si>
  <si>
    <t xml:space="preserve">Águas de Lindóia, Amparo, Araras, Artur Nogueira, Bragança Paulista, Conchal, </t>
  </si>
  <si>
    <t xml:space="preserve">Cordeirópolis, Cosmópolis, Engenheiro Coelho, Espírito Santo do Pinhal, Estiva Gerbi, Holambra, Ipeúna, Iracemápolis, itatiba, Jaguariúna, Jarinu, Leme, Limeira, Lindóia, Mogi Guaçu, Mogi Mirim, Paulínia, Piracicaba, Rio Claro, </t>
  </si>
  <si>
    <t>Santo Antônio de Posse, Serra Negra, Socorro.</t>
  </si>
  <si>
    <t xml:space="preserve">Águas de Santa Bárbara, Angatuba, Anhembi, Araçoiaba da Serra, Botucatu, </t>
  </si>
  <si>
    <t xml:space="preserve">Capela do Alto, Guareí, Iperó, Manduri, Porto Feliz, Pratânia, Salto de Pirapora, </t>
  </si>
  <si>
    <t>Sorocaba, Tatuí, Tietê.</t>
  </si>
  <si>
    <t>7 municípios</t>
  </si>
  <si>
    <t>Alambari, Buri, Itaí, Itapeva, Paranapanema, Sarapuí, Tejupá.</t>
  </si>
  <si>
    <t>218 municípios</t>
  </si>
  <si>
    <t>Tabela 48 – Todos os citros: Área de pomares abandonados por setor e região</t>
  </si>
  <si>
    <t>Pomares abandonados</t>
  </si>
  <si>
    <t>Triângulo Mineiro (TMG).........................</t>
  </si>
  <si>
    <t>Bebedouro (BEB)......................................</t>
  </si>
  <si>
    <t>Subtotal ................................................................</t>
  </si>
  <si>
    <t>Votuporanga (VOT)...................................</t>
  </si>
  <si>
    <t>São José do Rio Preto (SJO).......................</t>
  </si>
  <si>
    <t>Subtotal.................................................................</t>
  </si>
  <si>
    <t>Matão (MAT).............................................</t>
  </si>
  <si>
    <t>Duartina (DUA).........................................</t>
  </si>
  <si>
    <t>Brotas (BRO).............................................</t>
  </si>
  <si>
    <t>Porto Ferreira (PFE)...................................</t>
  </si>
  <si>
    <t>Limeira (LIM)............................................</t>
  </si>
  <si>
    <t>Avaré (AVA).............................................</t>
  </si>
  <si>
    <t>Itapetininga (ITG)......................................</t>
  </si>
  <si>
    <t>TOTAL.................................................................</t>
  </si>
  <si>
    <t>Safra</t>
  </si>
  <si>
    <t>Valencia Argentina, Westin, Rubi</t>
  </si>
  <si>
    <t>Outras precoces</t>
  </si>
  <si>
    <t>Pera Rio</t>
  </si>
  <si>
    <t>Lima</t>
  </si>
  <si>
    <t>Tangerina</t>
  </si>
  <si>
    <t>Tamanho</t>
  </si>
  <si>
    <r>
      <t>médio</t>
    </r>
    <r>
      <rPr>
        <vertAlign val="superscript"/>
        <sz val="9"/>
        <color theme="1"/>
        <rFont val="Times New Roman"/>
        <family val="1"/>
      </rPr>
      <t>1</t>
    </r>
  </si>
  <si>
    <t>(frutos/</t>
  </si>
  <si>
    <t>caixa)</t>
  </si>
  <si>
    <t>1998/99..</t>
  </si>
  <si>
    <t>1999/00..</t>
  </si>
  <si>
    <t>2000/01..</t>
  </si>
  <si>
    <t>2001/02..</t>
  </si>
  <si>
    <t>2002/03..</t>
  </si>
  <si>
    <t>2003/04..</t>
  </si>
  <si>
    <t>2004/05..</t>
  </si>
  <si>
    <t>2005/06..</t>
  </si>
  <si>
    <t>2006/07..</t>
  </si>
  <si>
    <t>2007/08..</t>
  </si>
  <si>
    <t>2008/09..</t>
  </si>
  <si>
    <t>2009/10..</t>
  </si>
  <si>
    <t>2010//11.</t>
  </si>
  <si>
    <t>2011/12..</t>
  </si>
  <si>
    <t>2012/13..</t>
  </si>
  <si>
    <t>2013/14..</t>
  </si>
  <si>
    <t>2014/15..</t>
  </si>
  <si>
    <t>Tabela 1 – Frutos por caixa (tamanho médio) por variedade de 1998/99 a 2014/15</t>
  </si>
  <si>
    <t>Tabela 2 – Estimativa de safra de laranja 2015/16 por setor</t>
  </si>
  <si>
    <t>Área de pomares adultos</t>
  </si>
  <si>
    <r>
      <t>Dens</t>
    </r>
    <r>
      <rPr>
        <sz val="6"/>
        <color theme="1"/>
        <rFont val="Times New Roman"/>
        <family val="1"/>
      </rPr>
      <t>i</t>
    </r>
    <r>
      <rPr>
        <sz val="8"/>
        <color theme="1"/>
        <rFont val="Times New Roman"/>
        <family val="1"/>
      </rPr>
      <t>dade média</t>
    </r>
    <r>
      <rPr>
        <vertAlign val="superscript"/>
        <sz val="8"/>
        <color theme="1"/>
        <rFont val="Times New Roman"/>
        <family val="1"/>
      </rPr>
      <t>1</t>
    </r>
    <r>
      <rPr>
        <sz val="8"/>
        <color theme="1"/>
        <rFont val="Times New Roman"/>
        <family val="1"/>
      </rPr>
      <t xml:space="preserve"> dos pomares adultos</t>
    </r>
  </si>
  <si>
    <r>
      <t>Frutos por árvore na derriça</t>
    </r>
    <r>
      <rPr>
        <vertAlign val="superscript"/>
        <sz val="8"/>
        <color theme="1"/>
        <rFont val="Times New Roman"/>
        <family val="1"/>
      </rPr>
      <t>2</t>
    </r>
  </si>
  <si>
    <t>Estimativa de safra de laranja</t>
  </si>
  <si>
    <t>2015/16</t>
  </si>
  <si>
    <t>Por árvore</t>
  </si>
  <si>
    <t>Por hectare</t>
  </si>
  <si>
    <t>(caixas/</t>
  </si>
  <si>
    <t>árvore)</t>
  </si>
  <si>
    <t>(1.000.000 caixas)</t>
  </si>
  <si>
    <t>Norte....................</t>
  </si>
  <si>
    <t>Noroeste...............</t>
  </si>
  <si>
    <t>Centro...................</t>
  </si>
  <si>
    <t>Sul........................</t>
  </si>
  <si>
    <t>Sudoeste...............</t>
  </si>
  <si>
    <t>Total....................</t>
  </si>
  <si>
    <r>
      <t xml:space="preserve">1  </t>
    </r>
    <r>
      <rPr>
        <sz val="8"/>
        <color theme="1"/>
        <rFont val="Times New Roman"/>
        <family val="1"/>
      </rPr>
      <t>O cálculo considera as árvores totais do talhão, ou seja, árvores produtivas e não produtivas (replantas de 2013 ou 2014).</t>
    </r>
  </si>
  <si>
    <r>
      <t xml:space="preserve">2 </t>
    </r>
    <r>
      <rPr>
        <sz val="8"/>
        <color theme="1"/>
        <rFont val="Times New Roman"/>
        <family val="1"/>
      </rPr>
      <t xml:space="preserve"> Média ponderada pela área do estrato.</t>
    </r>
  </si>
  <si>
    <t>Tabela 3 – Laranjas: Estimativa de safra de laranja 2015/16 por grupo de idades das árvores</t>
  </si>
  <si>
    <t>Grupo de idades</t>
  </si>
  <si>
    <t>3 a 5 anos.............</t>
  </si>
  <si>
    <t>6 a 10 anos...........</t>
  </si>
  <si>
    <t>Acima de 10 anos..</t>
  </si>
  <si>
    <r>
      <rPr>
        <vertAlign val="superscript"/>
        <sz val="8"/>
        <color theme="1"/>
        <rFont val="Times New Roman"/>
        <family val="1"/>
      </rPr>
      <t>1</t>
    </r>
    <r>
      <rPr>
        <sz val="8"/>
        <color theme="1"/>
        <rFont val="Times New Roman"/>
        <family val="1"/>
      </rPr>
      <t xml:space="preserve"> O cálculo considera as árvores totais do talhão, ou seja, árvores produtivas e não produtivas (replantas de 2013 ou 2014).</t>
    </r>
  </si>
  <si>
    <r>
      <rPr>
        <vertAlign val="superscript"/>
        <sz val="8"/>
        <color theme="1"/>
        <rFont val="Times New Roman"/>
        <family val="1"/>
      </rPr>
      <t xml:space="preserve">2 </t>
    </r>
    <r>
      <rPr>
        <sz val="8"/>
        <color theme="1"/>
        <rFont val="Times New Roman"/>
        <family val="1"/>
      </rPr>
      <t>Média ponderada pela área do estrato.</t>
    </r>
  </si>
  <si>
    <t>Tabela 4– Laranjas: Estimativa de safra de laranja 2015/16 por florada</t>
  </si>
  <si>
    <t>Florada</t>
  </si>
  <si>
    <t>Percentual da estimativa de</t>
  </si>
  <si>
    <t>safra de laranja por florada</t>
  </si>
  <si>
    <t>(percentual)</t>
  </si>
  <si>
    <t>1ª..............................................................</t>
  </si>
  <si>
    <t>2ª..............................................................</t>
  </si>
  <si>
    <t>3ª..............................................................</t>
  </si>
  <si>
    <t>4ª..............................................................</t>
  </si>
  <si>
    <t>Tabela 5– Laranjas: Estimativa de safra de laranja 2015/16 em percentual de florada por região</t>
  </si>
  <si>
    <r>
      <t>Norte</t>
    </r>
    <r>
      <rPr>
        <vertAlign val="superscript"/>
        <sz val="8"/>
        <color theme="1"/>
        <rFont val="Times New Roman"/>
        <family val="1"/>
      </rPr>
      <t>1</t>
    </r>
  </si>
  <si>
    <r>
      <t>Noroeste</t>
    </r>
    <r>
      <rPr>
        <vertAlign val="superscript"/>
        <sz val="8"/>
        <color theme="1"/>
        <rFont val="Times New Roman"/>
        <family val="1"/>
      </rPr>
      <t>2</t>
    </r>
  </si>
  <si>
    <r>
      <t>Centro</t>
    </r>
    <r>
      <rPr>
        <vertAlign val="superscript"/>
        <sz val="8"/>
        <color theme="1"/>
        <rFont val="Times New Roman"/>
        <family val="1"/>
      </rPr>
      <t>3</t>
    </r>
  </si>
  <si>
    <r>
      <t>Sul</t>
    </r>
    <r>
      <rPr>
        <vertAlign val="superscript"/>
        <sz val="8"/>
        <color theme="1"/>
        <rFont val="Times New Roman"/>
        <family val="1"/>
      </rPr>
      <t>4</t>
    </r>
  </si>
  <si>
    <r>
      <t>Sudoeste</t>
    </r>
    <r>
      <rPr>
        <vertAlign val="superscript"/>
        <sz val="8"/>
        <color theme="1"/>
        <rFont val="Times New Roman"/>
        <family val="1"/>
      </rPr>
      <t>5</t>
    </r>
  </si>
  <si>
    <r>
      <t>MED</t>
    </r>
    <r>
      <rPr>
        <vertAlign val="superscript"/>
        <sz val="8"/>
        <color theme="1"/>
        <rFont val="Times New Roman"/>
        <family val="1"/>
      </rPr>
      <t>6</t>
    </r>
  </si>
  <si>
    <t>TMG</t>
  </si>
  <si>
    <t>BEB</t>
  </si>
  <si>
    <t>ALT</t>
  </si>
  <si>
    <t>VOT</t>
  </si>
  <si>
    <t>SJO</t>
  </si>
  <si>
    <t>MAT</t>
  </si>
  <si>
    <t>DUA</t>
  </si>
  <si>
    <t>BRO</t>
  </si>
  <si>
    <t>PFE</t>
  </si>
  <si>
    <t>LIM</t>
  </si>
  <si>
    <t>AVA</t>
  </si>
  <si>
    <t>ITG</t>
  </si>
  <si>
    <t>1ª.........</t>
  </si>
  <si>
    <t>2ª.........</t>
  </si>
  <si>
    <t>3ª.........</t>
  </si>
  <si>
    <t>4ª.........</t>
  </si>
  <si>
    <t>1 Norte: TMG – Triângulo Mineiro, BEB – Bebedouro, ALT – Altinópolis.</t>
  </si>
  <si>
    <t>2 Noroeste: VOT – Votuporanga, SJO – São José do Rio Preto.</t>
  </si>
  <si>
    <t>3 Centro: MAT – Matão, DUA – Duartina, BRO – Brotas.</t>
  </si>
  <si>
    <t>4 Sul: PFE – Porto Ferreira, LIM – Limeira.</t>
  </si>
  <si>
    <t>5 Sudoeste: AVA – Avaré, ITG – Itapetininga.</t>
  </si>
  <si>
    <t>6 MED – Média ponderada pelos frutos totais do setor.</t>
  </si>
  <si>
    <t>Tabela 6 – Laranjas: Estimativa de safra de laranja e seus componentes por grupo de variedades</t>
  </si>
  <si>
    <t>Grupo de variedades</t>
  </si>
  <si>
    <r>
      <t>Dens</t>
    </r>
    <r>
      <rPr>
        <sz val="6"/>
        <color theme="1"/>
        <rFont val="Times New Roman"/>
        <family val="1"/>
      </rPr>
      <t>i</t>
    </r>
    <r>
      <rPr>
        <sz val="8"/>
        <color theme="1"/>
        <rFont val="Times New Roman"/>
        <family val="1"/>
      </rPr>
      <t>dade média</t>
    </r>
    <r>
      <rPr>
        <vertAlign val="superscript"/>
        <sz val="8"/>
        <color theme="1"/>
        <rFont val="Times New Roman"/>
        <family val="1"/>
      </rPr>
      <t>1</t>
    </r>
  </si>
  <si>
    <t>Componentes da estimativa em maio/2015</t>
  </si>
  <si>
    <t>Estimativa de safra de laranja 2015/16</t>
  </si>
  <si>
    <r>
      <t>Árvores produt</t>
    </r>
    <r>
      <rPr>
        <sz val="7"/>
        <color theme="1"/>
        <rFont val="Times New Roman"/>
        <family val="1"/>
      </rPr>
      <t>i</t>
    </r>
    <r>
      <rPr>
        <sz val="8"/>
        <color theme="1"/>
        <rFont val="Times New Roman"/>
        <family val="1"/>
      </rPr>
      <t>vas</t>
    </r>
  </si>
  <si>
    <t>Frutos por árvore na derriça</t>
  </si>
  <si>
    <r>
      <t>Frutos estimados por caixa</t>
    </r>
    <r>
      <rPr>
        <vertAlign val="superscript"/>
        <sz val="8"/>
        <color theme="1"/>
        <rFont val="Times New Roman"/>
        <family val="1"/>
      </rPr>
      <t>2</t>
    </r>
  </si>
  <si>
    <r>
      <t>Taxa est</t>
    </r>
    <r>
      <rPr>
        <sz val="7"/>
        <color theme="1"/>
        <rFont val="Times New Roman"/>
        <family val="1"/>
      </rPr>
      <t>i</t>
    </r>
    <r>
      <rPr>
        <sz val="8"/>
        <color theme="1"/>
        <rFont val="Times New Roman"/>
        <family val="1"/>
      </rPr>
      <t>mada de q</t>
    </r>
    <r>
      <rPr>
        <sz val="7"/>
        <color theme="1"/>
        <rFont val="Times New Roman"/>
        <family val="1"/>
      </rPr>
      <t>ue</t>
    </r>
    <r>
      <rPr>
        <sz val="8"/>
        <color theme="1"/>
        <rFont val="Times New Roman"/>
        <family val="1"/>
      </rPr>
      <t>da</t>
    </r>
  </si>
  <si>
    <r>
      <t>(</t>
    </r>
    <r>
      <rPr>
        <sz val="8"/>
        <color theme="1"/>
        <rFont val="Times New Roman"/>
        <family val="1"/>
      </rPr>
      <t>número</t>
    </r>
    <r>
      <rPr>
        <sz val="7"/>
        <color theme="1"/>
        <rFont val="Times New Roman"/>
        <family val="1"/>
      </rPr>
      <t>)</t>
    </r>
  </si>
  <si>
    <r>
      <t>(1</t>
    </r>
    <r>
      <rPr>
        <sz val="3"/>
        <color theme="1"/>
        <rFont val="Times New Roman"/>
        <family val="1"/>
      </rPr>
      <t>.</t>
    </r>
    <r>
      <rPr>
        <sz val="8"/>
        <color theme="1"/>
        <rFont val="Times New Roman"/>
        <family val="1"/>
      </rPr>
      <t>000</t>
    </r>
    <r>
      <rPr>
        <sz val="4"/>
        <color theme="1"/>
        <rFont val="Times New Roman"/>
        <family val="1"/>
      </rPr>
      <t>.</t>
    </r>
    <r>
      <rPr>
        <sz val="8"/>
        <color theme="1"/>
        <rFont val="Times New Roman"/>
        <family val="1"/>
      </rPr>
      <t>000 caixas)</t>
    </r>
  </si>
  <si>
    <t>Precoces:</t>
  </si>
  <si>
    <t>Hamlin, Westin e Rubi.........</t>
  </si>
  <si>
    <t>Outras Precoces:</t>
  </si>
  <si>
    <t>Valência Americana,</t>
  </si>
  <si>
    <t>Valência Argentina,</t>
  </si>
  <si>
    <t>Seleta, Pineapple...................</t>
  </si>
  <si>
    <t>Meia Estação:</t>
  </si>
  <si>
    <t>Pera Rio................................</t>
  </si>
  <si>
    <t>Tardias:</t>
  </si>
  <si>
    <r>
      <t>Valência e V.Folha Murcha</t>
    </r>
    <r>
      <rPr>
        <vertAlign val="superscript"/>
        <sz val="8"/>
        <color theme="1"/>
        <rFont val="Times New Roman"/>
        <family val="1"/>
      </rPr>
      <t>3</t>
    </r>
  </si>
  <si>
    <t>Natal......................................</t>
  </si>
  <si>
    <t>Média...................................</t>
  </si>
  <si>
    <t>Total.....................................</t>
  </si>
  <si>
    <t>(X)  Não se aplica.</t>
  </si>
  <si>
    <r>
      <t>1</t>
    </r>
    <r>
      <rPr>
        <sz val="8"/>
        <color theme="1"/>
        <rFont val="Times New Roman"/>
        <family val="1"/>
      </rPr>
      <t xml:space="preserve"> O cálculo considera as árvores totais do talhão, ou seja, árvores produtivas e não produtivas (replantas de 2013 ou 2014).</t>
    </r>
  </si>
  <si>
    <r>
      <t>2</t>
    </r>
    <r>
      <rPr>
        <sz val="8"/>
        <color theme="1"/>
        <rFont val="Times New Roman"/>
        <family val="1"/>
      </rPr>
      <t xml:space="preserve"> Média ponderada pela área do estrato.</t>
    </r>
  </si>
  <si>
    <r>
      <t xml:space="preserve">3 </t>
    </r>
    <r>
      <rPr>
        <sz val="8"/>
        <color theme="1"/>
        <rFont val="Times New Roman"/>
        <family val="1"/>
      </rPr>
      <t>V.Folha Murcha – Valência Folha Murcha.</t>
    </r>
  </si>
  <si>
    <t>Tabela 7– Laranjas: Estimativa de safra de laranja por grupo de variedades – Setor Norte</t>
  </si>
  <si>
    <r>
      <rPr>
        <vertAlign val="superscript"/>
        <sz val="8"/>
        <color theme="1"/>
        <rFont val="Times New Roman"/>
        <family val="1"/>
      </rPr>
      <t xml:space="preserve">1 </t>
    </r>
    <r>
      <rPr>
        <sz val="8"/>
        <color theme="1"/>
        <rFont val="Times New Roman"/>
        <family val="1"/>
      </rPr>
      <t>O cálculo considera as árvores totais do talhão, ou seja, árvores produtivas e não produtivas (replantas de 2013 ou 2014).</t>
    </r>
  </si>
  <si>
    <r>
      <rPr>
        <vertAlign val="superscript"/>
        <sz val="8"/>
        <color theme="1"/>
        <rFont val="Times New Roman"/>
        <family val="1"/>
      </rPr>
      <t xml:space="preserve">3 </t>
    </r>
    <r>
      <rPr>
        <sz val="8"/>
        <color theme="1"/>
        <rFont val="Times New Roman"/>
        <family val="1"/>
      </rPr>
      <t>V.Folha Murcha – Valência Folha Murcha.</t>
    </r>
  </si>
  <si>
    <r>
      <t>Tabela 8 –</t>
    </r>
    <r>
      <rPr>
        <sz val="10"/>
        <color theme="1"/>
        <rFont val="Times New Roman"/>
        <family val="1"/>
      </rPr>
      <t xml:space="preserve"> </t>
    </r>
    <r>
      <rPr>
        <b/>
        <sz val="10"/>
        <color theme="1"/>
        <rFont val="Times New Roman"/>
        <family val="1"/>
      </rPr>
      <t>Laranjas: Estimativa de safra de laranja por grupo de variedades – Setor Noroeste</t>
    </r>
  </si>
  <si>
    <r>
      <rPr>
        <vertAlign val="superscript"/>
        <sz val="8"/>
        <color theme="1"/>
        <rFont val="Times New Roman"/>
        <family val="1"/>
      </rPr>
      <t xml:space="preserve">2 </t>
    </r>
    <r>
      <rPr>
        <sz val="8"/>
        <color theme="1"/>
        <rFont val="Times New Roman"/>
        <family val="1"/>
      </rPr>
      <t>Média ponderada pelas árvores do estrato.</t>
    </r>
  </si>
  <si>
    <r>
      <t>Tabela 9</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Laranjas: Estimativa de safra de laranja por grupo de variedades – Setor Centro</t>
    </r>
  </si>
  <si>
    <r>
      <t>Tabela 10</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Laranjas: Estimativa de safra de laranja por grupo de variedades – Setor Sul</t>
    </r>
  </si>
  <si>
    <r>
      <t>Tabela 11</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Laranjas: Estimativa de safra de laranja por grupo de variedades – Setor Sudoeste</t>
    </r>
  </si>
  <si>
    <r>
      <t>Valência e V.Folha Murcha</t>
    </r>
    <r>
      <rPr>
        <vertAlign val="superscript"/>
        <sz val="8"/>
        <color theme="1"/>
        <rFont val="Times New Roman"/>
        <family val="1"/>
      </rPr>
      <t>3</t>
    </r>
    <r>
      <rPr>
        <sz val="8"/>
        <color theme="1"/>
        <rFont val="Times New Roman"/>
        <family val="1"/>
      </rPr>
      <t>...............</t>
    </r>
  </si>
  <si>
    <t>Valência Americana, Valência Argentina, Seleta, Pineapple...............</t>
  </si>
  <si>
    <t>Hamlin, Westin e Rubi........................</t>
  </si>
  <si>
    <t>Pera Rio..............................................</t>
  </si>
  <si>
    <t>Natal..................................................</t>
  </si>
  <si>
    <t>Média................................................</t>
  </si>
  <si>
    <t>Total...................................................</t>
  </si>
  <si>
    <t>Hamlin, Westin e Rubi............................</t>
  </si>
  <si>
    <t>Valência Americana, Valência Argentina, Seleta, Pineapple..................</t>
  </si>
  <si>
    <t>Pera Rio................................................</t>
  </si>
  <si>
    <r>
      <t>Valência e V.Folha Murcha</t>
    </r>
    <r>
      <rPr>
        <vertAlign val="superscript"/>
        <sz val="8"/>
        <color theme="1"/>
        <rFont val="Times New Roman"/>
        <family val="1"/>
      </rPr>
      <t>3</t>
    </r>
    <r>
      <rPr>
        <sz val="8"/>
        <color theme="1"/>
        <rFont val="Times New Roman"/>
        <family val="1"/>
      </rPr>
      <t>..................</t>
    </r>
  </si>
  <si>
    <t>Natal....................................................</t>
  </si>
  <si>
    <t>Média..................................................</t>
  </si>
  <si>
    <t>Valência Americana, Valência Argentina, Seleta, Pineapple....................................</t>
  </si>
  <si>
    <t>Pera Rio.................................................</t>
  </si>
  <si>
    <r>
      <t>Valência e V.Folha Murcha</t>
    </r>
    <r>
      <rPr>
        <vertAlign val="superscript"/>
        <sz val="8"/>
        <color theme="1"/>
        <rFont val="Times New Roman"/>
        <family val="1"/>
      </rPr>
      <t>3</t>
    </r>
    <r>
      <rPr>
        <sz val="8"/>
        <color theme="1"/>
        <rFont val="Times New Roman"/>
        <family val="1"/>
      </rPr>
      <t>...................</t>
    </r>
  </si>
  <si>
    <t>Natal......................................................</t>
  </si>
  <si>
    <t>Média....................................................</t>
  </si>
  <si>
    <t>Total.....................................................</t>
  </si>
  <si>
    <t>ÍNDICE - TABELAS DO INVENTÁRIO E ESTIMATIVA DO CINTURÃO CITRÍCOLA</t>
  </si>
  <si>
    <t>ÍNDICE - TABELAS DA ESTIMATIVA DE SAFRA</t>
  </si>
  <si>
    <t>ÍNDICE - TABELAS DA REESTIMATIVA DE SAFRA</t>
  </si>
  <si>
    <t xml:space="preserve">Componentes da </t>
  </si>
  <si>
    <t>estimativa</t>
  </si>
  <si>
    <t>Estimativa de safra</t>
  </si>
  <si>
    <t>de laranja 2015/16</t>
  </si>
  <si>
    <t xml:space="preserve">Reestimativa de safra </t>
  </si>
  <si>
    <t>Mês de divulgação</t>
  </si>
  <si>
    <t>Maio</t>
  </si>
  <si>
    <t>Setembro</t>
  </si>
  <si>
    <t>Região e grupo de variedades</t>
  </si>
  <si>
    <t>Frutos estimados por caixa</t>
  </si>
  <si>
    <r>
      <t>Taxa est</t>
    </r>
    <r>
      <rPr>
        <sz val="7"/>
        <color theme="1"/>
        <rFont val="Times New Roman"/>
        <family val="1"/>
      </rPr>
      <t>i</t>
    </r>
    <r>
      <rPr>
        <sz val="8"/>
        <color theme="1"/>
        <rFont val="Times New Roman"/>
        <family val="1"/>
      </rPr>
      <t xml:space="preserve">mada </t>
    </r>
  </si>
  <si>
    <r>
      <t>de q</t>
    </r>
    <r>
      <rPr>
        <sz val="7"/>
        <color theme="1"/>
        <rFont val="Times New Roman"/>
        <family val="1"/>
      </rPr>
      <t>ue</t>
    </r>
    <r>
      <rPr>
        <sz val="8"/>
        <color theme="1"/>
        <rFont val="Times New Roman"/>
        <family val="1"/>
      </rPr>
      <t>da</t>
    </r>
  </si>
  <si>
    <t xml:space="preserve">Por </t>
  </si>
  <si>
    <t>árvore</t>
  </si>
  <si>
    <t>hectare</t>
  </si>
  <si>
    <t>TOTAL</t>
  </si>
  <si>
    <r>
      <t>Outras Precoces</t>
    </r>
    <r>
      <rPr>
        <vertAlign val="superscript"/>
        <sz val="8"/>
        <color theme="1"/>
        <rFont val="Times New Roman"/>
        <family val="1"/>
      </rPr>
      <t>3</t>
    </r>
    <r>
      <rPr>
        <sz val="8"/>
        <color theme="1"/>
        <rFont val="Times New Roman"/>
        <family val="1"/>
      </rPr>
      <t>...................</t>
    </r>
  </si>
  <si>
    <r>
      <t>Valência e V.Folha Murcha</t>
    </r>
    <r>
      <rPr>
        <vertAlign val="superscript"/>
        <sz val="8"/>
        <color theme="1"/>
        <rFont val="Times New Roman"/>
        <family val="1"/>
      </rPr>
      <t>4</t>
    </r>
  </si>
  <si>
    <t>Natal.....................................</t>
  </si>
  <si>
    <t>SETOR NORTE</t>
  </si>
  <si>
    <t>Subtotal................................</t>
  </si>
  <si>
    <t>SETOR NOROESTE</t>
  </si>
  <si>
    <t>SETOR CENTRO</t>
  </si>
  <si>
    <t>SETOR SUL</t>
  </si>
  <si>
    <t>SETOR SUDOESTE</t>
  </si>
  <si>
    <t>Reestimativa de safra de laranja por setor e grupo de variedades – cinturão citrícola</t>
  </si>
  <si>
    <r>
      <rPr>
        <vertAlign val="superscript"/>
        <sz val="8"/>
        <color theme="1"/>
        <rFont val="Times New Roman"/>
        <family val="1"/>
      </rPr>
      <t xml:space="preserve">1- </t>
    </r>
    <r>
      <rPr>
        <sz val="8"/>
        <color theme="1"/>
        <rFont val="Times New Roman"/>
        <family val="1"/>
      </rPr>
      <t>Hamlin, Westin, Rubi, Valência Americana, Valência Argentina, Seleta, Pineapple, Pera Rio, Valência, Valência Folha Murcha e Natal.</t>
    </r>
  </si>
  <si>
    <r>
      <rPr>
        <vertAlign val="superscript"/>
        <sz val="8"/>
        <color theme="1"/>
        <rFont val="Times New Roman"/>
        <family val="1"/>
      </rPr>
      <t>2-</t>
    </r>
    <r>
      <rPr>
        <sz val="8"/>
        <color theme="1"/>
        <rFont val="Times New Roman"/>
        <family val="1"/>
      </rPr>
      <t xml:space="preserve"> Média ponderada pela área do estrato.</t>
    </r>
  </si>
  <si>
    <r>
      <rPr>
        <vertAlign val="superscript"/>
        <sz val="8"/>
        <color theme="1"/>
        <rFont val="Times New Roman"/>
        <family val="1"/>
      </rPr>
      <t>3-</t>
    </r>
    <r>
      <rPr>
        <sz val="8"/>
        <color theme="1"/>
        <rFont val="Times New Roman"/>
        <family val="1"/>
      </rPr>
      <t xml:space="preserve"> Valência Americana, Valência Argentina, Seleta e Pineapple.</t>
    </r>
  </si>
  <si>
    <r>
      <rPr>
        <vertAlign val="superscript"/>
        <sz val="8"/>
        <color theme="1"/>
        <rFont val="Times New Roman"/>
        <family val="1"/>
      </rPr>
      <t xml:space="preserve">4- </t>
    </r>
    <r>
      <rPr>
        <sz val="8"/>
        <color theme="1"/>
        <rFont val="Times New Roman"/>
        <family val="1"/>
      </rPr>
      <t>V. Folha Murcha – Valência Folha Murcha.</t>
    </r>
  </si>
  <si>
    <t xml:space="preserve">Maio / Dezembro </t>
  </si>
  <si>
    <t>(valores estimados em Maio e alterados na reestimativa de Dezembro)</t>
  </si>
  <si>
    <t>Dezembro</t>
  </si>
  <si>
    <r>
      <t>(</t>
    </r>
    <r>
      <rPr>
        <sz val="8"/>
        <color theme="1"/>
        <rFont val="Times New Roman"/>
        <family val="1"/>
      </rPr>
      <t>perccentual</t>
    </r>
    <r>
      <rPr>
        <sz val="7"/>
        <color theme="1"/>
        <rFont val="Times New Roman"/>
        <family val="1"/>
      </rPr>
      <t>)</t>
    </r>
  </si>
  <si>
    <r>
      <t xml:space="preserve">276 </t>
    </r>
    <r>
      <rPr>
        <strike/>
        <sz val="8"/>
        <color rgb="FF7F7F7F"/>
        <rFont val="Times New Roman"/>
        <family val="1"/>
      </rPr>
      <t>270</t>
    </r>
  </si>
  <si>
    <r>
      <t xml:space="preserve">12,12 </t>
    </r>
    <r>
      <rPr>
        <strike/>
        <sz val="8"/>
        <color rgb="FF7F7F7F"/>
        <rFont val="Times New Roman"/>
        <family val="1"/>
      </rPr>
      <t>11</t>
    </r>
  </si>
  <si>
    <r>
      <t xml:space="preserve">237 </t>
    </r>
    <r>
      <rPr>
        <strike/>
        <sz val="8"/>
        <color rgb="FF7F7F7F"/>
        <rFont val="Times New Roman"/>
        <family val="1"/>
      </rPr>
      <t>245</t>
    </r>
  </si>
  <si>
    <r>
      <t xml:space="preserve">11,91 </t>
    </r>
    <r>
      <rPr>
        <strike/>
        <sz val="8"/>
        <color rgb="FF7F7F7F"/>
        <rFont val="Times New Roman"/>
        <family val="1"/>
      </rPr>
      <t>11</t>
    </r>
  </si>
  <si>
    <r>
      <t xml:space="preserve">232 </t>
    </r>
    <r>
      <rPr>
        <strike/>
        <sz val="8"/>
        <color rgb="FF7F7F7F"/>
        <rFont val="Times New Roman"/>
        <family val="1"/>
      </rPr>
      <t>254</t>
    </r>
  </si>
  <si>
    <r>
      <t xml:space="preserve">15,73 </t>
    </r>
    <r>
      <rPr>
        <strike/>
        <sz val="8"/>
        <color rgb="FF7F7F7F"/>
        <rFont val="Times New Roman"/>
        <family val="1"/>
      </rPr>
      <t>17</t>
    </r>
  </si>
  <si>
    <r>
      <t xml:space="preserve">220 </t>
    </r>
    <r>
      <rPr>
        <strike/>
        <sz val="8"/>
        <color rgb="FF7F7F7F"/>
        <rFont val="Times New Roman"/>
        <family val="1"/>
      </rPr>
      <t>229</t>
    </r>
  </si>
  <si>
    <r>
      <t xml:space="preserve">23,00 </t>
    </r>
    <r>
      <rPr>
        <strike/>
        <sz val="8"/>
        <color rgb="FF7F7F7F"/>
        <rFont val="Times New Roman"/>
        <family val="1"/>
      </rPr>
      <t>20</t>
    </r>
  </si>
  <si>
    <r>
      <t xml:space="preserve">225 </t>
    </r>
    <r>
      <rPr>
        <strike/>
        <sz val="8"/>
        <color rgb="FF7F7F7F"/>
        <rFont val="Times New Roman"/>
        <family val="1"/>
      </rPr>
      <t>230</t>
    </r>
  </si>
  <si>
    <r>
      <t xml:space="preserve">19,50 </t>
    </r>
    <r>
      <rPr>
        <strike/>
        <sz val="8"/>
        <color rgb="FF7F7F7F"/>
        <rFont val="Times New Roman"/>
        <family val="1"/>
      </rPr>
      <t>20</t>
    </r>
  </si>
  <si>
    <r>
      <t xml:space="preserve">237 </t>
    </r>
    <r>
      <rPr>
        <b/>
        <strike/>
        <sz val="8"/>
        <color rgb="FF7F7F7F"/>
        <rFont val="Times New Roman"/>
        <family val="1"/>
      </rPr>
      <t>245</t>
    </r>
  </si>
  <si>
    <r>
      <t xml:space="preserve">17,65 </t>
    </r>
    <r>
      <rPr>
        <b/>
        <strike/>
        <sz val="8"/>
        <color rgb="FF7F7F7F"/>
        <rFont val="Times New Roman"/>
        <family val="1"/>
      </rPr>
      <t>17</t>
    </r>
  </si>
  <si>
    <t>Componentes da reestimativa</t>
  </si>
  <si>
    <t>Reestimativa de safra de laranja 2015/16</t>
  </si>
  <si>
    <t>Dezembro / Fevereiro</t>
  </si>
  <si>
    <t>(valores hachurados foram apresentados em Dezembro e, a esquerda dos mesmos estão seus respectivos valores reestimados em Fevereiro)</t>
  </si>
  <si>
    <t>Fevereiro</t>
  </si>
  <si>
    <t>Hectare</t>
  </si>
  <si>
    <r>
      <t>(</t>
    </r>
    <r>
      <rPr>
        <sz val="8"/>
        <color theme="1"/>
        <rFont val="Times New Roman"/>
        <family val="1"/>
      </rPr>
      <t>percentual</t>
    </r>
    <r>
      <rPr>
        <sz val="7"/>
        <color theme="1"/>
        <rFont val="Times New Roman"/>
        <family val="1"/>
      </rPr>
      <t>)</t>
    </r>
  </si>
  <si>
    <r>
      <t>275</t>
    </r>
    <r>
      <rPr>
        <sz val="8"/>
        <color rgb="FFFF0000"/>
        <rFont val="Times New Roman"/>
        <family val="1"/>
      </rPr>
      <t xml:space="preserve"> </t>
    </r>
    <r>
      <rPr>
        <strike/>
        <sz val="8"/>
        <color rgb="FF7F7F7F"/>
        <rFont val="Times New Roman"/>
        <family val="1"/>
      </rPr>
      <t>276</t>
    </r>
    <r>
      <rPr>
        <sz val="8"/>
        <color theme="1"/>
        <rFont val="Times New Roman"/>
        <family val="1"/>
      </rPr>
      <t xml:space="preserve"> </t>
    </r>
  </si>
  <si>
    <r>
      <t xml:space="preserve">235 </t>
    </r>
    <r>
      <rPr>
        <strike/>
        <sz val="8"/>
        <color rgb="FF7F7F7F"/>
        <rFont val="Times New Roman"/>
        <family val="1"/>
      </rPr>
      <t>237</t>
    </r>
  </si>
  <si>
    <r>
      <t xml:space="preserve">15,51 </t>
    </r>
    <r>
      <rPr>
        <strike/>
        <sz val="8"/>
        <color rgb="FF7F7F7F"/>
        <rFont val="Times New Roman"/>
        <family val="1"/>
      </rPr>
      <t>15,73</t>
    </r>
  </si>
  <si>
    <r>
      <t xml:space="preserve">212 </t>
    </r>
    <r>
      <rPr>
        <strike/>
        <sz val="8"/>
        <color rgb="FF7F7F7F"/>
        <rFont val="Times New Roman"/>
        <family val="1"/>
      </rPr>
      <t>220</t>
    </r>
  </si>
  <si>
    <r>
      <t xml:space="preserve">223 </t>
    </r>
    <r>
      <rPr>
        <strike/>
        <sz val="8"/>
        <color rgb="FF7F7F7F"/>
        <rFont val="Times New Roman"/>
        <family val="1"/>
      </rPr>
      <t>225</t>
    </r>
  </si>
  <si>
    <r>
      <t xml:space="preserve">19,71 </t>
    </r>
    <r>
      <rPr>
        <strike/>
        <sz val="8"/>
        <color rgb="FF7F7F7F"/>
        <rFont val="Times New Roman"/>
        <family val="1"/>
      </rPr>
      <t>19,50</t>
    </r>
  </si>
  <si>
    <r>
      <t xml:space="preserve">234 </t>
    </r>
    <r>
      <rPr>
        <b/>
        <strike/>
        <sz val="8"/>
        <color rgb="FF7F7F7F"/>
        <rFont val="Times New Roman"/>
        <family val="1"/>
      </rPr>
      <t>237</t>
    </r>
  </si>
  <si>
    <r>
      <t xml:space="preserve">17,62 </t>
    </r>
    <r>
      <rPr>
        <b/>
        <strike/>
        <sz val="8"/>
        <color rgb="FF7F7F7F"/>
        <rFont val="Times New Roman"/>
        <family val="1"/>
      </rPr>
      <t>17,65</t>
    </r>
  </si>
  <si>
    <r>
      <t xml:space="preserve">   </t>
    </r>
    <r>
      <rPr>
        <b/>
        <sz val="8"/>
        <color rgb="FF000000"/>
        <rFont val="Times New Roman"/>
        <family val="1"/>
      </rPr>
      <t>289,92­­­­</t>
    </r>
  </si>
  <si>
    <t xml:space="preserve">Árvores </t>
  </si>
  <si>
    <t>não produtivas e produtivas</t>
  </si>
  <si>
    <t xml:space="preserve">Percentual </t>
  </si>
  <si>
    <t xml:space="preserve">de árvores </t>
  </si>
  <si>
    <t>Área de pomares</t>
  </si>
  <si>
    <r>
      <t>adultos</t>
    </r>
    <r>
      <rPr>
        <vertAlign val="superscript"/>
        <sz val="8"/>
        <color theme="1"/>
        <rFont val="Times New Roman"/>
        <family val="1"/>
      </rPr>
      <t>2</t>
    </r>
  </si>
  <si>
    <t xml:space="preserve"> </t>
  </si>
  <si>
    <t xml:space="preserve">- </t>
  </si>
  <si>
    <t xml:space="preserve">12.209,29    12.209,29 </t>
  </si>
  <si>
    <t xml:space="preserve">Pomares não irrigados ou </t>
  </si>
  <si>
    <t>sem informação sobre irrigação</t>
  </si>
  <si>
    <t>Percentual em relação à</t>
  </si>
  <si>
    <t>área total da região</t>
  </si>
  <si>
    <t>Altinópolis (ALT)......................................</t>
  </si>
  <si>
    <t>Abril</t>
  </si>
  <si>
    <t>Fevereiro / Abril</t>
  </si>
  <si>
    <t>(valores hachurados foram apresentados em fevereiro e, a esquerda dos mesmos estão seus respectivos valores reestimados em abril)</t>
  </si>
  <si>
    <t>Setor e grupo de variedades</t>
  </si>
  <si>
    <r>
      <t xml:space="preserve">272 </t>
    </r>
    <r>
      <rPr>
        <strike/>
        <sz val="8"/>
        <color rgb="FF7F7F7F"/>
        <rFont val="Times New Roman"/>
        <family val="1"/>
      </rPr>
      <t>275</t>
    </r>
    <r>
      <rPr>
        <sz val="8"/>
        <color rgb="FFFF0000"/>
        <rFont val="Times New Roman"/>
        <family val="1"/>
      </rPr>
      <t xml:space="preserve"> </t>
    </r>
  </si>
  <si>
    <r>
      <t xml:space="preserve">233 </t>
    </r>
    <r>
      <rPr>
        <strike/>
        <sz val="8"/>
        <color rgb="FF7F7F7F"/>
        <rFont val="Times New Roman"/>
        <family val="1"/>
      </rPr>
      <t>235</t>
    </r>
    <r>
      <rPr>
        <sz val="8"/>
        <color theme="1"/>
        <rFont val="Times New Roman"/>
        <family val="1"/>
      </rPr>
      <t xml:space="preserve"> </t>
    </r>
  </si>
  <si>
    <r>
      <t xml:space="preserve">225 </t>
    </r>
    <r>
      <rPr>
        <strike/>
        <sz val="8"/>
        <color rgb="FF7F7F7F"/>
        <rFont val="Times New Roman"/>
        <family val="1"/>
      </rPr>
      <t>232</t>
    </r>
  </si>
  <si>
    <r>
      <t xml:space="preserve">200 </t>
    </r>
    <r>
      <rPr>
        <strike/>
        <sz val="8"/>
        <color rgb="FF7F7F7F"/>
        <rFont val="Times New Roman"/>
        <family val="1"/>
      </rPr>
      <t>212</t>
    </r>
    <r>
      <rPr>
        <sz val="8"/>
        <color theme="1"/>
        <rFont val="Times New Roman"/>
        <family val="1"/>
      </rPr>
      <t xml:space="preserve"> </t>
    </r>
  </si>
  <si>
    <r>
      <t xml:space="preserve">22,62 </t>
    </r>
    <r>
      <rPr>
        <strike/>
        <sz val="8"/>
        <color rgb="FF7F7F7F"/>
        <rFont val="Times New Roman"/>
        <family val="1"/>
      </rPr>
      <t>23,00</t>
    </r>
  </si>
  <si>
    <r>
      <t xml:space="preserve">211 </t>
    </r>
    <r>
      <rPr>
        <strike/>
        <sz val="8"/>
        <color rgb="FF7F7F7F"/>
        <rFont val="Times New Roman"/>
        <family val="1"/>
      </rPr>
      <t>223</t>
    </r>
    <r>
      <rPr>
        <sz val="8"/>
        <color theme="1"/>
        <rFont val="Times New Roman"/>
        <family val="1"/>
      </rPr>
      <t xml:space="preserve"> </t>
    </r>
  </si>
  <si>
    <r>
      <t>226</t>
    </r>
    <r>
      <rPr>
        <sz val="8"/>
        <color theme="1"/>
        <rFont val="Times New Roman"/>
        <family val="1"/>
      </rPr>
      <t xml:space="preserve"> </t>
    </r>
    <r>
      <rPr>
        <strike/>
        <sz val="8"/>
        <color rgb="FF7F7F7F"/>
        <rFont val="Times New Roman"/>
        <family val="1"/>
      </rPr>
      <t>234</t>
    </r>
    <r>
      <rPr>
        <b/>
        <sz val="8"/>
        <color theme="1"/>
        <rFont val="Times New Roman"/>
        <family val="1"/>
      </rPr>
      <t xml:space="preserve"> </t>
    </r>
  </si>
  <si>
    <r>
      <t xml:space="preserve">   </t>
    </r>
    <r>
      <rPr>
        <b/>
        <sz val="8"/>
        <color rgb="FF000000"/>
        <rFont val="Times New Roman"/>
        <family val="1"/>
      </rPr>
      <t>300,65­­­­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</si>
</sst>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b/>
      <sz val="10"/>
      <color theme="1"/>
      <name val="Times New Roman"/>
      <family val="1"/>
    </font>
    <font>
      <sz val="10"/>
      <color theme="1"/>
      <name val="Times New Roman"/>
      <family val="1"/>
    </font>
    <font>
      <sz val="8"/>
      <color theme="1"/>
      <name val="Times New Roman"/>
      <family val="1"/>
    </font>
    <font>
      <vertAlign val="superscript"/>
      <sz val="8"/>
      <color theme="1"/>
      <name val="Times New Roman"/>
      <family val="1"/>
    </font>
    <font>
      <b/>
      <sz val="8"/>
      <color theme="1"/>
      <name val="Times New Roman"/>
      <family val="1"/>
    </font>
    <font>
      <vertAlign val="superscript"/>
      <sz val="10"/>
      <color theme="1"/>
      <name val="Times New Roman"/>
      <family val="1"/>
    </font>
    <font>
      <u/>
      <sz val="11"/>
      <color theme="10"/>
      <name val="Calibri"/>
      <family val="2"/>
      <scheme val="minor"/>
    </font>
    <font>
      <u/>
      <sz val="11"/>
      <name val="Calibri"/>
      <family val="2"/>
      <scheme val="minor"/>
    </font>
    <font>
      <sz val="11"/>
      <color theme="1"/>
      <name val="Times New Roman"/>
      <family val="1"/>
    </font>
    <font>
      <b/>
      <sz val="11"/>
      <color theme="1"/>
      <name val="Times New Roman"/>
      <family val="1"/>
    </font>
    <font>
      <sz val="8"/>
      <color theme="1"/>
      <name val="Calibri"/>
      <family val="2"/>
      <scheme val="minor"/>
    </font>
    <font>
      <sz val="7"/>
      <color theme="1"/>
      <name val="Times New Roman"/>
      <family val="1"/>
    </font>
    <font>
      <b/>
      <sz val="6"/>
      <color theme="1"/>
      <name val="Times New Roman"/>
      <family val="1"/>
    </font>
    <font>
      <sz val="6"/>
      <color theme="1"/>
      <name val="Times New Roman"/>
      <family val="1"/>
    </font>
    <font>
      <b/>
      <sz val="9"/>
      <color theme="1"/>
      <name val="Times New Roman"/>
      <family val="1"/>
    </font>
    <font>
      <sz val="9"/>
      <color theme="1"/>
      <name val="Times New Roman"/>
      <family val="1"/>
    </font>
    <font>
      <vertAlign val="superscript"/>
      <sz val="7"/>
      <color theme="1"/>
      <name val="Times New Roman"/>
      <family val="1"/>
    </font>
    <font>
      <vertAlign val="superscript"/>
      <sz val="9"/>
      <color theme="1"/>
      <name val="Times New Roman"/>
      <family val="1"/>
    </font>
    <font>
      <sz val="8"/>
      <color rgb="FF000000"/>
      <name val="Times New Roman"/>
      <family val="1"/>
    </font>
    <font>
      <b/>
      <sz val="8"/>
      <color rgb="FF000000"/>
      <name val="Times New Roman"/>
      <family val="1"/>
    </font>
    <font>
      <sz val="3"/>
      <color theme="1"/>
      <name val="Times New Roman"/>
      <family val="1"/>
    </font>
    <font>
      <sz val="4"/>
      <color theme="1"/>
      <name val="Times New Roman"/>
      <family val="1"/>
    </font>
    <font>
      <b/>
      <sz val="11"/>
      <color theme="0"/>
      <name val="Calibri"/>
      <family val="2"/>
      <scheme val="minor"/>
    </font>
    <font>
      <sz val="11"/>
      <color theme="0"/>
      <name val="Calibri"/>
      <family val="2"/>
      <scheme val="minor"/>
    </font>
    <font>
      <sz val="11"/>
      <name val="Calibri"/>
      <family val="2"/>
      <scheme val="minor"/>
    </font>
    <font>
      <b/>
      <u/>
      <sz val="11"/>
      <color theme="0"/>
      <name val="Calibri"/>
      <family val="2"/>
      <scheme val="minor"/>
    </font>
    <font>
      <b/>
      <u/>
      <sz val="11"/>
      <color indexed="9"/>
      <name val="Calibri"/>
      <family val="2"/>
      <scheme val="minor"/>
    </font>
    <font>
      <b/>
      <sz val="3"/>
      <color theme="1"/>
      <name val="Times New Roman"/>
      <family val="1"/>
    </font>
    <font>
      <sz val="8"/>
      <color rgb="FF7F7F7F"/>
      <name val="Times New Roman"/>
      <family val="1"/>
    </font>
    <font>
      <strike/>
      <sz val="8"/>
      <color rgb="FF7F7F7F"/>
      <name val="Times New Roman"/>
      <family val="1"/>
    </font>
    <font>
      <b/>
      <strike/>
      <sz val="8"/>
      <color rgb="FF7F7F7F"/>
      <name val="Times New Roman"/>
      <family val="1"/>
    </font>
    <font>
      <b/>
      <sz val="5"/>
      <color theme="1"/>
      <name val="Times New Roman"/>
      <family val="1"/>
    </font>
    <font>
      <sz val="5"/>
      <color theme="1"/>
      <name val="Times New Roman"/>
      <family val="1"/>
    </font>
    <font>
      <b/>
      <sz val="4"/>
      <color theme="1"/>
      <name val="Times New Roman"/>
      <family val="1"/>
    </font>
    <font>
      <sz val="8"/>
      <color rgb="FFFF0000"/>
      <name val="Times New Roman"/>
      <family val="1"/>
    </font>
    <font>
      <sz val="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6">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s>
  <cellStyleXfs count="2">
    <xf numFmtId="0" fontId="0" fillId="0" borderId="0"/>
    <xf numFmtId="0" fontId="7" fillId="0" borderId="0" applyNumberFormat="0" applyFill="0" applyBorder="0" applyAlignment="0" applyProtection="0"/>
  </cellStyleXfs>
  <cellXfs count="437">
    <xf numFmtId="0" fontId="0" fillId="0" borderId="0" xfId="0"/>
    <xf numFmtId="0" fontId="1" fillId="0" borderId="0" xfId="0" applyFont="1" applyAlignment="1">
      <alignment horizontal="left" vertical="center"/>
    </xf>
    <xf numFmtId="0" fontId="3" fillId="0" borderId="1" xfId="0" applyFont="1" applyBorder="1" applyAlignment="1">
      <alignment horizontal="center" vertical="center" wrapText="1"/>
    </xf>
    <xf numFmtId="0" fontId="3" fillId="0" borderId="0" xfId="0" applyFont="1"/>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0" xfId="0" applyFont="1"/>
    <xf numFmtId="0" fontId="3" fillId="0" borderId="6" xfId="0" applyFont="1" applyBorder="1" applyAlignment="1">
      <alignment horizontal="righ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3" fontId="3" fillId="0" borderId="0" xfId="0" applyNumberFormat="1" applyFont="1" applyAlignment="1">
      <alignment horizontal="right" vertical="center" wrapText="1"/>
    </xf>
    <xf numFmtId="0" fontId="3" fillId="0" borderId="7" xfId="0" applyFont="1" applyBorder="1" applyAlignment="1">
      <alignment horizontal="right" vertical="center" wrapText="1"/>
    </xf>
    <xf numFmtId="3" fontId="3" fillId="0" borderId="6" xfId="0" applyNumberFormat="1" applyFont="1" applyBorder="1" applyAlignment="1">
      <alignment horizontal="right" vertical="center" wrapText="1"/>
    </xf>
    <xf numFmtId="0" fontId="3" fillId="0" borderId="8" xfId="0" applyFont="1" applyBorder="1" applyAlignment="1">
      <alignment horizontal="right" vertical="center" wrapText="1"/>
    </xf>
    <xf numFmtId="0" fontId="5" fillId="0" borderId="6" xfId="0" applyFont="1" applyBorder="1" applyAlignment="1">
      <alignment horizontal="right" vertical="center" wrapText="1"/>
    </xf>
    <xf numFmtId="3" fontId="5" fillId="0" borderId="0" xfId="0" applyNumberFormat="1" applyFont="1" applyAlignment="1">
      <alignment horizontal="right" vertical="center" wrapText="1"/>
    </xf>
    <xf numFmtId="3" fontId="5" fillId="0" borderId="7" xfId="0" applyNumberFormat="1" applyFont="1" applyBorder="1" applyAlignment="1">
      <alignment horizontal="right" vertical="center" wrapText="1"/>
    </xf>
    <xf numFmtId="3" fontId="5" fillId="0" borderId="6" xfId="0" applyNumberFormat="1" applyFont="1" applyBorder="1" applyAlignment="1">
      <alignment horizontal="right" vertical="center" wrapText="1"/>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10" xfId="0" applyFont="1" applyBorder="1" applyAlignment="1">
      <alignment horizontal="right" vertical="center" wrapText="1"/>
    </xf>
    <xf numFmtId="0" fontId="3" fillId="0" borderId="11" xfId="0" applyFont="1" applyBorder="1" applyAlignment="1">
      <alignment horizontal="right" vertical="center" wrapText="1"/>
    </xf>
    <xf numFmtId="0" fontId="3" fillId="0" borderId="0" xfId="0" applyFont="1" applyAlignment="1">
      <alignment horizontal="justify" vertical="center"/>
    </xf>
    <xf numFmtId="0" fontId="3" fillId="0" borderId="0" xfId="0" applyFont="1" applyAlignment="1">
      <alignment horizontal="center" vertical="center"/>
    </xf>
    <xf numFmtId="0" fontId="3" fillId="0" borderId="6"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horizontal="left" vertical="center"/>
    </xf>
    <xf numFmtId="0" fontId="0" fillId="2" borderId="0" xfId="0" applyFill="1"/>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0" xfId="0" applyBorder="1"/>
    <xf numFmtId="0" fontId="3" fillId="0" borderId="0" xfId="0" applyFont="1" applyAlignment="1">
      <alignment horizontal="right" vertical="center" wrapText="1"/>
    </xf>
    <xf numFmtId="0" fontId="5" fillId="0" borderId="0" xfId="0" applyFont="1" applyAlignment="1">
      <alignment horizontal="right" vertical="center" wrapText="1"/>
    </xf>
    <xf numFmtId="3" fontId="5" fillId="0" borderId="9" xfId="0" applyNumberFormat="1" applyFont="1" applyBorder="1" applyAlignment="1">
      <alignment horizontal="right"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0" xfId="0" applyFont="1" applyBorder="1" applyAlignment="1">
      <alignment horizontal="center" vertical="center" wrapText="1"/>
    </xf>
    <xf numFmtId="4" fontId="3" fillId="0" borderId="6" xfId="0" applyNumberFormat="1" applyFont="1" applyBorder="1" applyAlignment="1">
      <alignment horizontal="right" vertical="center" wrapText="1"/>
    </xf>
    <xf numFmtId="4" fontId="5" fillId="0" borderId="6" xfId="0" applyNumberFormat="1" applyFont="1" applyBorder="1" applyAlignment="1">
      <alignment horizontal="right"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1" fillId="0" borderId="0" xfId="0" applyFont="1"/>
    <xf numFmtId="0" fontId="3" fillId="0" borderId="10" xfId="0" applyFont="1" applyBorder="1" applyAlignment="1">
      <alignment horizontal="center" vertical="center" wrapText="1"/>
    </xf>
    <xf numFmtId="0" fontId="5" fillId="0" borderId="6" xfId="0" applyFont="1" applyBorder="1" applyAlignment="1">
      <alignment horizontal="left" vertical="center" wrapText="1"/>
    </xf>
    <xf numFmtId="0" fontId="3" fillId="0" borderId="6" xfId="0" applyFont="1" applyBorder="1" applyAlignment="1">
      <alignment horizontal="left" vertical="center" wrapText="1"/>
    </xf>
    <xf numFmtId="0" fontId="0" fillId="0" borderId="0" xfId="0" applyAlignment="1">
      <alignment wrapText="1"/>
    </xf>
    <xf numFmtId="0" fontId="0" fillId="0" borderId="0" xfId="0" applyAlignment="1"/>
    <xf numFmtId="0" fontId="3" fillId="0" borderId="0" xfId="0" applyFont="1" applyAlignment="1">
      <alignment horizontal="left" vertical="center"/>
    </xf>
    <xf numFmtId="0" fontId="3" fillId="0" borderId="0" xfId="0" applyFont="1" applyAlignment="1">
      <alignment horizontal="right" vertical="center"/>
    </xf>
    <xf numFmtId="0" fontId="5" fillId="0" borderId="0" xfId="0" applyFont="1" applyAlignment="1">
      <alignment horizontal="right" vertical="center"/>
    </xf>
    <xf numFmtId="0" fontId="5" fillId="0" borderId="2" xfId="0" applyFont="1" applyBorder="1" applyAlignment="1">
      <alignment vertical="center"/>
    </xf>
    <xf numFmtId="0" fontId="5" fillId="0" borderId="12" xfId="0" applyFont="1" applyBorder="1" applyAlignment="1">
      <alignment vertical="center"/>
    </xf>
    <xf numFmtId="0" fontId="5" fillId="0" borderId="0" xfId="0" applyFont="1" applyAlignment="1">
      <alignment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vertical="center"/>
    </xf>
    <xf numFmtId="0" fontId="3" fillId="0" borderId="15"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8" xfId="0" applyFont="1" applyBorder="1" applyAlignment="1">
      <alignment horizontal="left" vertical="center" wrapText="1"/>
    </xf>
    <xf numFmtId="0" fontId="5" fillId="0" borderId="11" xfId="0" applyFont="1" applyBorder="1" applyAlignment="1">
      <alignment horizontal="right" vertical="center" wrapText="1"/>
    </xf>
    <xf numFmtId="0" fontId="5" fillId="0" borderId="9" xfId="0" applyFont="1" applyBorder="1" applyAlignment="1">
      <alignment horizontal="left" vertical="center" wrapText="1"/>
    </xf>
    <xf numFmtId="0" fontId="5" fillId="0" borderId="6" xfId="0" applyFont="1" applyBorder="1" applyAlignment="1">
      <alignment vertical="center" wrapText="1"/>
    </xf>
    <xf numFmtId="3" fontId="3" fillId="0" borderId="0" xfId="0" applyNumberFormat="1" applyFont="1" applyAlignment="1">
      <alignment horizontal="right" vertical="center"/>
    </xf>
    <xf numFmtId="3" fontId="3" fillId="0" borderId="8" xfId="0" applyNumberFormat="1" applyFont="1" applyBorder="1" applyAlignment="1">
      <alignment horizontal="right" vertical="center"/>
    </xf>
    <xf numFmtId="3" fontId="5" fillId="0" borderId="0" xfId="0" applyNumberFormat="1" applyFont="1" applyAlignment="1">
      <alignment horizontal="right" vertical="center"/>
    </xf>
    <xf numFmtId="0" fontId="3" fillId="0" borderId="8" xfId="0" applyFont="1" applyBorder="1" applyAlignment="1">
      <alignment horizontal="right" vertical="center"/>
    </xf>
    <xf numFmtId="0" fontId="5" fillId="0" borderId="11" xfId="0" applyFont="1" applyBorder="1" applyAlignment="1">
      <alignment horizontal="right" vertical="center"/>
    </xf>
    <xf numFmtId="0" fontId="3" fillId="0" borderId="0" xfId="0" applyFont="1" applyAlignment="1">
      <alignment horizontal="justify" vertical="center" wrapText="1"/>
    </xf>
    <xf numFmtId="0" fontId="2" fillId="0" borderId="0" xfId="0" applyFont="1" applyAlignment="1">
      <alignment horizontal="left" vertical="center"/>
    </xf>
    <xf numFmtId="4" fontId="3" fillId="0" borderId="0" xfId="0" applyNumberFormat="1" applyFont="1" applyAlignment="1">
      <alignment horizontal="right" vertical="center" wrapText="1"/>
    </xf>
    <xf numFmtId="4" fontId="5" fillId="0" borderId="0" xfId="0" applyNumberFormat="1" applyFont="1" applyAlignment="1">
      <alignment horizontal="right" vertical="center" wrapText="1"/>
    </xf>
    <xf numFmtId="4" fontId="3" fillId="0" borderId="0" xfId="0" applyNumberFormat="1" applyFont="1" applyAlignment="1">
      <alignment horizontal="right" vertical="center"/>
    </xf>
    <xf numFmtId="4" fontId="5" fillId="0" borderId="0" xfId="0" applyNumberFormat="1" applyFont="1" applyAlignment="1">
      <alignment horizontal="right"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9" fillId="0" borderId="0" xfId="0" applyFont="1"/>
    <xf numFmtId="0" fontId="10" fillId="0" borderId="0" xfId="0" applyFont="1"/>
    <xf numFmtId="0" fontId="11" fillId="0" borderId="0" xfId="0" applyFont="1" applyAlignment="1">
      <alignment wrapText="1"/>
    </xf>
    <xf numFmtId="0" fontId="2" fillId="0" borderId="0" xfId="0" applyFont="1" applyAlignment="1">
      <alignment horizontal="right" vertical="center"/>
    </xf>
    <xf numFmtId="0" fontId="2" fillId="0" borderId="7" xfId="0" applyFont="1" applyBorder="1" applyAlignment="1">
      <alignment horizontal="right" vertical="center"/>
    </xf>
    <xf numFmtId="0" fontId="3" fillId="0" borderId="7" xfId="0" applyFont="1" applyBorder="1" applyAlignment="1">
      <alignment horizontal="right" vertical="center"/>
    </xf>
    <xf numFmtId="0" fontId="2" fillId="0" borderId="8" xfId="0" applyFont="1" applyBorder="1" applyAlignment="1">
      <alignment horizontal="right" vertical="center"/>
    </xf>
    <xf numFmtId="3" fontId="3" fillId="0" borderId="7" xfId="0" applyNumberFormat="1" applyFont="1" applyBorder="1" applyAlignment="1">
      <alignment horizontal="right" vertical="center"/>
    </xf>
    <xf numFmtId="0" fontId="5" fillId="0" borderId="8" xfId="0" applyFont="1" applyBorder="1" applyAlignment="1">
      <alignment horizontal="right" vertical="center"/>
    </xf>
    <xf numFmtId="0" fontId="5" fillId="0" borderId="7" xfId="0" applyFont="1" applyBorder="1" applyAlignment="1">
      <alignment horizontal="right" vertical="center"/>
    </xf>
    <xf numFmtId="0" fontId="3" fillId="0" borderId="6" xfId="0" applyFont="1" applyBorder="1" applyAlignment="1">
      <alignment horizontal="justify" vertical="center"/>
    </xf>
    <xf numFmtId="4" fontId="3" fillId="0" borderId="7" xfId="0" applyNumberFormat="1" applyFont="1" applyBorder="1" applyAlignment="1">
      <alignment horizontal="right" vertical="center"/>
    </xf>
    <xf numFmtId="4" fontId="3" fillId="0" borderId="8" xfId="0" applyNumberFormat="1" applyFont="1" applyBorder="1" applyAlignment="1">
      <alignment horizontal="right" vertical="center"/>
    </xf>
    <xf numFmtId="4" fontId="3" fillId="0" borderId="7" xfId="0" applyNumberFormat="1" applyFont="1" applyBorder="1" applyAlignment="1">
      <alignment horizontal="right" vertical="center" wrapText="1"/>
    </xf>
    <xf numFmtId="4" fontId="5" fillId="0" borderId="7" xfId="0" applyNumberFormat="1" applyFont="1" applyBorder="1" applyAlignment="1">
      <alignment horizontal="right" vertical="center" wrapText="1"/>
    </xf>
    <xf numFmtId="4" fontId="5" fillId="0" borderId="7" xfId="0" applyNumberFormat="1" applyFont="1" applyBorder="1" applyAlignment="1">
      <alignment horizontal="right" vertical="center"/>
    </xf>
    <xf numFmtId="0" fontId="2" fillId="0" borderId="7" xfId="0" applyFont="1" applyBorder="1" applyAlignment="1">
      <alignment horizontal="right" vertical="center" wrapText="1"/>
    </xf>
    <xf numFmtId="4" fontId="5" fillId="0" borderId="8" xfId="0" applyNumberFormat="1" applyFont="1" applyBorder="1" applyAlignment="1">
      <alignment horizontal="right" vertical="center"/>
    </xf>
    <xf numFmtId="0" fontId="5" fillId="0" borderId="7" xfId="0" applyFont="1" applyBorder="1" applyAlignment="1">
      <alignment horizontal="right" vertical="center" wrapText="1"/>
    </xf>
    <xf numFmtId="0" fontId="5" fillId="0" borderId="14" xfId="0" applyFont="1" applyBorder="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horizontal="justify" vertical="center"/>
    </xf>
    <xf numFmtId="0" fontId="3" fillId="0" borderId="6" xfId="0" applyFont="1" applyBorder="1" applyAlignment="1">
      <alignment horizontal="justify" vertical="center" wrapText="1"/>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3" fillId="0" borderId="0" xfId="0" applyFont="1" applyFill="1" applyBorder="1" applyAlignment="1">
      <alignment vertical="center"/>
    </xf>
    <xf numFmtId="0" fontId="2" fillId="0" borderId="10" xfId="0" applyFont="1" applyBorder="1" applyAlignment="1">
      <alignment horizontal="justify" vertical="center" wrapText="1"/>
    </xf>
    <xf numFmtId="0" fontId="3" fillId="0" borderId="8" xfId="0" applyFont="1" applyBorder="1" applyAlignment="1">
      <alignment horizontal="right" vertical="center" wrapText="1"/>
    </xf>
    <xf numFmtId="0" fontId="2" fillId="0" borderId="0" xfId="0" quotePrefix="1" applyFont="1"/>
    <xf numFmtId="0" fontId="3" fillId="0" borderId="8" xfId="0" applyFont="1" applyBorder="1" applyAlignment="1">
      <alignment horizontal="justify" vertical="center"/>
    </xf>
    <xf numFmtId="0" fontId="3" fillId="0" borderId="3" xfId="0" applyFont="1" applyBorder="1" applyAlignment="1">
      <alignment horizontal="center" vertical="center"/>
    </xf>
    <xf numFmtId="0" fontId="12" fillId="0" borderId="6" xfId="0" applyFont="1" applyBorder="1" applyAlignment="1">
      <alignment horizontal="center" vertical="center" wrapText="1"/>
    </xf>
    <xf numFmtId="0" fontId="12" fillId="0" borderId="0" xfId="0" applyFont="1" applyAlignment="1">
      <alignment horizontal="center" vertical="center"/>
    </xf>
    <xf numFmtId="0" fontId="12" fillId="0" borderId="8" xfId="0" applyFont="1" applyBorder="1" applyAlignment="1">
      <alignment horizontal="center" vertical="center" wrapText="1"/>
    </xf>
    <xf numFmtId="0" fontId="12" fillId="0" borderId="7" xfId="0" applyFont="1" applyBorder="1" applyAlignment="1">
      <alignment horizontal="center" vertical="center"/>
    </xf>
    <xf numFmtId="0" fontId="12" fillId="0" borderId="0" xfId="0" applyFont="1" applyAlignment="1">
      <alignment horizontal="center" vertical="center" wrapText="1"/>
    </xf>
    <xf numFmtId="3" fontId="5" fillId="0" borderId="10" xfId="0" applyNumberFormat="1" applyFont="1" applyBorder="1" applyAlignment="1">
      <alignment horizontal="right" vertical="center"/>
    </xf>
    <xf numFmtId="3" fontId="5" fillId="0" borderId="14" xfId="0" applyNumberFormat="1" applyFont="1" applyBorder="1" applyAlignment="1">
      <alignment horizontal="right" vertical="center" wrapText="1"/>
    </xf>
    <xf numFmtId="3" fontId="5" fillId="0" borderId="11" xfId="0" applyNumberFormat="1" applyFont="1" applyBorder="1" applyAlignment="1">
      <alignment horizontal="right" vertical="center" wrapText="1"/>
    </xf>
    <xf numFmtId="0" fontId="12" fillId="0" borderId="8" xfId="0" applyFont="1" applyBorder="1" applyAlignment="1">
      <alignment horizontal="center" vertical="center"/>
    </xf>
    <xf numFmtId="0" fontId="12" fillId="0" borderId="7" xfId="0" applyFont="1" applyBorder="1" applyAlignment="1">
      <alignment horizontal="center" vertical="center" wrapText="1"/>
    </xf>
    <xf numFmtId="4" fontId="5" fillId="0" borderId="9" xfId="0" applyNumberFormat="1" applyFont="1" applyBorder="1" applyAlignment="1">
      <alignment horizontal="right" vertical="center" wrapText="1"/>
    </xf>
    <xf numFmtId="4" fontId="5" fillId="0" borderId="10" xfId="0" applyNumberFormat="1" applyFont="1" applyBorder="1" applyAlignment="1">
      <alignment horizontal="right" vertical="center"/>
    </xf>
    <xf numFmtId="4" fontId="5" fillId="0" borderId="14" xfId="0" applyNumberFormat="1" applyFont="1" applyBorder="1" applyAlignment="1">
      <alignment horizontal="right" vertical="center" wrapText="1"/>
    </xf>
    <xf numFmtId="4" fontId="5" fillId="0" borderId="11" xfId="0" applyNumberFormat="1" applyFont="1" applyBorder="1" applyAlignment="1">
      <alignment horizontal="right" vertical="center"/>
    </xf>
    <xf numFmtId="4" fontId="5" fillId="0" borderId="10" xfId="0" applyNumberFormat="1" applyFont="1" applyBorder="1" applyAlignment="1">
      <alignment horizontal="right" vertical="center" wrapText="1"/>
    </xf>
    <xf numFmtId="0" fontId="4" fillId="0" borderId="0" xfId="0" applyFont="1" applyAlignment="1">
      <alignment horizontal="left" vertical="center"/>
    </xf>
    <xf numFmtId="0" fontId="5" fillId="0" borderId="6" xfId="0" applyFont="1" applyBorder="1" applyAlignment="1">
      <alignment horizontal="left" vertical="center" wrapText="1" indent="1"/>
    </xf>
    <xf numFmtId="0" fontId="3" fillId="0" borderId="6" xfId="0" applyFont="1" applyBorder="1" applyAlignment="1">
      <alignment horizontal="left" vertical="center" wrapText="1" indent="1"/>
    </xf>
    <xf numFmtId="0" fontId="0" fillId="0" borderId="0" xfId="0" applyAlignment="1">
      <alignment horizontal="left"/>
    </xf>
    <xf numFmtId="0" fontId="3" fillId="0" borderId="0" xfId="0" quotePrefix="1" applyFont="1" applyAlignment="1">
      <alignment horizontal="left" vertical="center"/>
    </xf>
    <xf numFmtId="0" fontId="13" fillId="0" borderId="6" xfId="0" applyFont="1" applyBorder="1" applyAlignment="1">
      <alignment horizontal="left" vertical="center" wrapText="1" indent="1"/>
    </xf>
    <xf numFmtId="0" fontId="13" fillId="0" borderId="0" xfId="0" applyFont="1" applyAlignment="1">
      <alignment horizontal="right" vertical="center" wrapText="1"/>
    </xf>
    <xf numFmtId="0" fontId="13" fillId="0" borderId="7" xfId="0" applyFont="1" applyBorder="1" applyAlignment="1">
      <alignment horizontal="right" vertical="center" wrapText="1"/>
    </xf>
    <xf numFmtId="0" fontId="13" fillId="0" borderId="6" xfId="0" applyFont="1" applyBorder="1" applyAlignment="1">
      <alignment horizontal="right" vertical="center" wrapText="1"/>
    </xf>
    <xf numFmtId="0" fontId="13" fillId="0" borderId="8" xfId="0" applyFont="1" applyBorder="1" applyAlignment="1">
      <alignment horizontal="right" vertical="center" wrapText="1"/>
    </xf>
    <xf numFmtId="0" fontId="14" fillId="0" borderId="8" xfId="0" applyFont="1" applyBorder="1" applyAlignment="1">
      <alignment horizontal="right" vertical="center" wrapText="1"/>
    </xf>
    <xf numFmtId="0" fontId="15" fillId="0" borderId="6" xfId="0" applyFont="1" applyBorder="1" applyAlignment="1">
      <alignment horizontal="left" vertical="center" wrapText="1"/>
    </xf>
    <xf numFmtId="0" fontId="16" fillId="0" borderId="0" xfId="0" applyFont="1" applyAlignment="1">
      <alignment horizontal="right" vertical="center" wrapText="1"/>
    </xf>
    <xf numFmtId="0" fontId="16" fillId="0" borderId="8" xfId="0" applyFont="1" applyBorder="1" applyAlignment="1">
      <alignment horizontal="right" vertical="center" wrapText="1"/>
    </xf>
    <xf numFmtId="0" fontId="15" fillId="0" borderId="8" xfId="0" applyFont="1" applyBorder="1" applyAlignment="1">
      <alignment horizontal="right" vertical="center" wrapText="1"/>
    </xf>
    <xf numFmtId="0" fontId="15" fillId="0" borderId="7" xfId="0" applyFont="1" applyBorder="1" applyAlignment="1">
      <alignment horizontal="right" vertical="center" wrapText="1"/>
    </xf>
    <xf numFmtId="0" fontId="5" fillId="0" borderId="8" xfId="0" applyFont="1" applyBorder="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right" vertical="center" wrapText="1"/>
    </xf>
    <xf numFmtId="0" fontId="16" fillId="0" borderId="6" xfId="0" applyFont="1" applyBorder="1" applyAlignment="1">
      <alignment horizontal="center" vertical="center" wrapText="1"/>
    </xf>
    <xf numFmtId="0" fontId="2" fillId="0" borderId="0" xfId="0" applyFont="1" applyAlignment="1">
      <alignment vertical="center" wrapText="1"/>
    </xf>
    <xf numFmtId="3" fontId="5" fillId="0" borderId="10" xfId="0" applyNumberFormat="1" applyFont="1" applyBorder="1" applyAlignment="1">
      <alignment horizontal="right" vertical="center" wrapText="1"/>
    </xf>
    <xf numFmtId="0" fontId="0" fillId="0" borderId="6" xfId="0" applyBorder="1" applyAlignment="1">
      <alignment vertical="top" wrapText="1"/>
    </xf>
    <xf numFmtId="0" fontId="0" fillId="0" borderId="9" xfId="0" applyBorder="1" applyAlignment="1">
      <alignment vertical="top" wrapText="1"/>
    </xf>
    <xf numFmtId="0" fontId="3" fillId="0" borderId="9" xfId="0" applyFont="1" applyBorder="1" applyAlignment="1">
      <alignment horizontal="left" vertical="center" wrapText="1"/>
    </xf>
    <xf numFmtId="0" fontId="3" fillId="0" borderId="10" xfId="0" applyFont="1" applyBorder="1" applyAlignment="1">
      <alignment horizontal="justify" vertical="center" wrapText="1"/>
    </xf>
    <xf numFmtId="0" fontId="3" fillId="0" borderId="10" xfId="0" applyFont="1" applyBorder="1" applyAlignment="1">
      <alignment horizontal="left" vertical="center" wrapText="1"/>
    </xf>
    <xf numFmtId="0" fontId="16" fillId="0" borderId="0" xfId="0" applyFont="1" applyAlignment="1">
      <alignment horizontal="center" vertical="center" wrapText="1"/>
    </xf>
    <xf numFmtId="0" fontId="16" fillId="0" borderId="15"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xf>
    <xf numFmtId="0" fontId="16" fillId="0" borderId="6" xfId="0" applyFont="1" applyBorder="1" applyAlignment="1">
      <alignment horizontal="left" vertical="center"/>
    </xf>
    <xf numFmtId="0" fontId="16" fillId="0" borderId="6" xfId="0" applyFont="1" applyBorder="1" applyAlignment="1">
      <alignment horizontal="right" vertical="center" wrapText="1"/>
    </xf>
    <xf numFmtId="0" fontId="16" fillId="0" borderId="9" xfId="0" applyFont="1" applyBorder="1" applyAlignment="1">
      <alignment horizontal="left" vertical="center"/>
    </xf>
    <xf numFmtId="0" fontId="16" fillId="0" borderId="9" xfId="0" applyFont="1" applyBorder="1" applyAlignment="1">
      <alignment horizontal="right" vertical="center" wrapText="1"/>
    </xf>
    <xf numFmtId="0" fontId="16" fillId="0" borderId="10" xfId="0" applyFont="1" applyBorder="1" applyAlignment="1">
      <alignment horizontal="right" vertical="center" wrapText="1"/>
    </xf>
    <xf numFmtId="0" fontId="16" fillId="0" borderId="11" xfId="0" applyFont="1" applyBorder="1" applyAlignment="1">
      <alignment horizontal="right" vertical="center" wrapText="1"/>
    </xf>
    <xf numFmtId="3" fontId="19" fillId="0" borderId="6" xfId="0" applyNumberFormat="1" applyFont="1" applyBorder="1" applyAlignment="1">
      <alignment horizontal="right" vertical="center" wrapText="1"/>
    </xf>
    <xf numFmtId="0" fontId="19" fillId="0" borderId="6" xfId="0" applyFont="1" applyBorder="1" applyAlignment="1">
      <alignment horizontal="right" vertical="center" wrapText="1"/>
    </xf>
    <xf numFmtId="0" fontId="19" fillId="0" borderId="0" xfId="0" applyFont="1" applyAlignment="1">
      <alignment horizontal="right" vertical="center" wrapText="1"/>
    </xf>
    <xf numFmtId="3" fontId="20" fillId="0" borderId="9" xfId="0" applyNumberFormat="1" applyFont="1" applyBorder="1" applyAlignment="1">
      <alignment horizontal="right" vertical="center" wrapText="1"/>
    </xf>
    <xf numFmtId="0" fontId="20" fillId="0" borderId="9" xfId="0" applyFont="1" applyBorder="1" applyAlignment="1">
      <alignment horizontal="right" vertical="center" wrapText="1"/>
    </xf>
    <xf numFmtId="0" fontId="3" fillId="0" borderId="0" xfId="0" applyFont="1" applyAlignment="1">
      <alignment horizontal="left" vertical="top"/>
    </xf>
    <xf numFmtId="0" fontId="5" fillId="0" borderId="12" xfId="0" applyFont="1" applyBorder="1" applyAlignment="1">
      <alignment horizontal="center" vertical="center" wrapText="1"/>
    </xf>
    <xf numFmtId="0" fontId="3" fillId="0" borderId="12" xfId="0" applyFont="1" applyBorder="1" applyAlignment="1">
      <alignment horizontal="justify" vertical="center" wrapText="1"/>
    </xf>
    <xf numFmtId="0" fontId="3" fillId="0" borderId="10" xfId="0" applyFont="1" applyBorder="1" applyAlignment="1">
      <alignment horizontal="right" vertical="center" wrapText="1"/>
    </xf>
    <xf numFmtId="0" fontId="19" fillId="0" borderId="8" xfId="0" applyFont="1" applyBorder="1" applyAlignment="1">
      <alignment horizontal="right" vertical="center" wrapText="1"/>
    </xf>
    <xf numFmtId="0" fontId="20" fillId="0" borderId="6" xfId="0" applyFont="1" applyBorder="1" applyAlignment="1">
      <alignment horizontal="right" vertical="center" wrapText="1"/>
    </xf>
    <xf numFmtId="0" fontId="3" fillId="0" borderId="9" xfId="0" applyFont="1" applyBorder="1" applyAlignment="1">
      <alignment horizontal="right" vertical="center" wrapText="1"/>
    </xf>
    <xf numFmtId="3" fontId="19" fillId="0" borderId="8" xfId="0" applyNumberFormat="1" applyFont="1" applyBorder="1" applyAlignment="1">
      <alignment horizontal="right" vertical="center" wrapText="1"/>
    </xf>
    <xf numFmtId="0" fontId="20" fillId="0" borderId="0" xfId="0" applyFont="1" applyAlignment="1">
      <alignment horizontal="right" vertical="center" wrapText="1"/>
    </xf>
    <xf numFmtId="0" fontId="20" fillId="0" borderId="8" xfId="0" applyFont="1" applyBorder="1" applyAlignment="1">
      <alignment horizontal="right" vertical="center" wrapText="1"/>
    </xf>
    <xf numFmtId="0" fontId="19" fillId="0" borderId="9" xfId="0" applyFont="1" applyBorder="1" applyAlignment="1">
      <alignment horizontal="right" vertical="center" wrapText="1"/>
    </xf>
    <xf numFmtId="0" fontId="19" fillId="0" borderId="10" xfId="0" applyFont="1" applyBorder="1" applyAlignment="1">
      <alignment horizontal="right" vertical="center" wrapText="1"/>
    </xf>
    <xf numFmtId="0" fontId="19" fillId="0" borderId="11" xfId="0" applyFont="1" applyBorder="1" applyAlignment="1">
      <alignment horizontal="right" vertical="center" wrapText="1"/>
    </xf>
    <xf numFmtId="0" fontId="20" fillId="0" borderId="11" xfId="0" applyFont="1" applyBorder="1" applyAlignment="1">
      <alignment horizontal="right" vertical="center" wrapText="1"/>
    </xf>
    <xf numFmtId="0" fontId="3" fillId="0" borderId="6" xfId="0" applyFont="1" applyBorder="1" applyAlignment="1">
      <alignment horizontal="center" vertical="top" wrapText="1"/>
    </xf>
    <xf numFmtId="0" fontId="3" fillId="0" borderId="6" xfId="0" applyFont="1" applyBorder="1" applyAlignment="1">
      <alignment horizontal="center" wrapText="1"/>
    </xf>
    <xf numFmtId="0" fontId="0" fillId="0" borderId="9" xfId="0" applyBorder="1"/>
    <xf numFmtId="0" fontId="0" fillId="0" borderId="6" xfId="0" applyBorder="1"/>
    <xf numFmtId="0" fontId="7" fillId="0" borderId="0" xfId="1"/>
    <xf numFmtId="0" fontId="8" fillId="0" borderId="8" xfId="1" applyFont="1" applyBorder="1"/>
    <xf numFmtId="0" fontId="25" fillId="0" borderId="0" xfId="0" applyFont="1" applyBorder="1"/>
    <xf numFmtId="0" fontId="8" fillId="0" borderId="11" xfId="1" applyFont="1" applyBorder="1"/>
    <xf numFmtId="0" fontId="25" fillId="0" borderId="10" xfId="0" applyFont="1" applyBorder="1"/>
    <xf numFmtId="0" fontId="25" fillId="0" borderId="6" xfId="0" applyFont="1" applyBorder="1"/>
    <xf numFmtId="0" fontId="25" fillId="0" borderId="9" xfId="0" applyFont="1" applyBorder="1"/>
    <xf numFmtId="0" fontId="23" fillId="3" borderId="15" xfId="0" applyFont="1" applyFill="1" applyBorder="1"/>
    <xf numFmtId="0" fontId="24" fillId="3" borderId="2" xfId="0" applyFont="1" applyFill="1" applyBorder="1"/>
    <xf numFmtId="0" fontId="24" fillId="3" borderId="12" xfId="0" applyFont="1" applyFill="1" applyBorder="1"/>
    <xf numFmtId="0" fontId="7" fillId="2" borderId="0" xfId="1" applyFill="1"/>
    <xf numFmtId="0" fontId="0" fillId="3" borderId="0" xfId="0" applyFill="1"/>
    <xf numFmtId="0" fontId="26" fillId="3" borderId="0" xfId="1" applyFont="1" applyFill="1"/>
    <xf numFmtId="0" fontId="27" fillId="3" borderId="0" xfId="1" applyFont="1" applyFill="1"/>
    <xf numFmtId="0" fontId="27" fillId="3" borderId="0" xfId="1" applyFont="1" applyFill="1" applyAlignment="1"/>
    <xf numFmtId="0" fontId="27" fillId="3" borderId="0" xfId="0" applyFont="1" applyFill="1"/>
    <xf numFmtId="0" fontId="0" fillId="3" borderId="0" xfId="0" applyFill="1" applyAlignment="1"/>
    <xf numFmtId="0" fontId="0" fillId="3" borderId="0" xfId="0" applyFill="1" applyAlignment="1">
      <alignment wrapText="1"/>
    </xf>
    <xf numFmtId="0" fontId="9" fillId="3" borderId="0" xfId="0" applyFont="1" applyFill="1"/>
    <xf numFmtId="0" fontId="24" fillId="3" borderId="0" xfId="0" applyFont="1" applyFill="1"/>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xf>
    <xf numFmtId="0" fontId="3" fillId="0" borderId="8" xfId="0" applyFont="1" applyBorder="1" applyAlignment="1">
      <alignment horizontal="right"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justify" vertical="center"/>
    </xf>
    <xf numFmtId="3" fontId="3" fillId="0" borderId="8" xfId="0" applyNumberFormat="1" applyFont="1" applyBorder="1" applyAlignment="1">
      <alignment horizontal="right" vertical="center" wrapText="1"/>
    </xf>
    <xf numFmtId="3" fontId="5" fillId="0" borderId="8" xfId="0" applyNumberFormat="1" applyFont="1" applyBorder="1" applyAlignment="1">
      <alignment horizontal="right" vertical="center" wrapText="1"/>
    </xf>
    <xf numFmtId="0" fontId="5" fillId="0" borderId="8" xfId="0" applyFont="1" applyBorder="1" applyAlignment="1">
      <alignment horizontal="right" vertical="center" wrapText="1"/>
    </xf>
    <xf numFmtId="0" fontId="5" fillId="0" borderId="11" xfId="0" applyFont="1" applyBorder="1" applyAlignment="1">
      <alignment horizontal="right" vertical="center" wrapText="1"/>
    </xf>
    <xf numFmtId="0" fontId="5" fillId="0" borderId="10" xfId="0" applyFont="1" applyBorder="1" applyAlignment="1">
      <alignment horizontal="right"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4" fontId="5" fillId="0" borderId="8" xfId="0" applyNumberFormat="1" applyFont="1" applyBorder="1" applyAlignment="1">
      <alignment horizontal="right" vertical="center" wrapText="1"/>
    </xf>
    <xf numFmtId="4" fontId="3" fillId="0" borderId="8" xfId="0" applyNumberFormat="1" applyFont="1" applyBorder="1" applyAlignment="1">
      <alignment horizontal="right" vertical="center" wrapText="1"/>
    </xf>
    <xf numFmtId="0" fontId="2" fillId="0" borderId="8" xfId="0" applyFont="1" applyBorder="1" applyAlignment="1">
      <alignment horizontal="right" vertical="center" wrapText="1"/>
    </xf>
    <xf numFmtId="0" fontId="3" fillId="0" borderId="6" xfId="0" applyFont="1" applyBorder="1" applyAlignment="1">
      <alignment horizontal="left" vertical="center"/>
    </xf>
    <xf numFmtId="0" fontId="5" fillId="0" borderId="0" xfId="0" applyFont="1" applyAlignment="1">
      <alignment horizontal="right" vertical="center"/>
    </xf>
    <xf numFmtId="0" fontId="5" fillId="0" borderId="10" xfId="0" applyFont="1" applyBorder="1" applyAlignment="1">
      <alignment horizontal="right" vertical="center"/>
    </xf>
    <xf numFmtId="0" fontId="3" fillId="0" borderId="6" xfId="0" applyFont="1" applyBorder="1" applyAlignment="1">
      <alignment horizontal="justify" vertical="center"/>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3" fontId="5" fillId="0" borderId="7" xfId="0" applyNumberFormat="1" applyFont="1" applyBorder="1" applyAlignment="1">
      <alignment horizontal="right" vertical="center"/>
    </xf>
    <xf numFmtId="3" fontId="5" fillId="0" borderId="8" xfId="0" applyNumberFormat="1" applyFont="1" applyBorder="1" applyAlignment="1">
      <alignment horizontal="right" vertical="center"/>
    </xf>
    <xf numFmtId="0" fontId="3" fillId="0" borderId="8" xfId="0" applyFont="1" applyBorder="1" applyAlignment="1">
      <alignment horizontal="justify" vertical="center" wrapText="1"/>
    </xf>
    <xf numFmtId="0" fontId="3" fillId="0" borderId="9" xfId="0" applyFont="1" applyBorder="1" applyAlignment="1">
      <alignment horizontal="left" vertical="center" wrapText="1"/>
    </xf>
    <xf numFmtId="0" fontId="5" fillId="0" borderId="11" xfId="0" applyFont="1" applyBorder="1" applyAlignment="1">
      <alignment horizontal="center" vertical="center" wrapText="1"/>
    </xf>
    <xf numFmtId="0" fontId="3" fillId="0" borderId="12"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9" xfId="0" applyFont="1" applyBorder="1" applyAlignment="1">
      <alignment horizontal="justify" vertical="center" wrapText="1"/>
    </xf>
    <xf numFmtId="3" fontId="3" fillId="0" borderId="7" xfId="0" applyNumberFormat="1" applyFont="1" applyBorder="1" applyAlignment="1">
      <alignment horizontal="right" vertical="center" wrapText="1"/>
    </xf>
    <xf numFmtId="0" fontId="3" fillId="0" borderId="7" xfId="0" applyFont="1" applyBorder="1" applyAlignment="1">
      <alignment horizontal="right"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left" vertical="center"/>
    </xf>
    <xf numFmtId="0" fontId="5" fillId="0" borderId="8" xfId="0" applyFont="1" applyBorder="1" applyAlignment="1">
      <alignment horizontal="right" vertical="center" wrapText="1"/>
    </xf>
    <xf numFmtId="0" fontId="5" fillId="0" borderId="11" xfId="0" applyFont="1" applyBorder="1" applyAlignment="1">
      <alignment horizontal="right" vertical="center" wrapText="1"/>
    </xf>
    <xf numFmtId="0" fontId="3" fillId="0" borderId="8" xfId="0" applyFont="1" applyBorder="1" applyAlignment="1">
      <alignment horizontal="right" vertical="center" wrapText="1"/>
    </xf>
    <xf numFmtId="0" fontId="3" fillId="0" borderId="0" xfId="0" applyFont="1" applyAlignment="1">
      <alignment horizontal="justify" vertical="center"/>
    </xf>
    <xf numFmtId="0" fontId="5" fillId="0" borderId="9" xfId="0" applyFont="1" applyBorder="1" applyAlignment="1">
      <alignment horizontal="left" vertical="center" wrapText="1"/>
    </xf>
    <xf numFmtId="0" fontId="3" fillId="0" borderId="6" xfId="0" applyFont="1" applyBorder="1" applyAlignment="1">
      <alignment horizontal="left" vertical="center" wrapText="1"/>
    </xf>
    <xf numFmtId="0" fontId="5" fillId="0" borderId="6" xfId="0" applyFont="1" applyBorder="1" applyAlignment="1">
      <alignment horizontal="left" vertical="center" wrapText="1"/>
    </xf>
    <xf numFmtId="0" fontId="3" fillId="0" borderId="8" xfId="0" applyFont="1" applyBorder="1" applyAlignment="1">
      <alignment horizontal="justify" vertical="center" wrapText="1"/>
    </xf>
    <xf numFmtId="0" fontId="3" fillId="0" borderId="12" xfId="0" applyFont="1" applyBorder="1" applyAlignment="1">
      <alignment horizontal="justify" vertical="center" wrapText="1"/>
    </xf>
    <xf numFmtId="0" fontId="28" fillId="0" borderId="6" xfId="0" applyFont="1" applyBorder="1" applyAlignment="1">
      <alignment horizontal="left" vertical="center" wrapText="1"/>
    </xf>
    <xf numFmtId="0" fontId="28" fillId="0" borderId="6" xfId="0" applyFont="1" applyBorder="1" applyAlignment="1">
      <alignment horizontal="right" vertical="center" wrapText="1"/>
    </xf>
    <xf numFmtId="0" fontId="21" fillId="0" borderId="6" xfId="0" applyFont="1" applyBorder="1" applyAlignment="1">
      <alignment horizontal="right" vertical="center" wrapText="1"/>
    </xf>
    <xf numFmtId="0" fontId="21" fillId="0" borderId="0" xfId="0" applyFont="1" applyAlignment="1">
      <alignment horizontal="right" vertical="center" wrapText="1"/>
    </xf>
    <xf numFmtId="0" fontId="21" fillId="0" borderId="8" xfId="0" applyFont="1" applyBorder="1" applyAlignment="1">
      <alignment horizontal="right" vertical="center" wrapText="1"/>
    </xf>
    <xf numFmtId="0" fontId="28" fillId="0" borderId="8" xfId="0" applyFont="1" applyBorder="1" applyAlignment="1">
      <alignment horizontal="right" vertical="center" wrapText="1"/>
    </xf>
    <xf numFmtId="0" fontId="28" fillId="0" borderId="6" xfId="0" applyFont="1" applyBorder="1" applyAlignment="1">
      <alignment horizontal="justify" vertical="center" wrapText="1"/>
    </xf>
    <xf numFmtId="0" fontId="21" fillId="0" borderId="6" xfId="0" applyFont="1" applyBorder="1" applyAlignment="1">
      <alignment horizontal="justify" vertical="center" wrapText="1"/>
    </xf>
    <xf numFmtId="0" fontId="28" fillId="0" borderId="0" xfId="0" applyFont="1" applyAlignment="1">
      <alignment horizontal="justify" vertical="center" wrapText="1"/>
    </xf>
    <xf numFmtId="0" fontId="28" fillId="0" borderId="8" xfId="0" applyFont="1" applyBorder="1" applyAlignment="1">
      <alignment horizontal="justify" vertical="center" wrapText="1"/>
    </xf>
    <xf numFmtId="0" fontId="21" fillId="0" borderId="8" xfId="0" applyFont="1" applyBorder="1" applyAlignment="1">
      <alignment horizontal="justify" vertical="center" wrapText="1"/>
    </xf>
    <xf numFmtId="0" fontId="3" fillId="0" borderId="8" xfId="0" applyFont="1" applyBorder="1" applyAlignment="1">
      <alignment vertical="top" wrapText="1"/>
    </xf>
    <xf numFmtId="0" fontId="28" fillId="0" borderId="6" xfId="0" applyFont="1" applyBorder="1" applyAlignment="1">
      <alignment horizontal="center" vertical="center" wrapText="1"/>
    </xf>
    <xf numFmtId="0" fontId="21" fillId="0" borderId="6" xfId="0" applyFont="1" applyBorder="1" applyAlignment="1">
      <alignment horizontal="center" vertical="center" wrapText="1"/>
    </xf>
    <xf numFmtId="0" fontId="28" fillId="0" borderId="0" xfId="0" applyFont="1" applyAlignment="1">
      <alignment horizontal="center" vertical="center" wrapText="1"/>
    </xf>
    <xf numFmtId="0" fontId="28"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8" fillId="0" borderId="0" xfId="0" applyFont="1" applyAlignment="1">
      <alignment horizontal="right" vertical="center" wrapText="1"/>
    </xf>
    <xf numFmtId="0" fontId="21" fillId="0" borderId="6" xfId="0" applyFont="1" applyBorder="1" applyAlignment="1">
      <alignment horizontal="left" vertical="center" wrapText="1"/>
    </xf>
    <xf numFmtId="0" fontId="32" fillId="0" borderId="6" xfId="0" applyFont="1" applyBorder="1" applyAlignment="1">
      <alignment horizontal="left" vertical="center" wrapText="1"/>
    </xf>
    <xf numFmtId="0" fontId="32" fillId="0" borderId="6" xfId="0" applyFont="1" applyBorder="1" applyAlignment="1">
      <alignment horizontal="right" vertical="center" wrapText="1"/>
    </xf>
    <xf numFmtId="0" fontId="33" fillId="0" borderId="6" xfId="0" applyFont="1" applyBorder="1" applyAlignment="1">
      <alignment horizontal="right" vertical="center" wrapText="1"/>
    </xf>
    <xf numFmtId="0" fontId="33" fillId="0" borderId="0" xfId="0" applyFont="1" applyAlignment="1">
      <alignment horizontal="right" vertical="center" wrapText="1"/>
    </xf>
    <xf numFmtId="0" fontId="33" fillId="0" borderId="8" xfId="0" applyFont="1" applyBorder="1" applyAlignment="1">
      <alignment horizontal="right" vertical="center" wrapText="1"/>
    </xf>
    <xf numFmtId="0" fontId="32" fillId="0" borderId="8" xfId="0" applyFont="1" applyBorder="1" applyAlignment="1">
      <alignment horizontal="right" vertical="center" wrapText="1"/>
    </xf>
    <xf numFmtId="0" fontId="34" fillId="0" borderId="6" xfId="0" applyFont="1" applyBorder="1" applyAlignment="1">
      <alignment horizontal="justify" vertical="center" wrapText="1"/>
    </xf>
    <xf numFmtId="0" fontId="22" fillId="0" borderId="6" xfId="0" applyFont="1" applyBorder="1" applyAlignment="1">
      <alignment horizontal="justify" vertical="center" wrapText="1"/>
    </xf>
    <xf numFmtId="0" fontId="34" fillId="0" borderId="0" xfId="0" applyFont="1" applyAlignment="1">
      <alignment horizontal="justify" vertical="center" wrapText="1"/>
    </xf>
    <xf numFmtId="0" fontId="34" fillId="0" borderId="8" xfId="0" applyFont="1" applyBorder="1" applyAlignment="1">
      <alignment horizontal="justify" vertical="center" wrapText="1"/>
    </xf>
    <xf numFmtId="0" fontId="22" fillId="0" borderId="8" xfId="0" applyFont="1" applyBorder="1" applyAlignment="1">
      <alignment horizontal="justify" vertical="center" wrapText="1"/>
    </xf>
    <xf numFmtId="0" fontId="34"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34" fillId="0" borderId="0" xfId="0" applyFont="1" applyAlignment="1">
      <alignment horizontal="center" vertical="center" wrapText="1"/>
    </xf>
    <xf numFmtId="0" fontId="34" fillId="0" borderId="8" xfId="0" applyFont="1" applyBorder="1" applyAlignment="1">
      <alignment horizontal="center" vertical="center" wrapText="1"/>
    </xf>
    <xf numFmtId="0" fontId="22" fillId="0" borderId="8" xfId="0" applyFont="1" applyBorder="1" applyAlignment="1">
      <alignment horizontal="center" vertical="center" wrapText="1"/>
    </xf>
    <xf numFmtId="0" fontId="34" fillId="0" borderId="6" xfId="0" applyFont="1" applyBorder="1" applyAlignment="1">
      <alignment horizontal="left" vertical="center" wrapText="1"/>
    </xf>
    <xf numFmtId="0" fontId="22" fillId="0" borderId="6" xfId="0" applyFont="1" applyBorder="1" applyAlignment="1">
      <alignment horizontal="right" vertical="center" wrapText="1"/>
    </xf>
    <xf numFmtId="0" fontId="34" fillId="0" borderId="6" xfId="0" applyFont="1" applyBorder="1" applyAlignment="1">
      <alignment horizontal="right" vertical="center" wrapText="1"/>
    </xf>
    <xf numFmtId="0" fontId="34" fillId="0" borderId="0" xfId="0" applyFont="1" applyAlignment="1">
      <alignment horizontal="right" vertical="center" wrapText="1"/>
    </xf>
    <xf numFmtId="0" fontId="34" fillId="0" borderId="8" xfId="0" applyFont="1" applyBorder="1" applyAlignment="1">
      <alignment horizontal="right" vertical="center" wrapText="1"/>
    </xf>
    <xf numFmtId="0" fontId="22" fillId="0" borderId="8" xfId="0" applyFont="1" applyBorder="1" applyAlignment="1">
      <alignment horizontal="right" vertical="center" wrapText="1"/>
    </xf>
    <xf numFmtId="0" fontId="22" fillId="0" borderId="6" xfId="0" applyFont="1" applyBorder="1" applyAlignment="1">
      <alignment horizontal="left" vertical="center" wrapText="1"/>
    </xf>
    <xf numFmtId="3" fontId="20" fillId="0" borderId="8" xfId="0" applyNumberFormat="1" applyFont="1" applyBorder="1" applyAlignment="1">
      <alignment horizontal="right" vertical="center" wrapText="1"/>
    </xf>
    <xf numFmtId="0" fontId="36" fillId="0" borderId="6" xfId="0" applyFont="1" applyBorder="1" applyAlignment="1">
      <alignment horizontal="left" vertical="center" wrapText="1"/>
    </xf>
    <xf numFmtId="0" fontId="36" fillId="0" borderId="6" xfId="0" applyFont="1" applyBorder="1" applyAlignment="1">
      <alignment horizontal="right" vertical="center" wrapText="1"/>
    </xf>
    <xf numFmtId="0" fontId="36" fillId="0" borderId="0" xfId="0" applyFont="1" applyAlignment="1">
      <alignment horizontal="right" vertical="center" wrapText="1"/>
    </xf>
    <xf numFmtId="0" fontId="0" fillId="0" borderId="9" xfId="0"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2"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3" fillId="0" borderId="0" xfId="0" applyFont="1" applyAlignment="1">
      <alignment horizontal="left" vertical="center"/>
    </xf>
    <xf numFmtId="0" fontId="5" fillId="0" borderId="0" xfId="0" applyFont="1" applyAlignment="1">
      <alignment horizontal="justify" vertical="center"/>
    </xf>
    <xf numFmtId="0" fontId="5" fillId="0" borderId="6" xfId="0" applyFont="1" applyBorder="1" applyAlignment="1">
      <alignment horizontal="justify" vertical="center"/>
    </xf>
    <xf numFmtId="0" fontId="3" fillId="0" borderId="2" xfId="0" applyFont="1" applyBorder="1" applyAlignment="1">
      <alignment horizontal="justify" vertical="center"/>
    </xf>
    <xf numFmtId="0" fontId="3" fillId="0" borderId="0" xfId="0" applyFont="1" applyAlignment="1">
      <alignment horizontal="justify" vertical="center"/>
    </xf>
    <xf numFmtId="0" fontId="3" fillId="0" borderId="12" xfId="0" applyFont="1" applyBorder="1" applyAlignment="1">
      <alignment horizontal="justify" vertical="center"/>
    </xf>
    <xf numFmtId="0" fontId="3" fillId="0" borderId="6" xfId="0" applyFont="1" applyBorder="1" applyAlignment="1">
      <alignment horizontal="justify" vertical="center"/>
    </xf>
    <xf numFmtId="0" fontId="3" fillId="0" borderId="7" xfId="0" applyFont="1" applyBorder="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right" vertical="center" wrapText="1"/>
    </xf>
    <xf numFmtId="0" fontId="3" fillId="0" borderId="0" xfId="0" applyFont="1" applyBorder="1" applyAlignment="1">
      <alignment horizontal="right" vertical="center" wrapText="1"/>
    </xf>
    <xf numFmtId="0" fontId="2" fillId="0" borderId="8" xfId="0" applyFont="1" applyBorder="1" applyAlignment="1">
      <alignment horizontal="justify" vertical="center" wrapText="1"/>
    </xf>
    <xf numFmtId="0" fontId="2" fillId="0" borderId="0" xfId="0" applyFont="1" applyAlignment="1">
      <alignment horizontal="justify" vertical="center" wrapText="1"/>
    </xf>
    <xf numFmtId="3" fontId="3" fillId="0" borderId="8" xfId="0" applyNumberFormat="1" applyFont="1" applyBorder="1" applyAlignment="1">
      <alignment horizontal="right" vertical="center" wrapText="1"/>
    </xf>
    <xf numFmtId="3" fontId="3" fillId="0" borderId="0" xfId="0" applyNumberFormat="1" applyFont="1" applyBorder="1" applyAlignment="1">
      <alignment horizontal="right" vertical="center" wrapText="1"/>
    </xf>
    <xf numFmtId="3" fontId="5" fillId="0" borderId="8" xfId="0" applyNumberFormat="1" applyFont="1" applyBorder="1" applyAlignment="1">
      <alignment horizontal="right" vertical="center" wrapText="1"/>
    </xf>
    <xf numFmtId="3" fontId="5" fillId="0" borderId="0" xfId="0" applyNumberFormat="1" applyFont="1" applyBorder="1" applyAlignment="1">
      <alignment horizontal="right" vertical="center" wrapText="1"/>
    </xf>
    <xf numFmtId="0" fontId="5" fillId="0" borderId="8" xfId="0" applyFont="1" applyBorder="1" applyAlignment="1">
      <alignment horizontal="right" vertical="center" wrapText="1"/>
    </xf>
    <xf numFmtId="0" fontId="5" fillId="0" borderId="0" xfId="0" applyFont="1" applyBorder="1" applyAlignment="1">
      <alignment horizontal="right" vertical="center" wrapText="1"/>
    </xf>
    <xf numFmtId="0" fontId="5" fillId="0" borderId="11" xfId="0" applyFont="1" applyBorder="1" applyAlignment="1">
      <alignment horizontal="right" vertical="center" wrapText="1"/>
    </xf>
    <xf numFmtId="0" fontId="5" fillId="0" borderId="10" xfId="0" applyFont="1" applyBorder="1" applyAlignment="1">
      <alignment horizontal="right" vertical="center" wrapText="1"/>
    </xf>
    <xf numFmtId="0" fontId="3" fillId="0" borderId="0" xfId="0" applyFont="1" applyBorder="1" applyAlignment="1">
      <alignment horizontal="justify" vertical="center"/>
    </xf>
    <xf numFmtId="0" fontId="3" fillId="0" borderId="0" xfId="0" applyFont="1" applyBorder="1" applyAlignment="1">
      <alignment horizontal="center" vertical="center" wrapText="1"/>
    </xf>
    <xf numFmtId="4" fontId="5" fillId="0" borderId="8" xfId="0" applyNumberFormat="1" applyFont="1" applyBorder="1" applyAlignment="1">
      <alignment horizontal="right" vertical="center" wrapText="1"/>
    </xf>
    <xf numFmtId="4" fontId="5" fillId="0" borderId="0" xfId="0" applyNumberFormat="1" applyFont="1" applyBorder="1" applyAlignment="1">
      <alignment horizontal="right" vertical="center" wrapText="1"/>
    </xf>
    <xf numFmtId="4" fontId="3" fillId="0" borderId="8" xfId="0" applyNumberFormat="1" applyFont="1" applyBorder="1" applyAlignment="1">
      <alignment horizontal="right" vertical="center" wrapText="1"/>
    </xf>
    <xf numFmtId="4" fontId="3" fillId="0" borderId="0" xfId="0" applyNumberFormat="1" applyFont="1" applyBorder="1" applyAlignment="1">
      <alignment horizontal="right" vertical="center" wrapText="1"/>
    </xf>
    <xf numFmtId="0" fontId="2" fillId="0" borderId="8" xfId="0" applyFont="1" applyBorder="1" applyAlignment="1">
      <alignment horizontal="right" vertical="center" wrapText="1"/>
    </xf>
    <xf numFmtId="0" fontId="2" fillId="0" borderId="0" xfId="0" applyFont="1" applyBorder="1" applyAlignment="1">
      <alignment horizontal="right" vertical="center" wrapText="1"/>
    </xf>
    <xf numFmtId="0" fontId="3" fillId="0" borderId="6" xfId="0"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5" fillId="0" borderId="0" xfId="0" applyFont="1" applyAlignment="1">
      <alignment horizontal="right" vertical="center"/>
    </xf>
    <xf numFmtId="0" fontId="5" fillId="0" borderId="6" xfId="0" applyFont="1" applyBorder="1" applyAlignment="1">
      <alignment horizontal="right" vertical="center"/>
    </xf>
    <xf numFmtId="0" fontId="5" fillId="0" borderId="10" xfId="0" applyFont="1" applyBorder="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justify" vertical="center"/>
    </xf>
    <xf numFmtId="0" fontId="5" fillId="0" borderId="9" xfId="0" applyFont="1" applyBorder="1" applyAlignment="1">
      <alignment horizontal="justify" vertical="center"/>
    </xf>
    <xf numFmtId="0" fontId="12" fillId="0" borderId="13" xfId="0" applyFont="1" applyBorder="1" applyAlignment="1">
      <alignment horizontal="center" vertical="center"/>
    </xf>
    <xf numFmtId="0" fontId="12" fillId="0" borderId="7" xfId="0" applyFont="1" applyBorder="1" applyAlignment="1">
      <alignment horizontal="center" vertical="center"/>
    </xf>
    <xf numFmtId="0" fontId="1" fillId="0" borderId="0" xfId="0" applyFont="1" applyAlignment="1">
      <alignment horizontal="justify" vertical="center"/>
    </xf>
    <xf numFmtId="0" fontId="1" fillId="0" borderId="6" xfId="0" applyFont="1" applyBorder="1" applyAlignment="1">
      <alignment horizontal="justify" vertical="center"/>
    </xf>
    <xf numFmtId="0" fontId="5" fillId="0" borderId="12" xfId="0" applyFont="1" applyBorder="1" applyAlignment="1">
      <alignment horizontal="justify" vertical="center" wrapText="1"/>
    </xf>
    <xf numFmtId="0" fontId="5" fillId="0" borderId="6" xfId="0" applyFont="1" applyBorder="1" applyAlignment="1">
      <alignment horizontal="justify" vertical="center" wrapText="1"/>
    </xf>
    <xf numFmtId="3" fontId="5" fillId="0" borderId="7" xfId="0" applyNumberFormat="1" applyFont="1" applyBorder="1" applyAlignment="1">
      <alignment horizontal="right" vertical="center"/>
    </xf>
    <xf numFmtId="3" fontId="5" fillId="0" borderId="8" xfId="0" applyNumberFormat="1" applyFont="1" applyBorder="1" applyAlignment="1">
      <alignment horizontal="right" vertical="center"/>
    </xf>
    <xf numFmtId="0" fontId="2" fillId="0" borderId="0" xfId="0" applyFont="1" applyAlignment="1">
      <alignment vertical="center" wrapText="1"/>
    </xf>
    <xf numFmtId="0" fontId="3" fillId="0" borderId="15"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15" xfId="0" applyFont="1" applyBorder="1" applyAlignment="1">
      <alignment horizontal="left" vertical="center" wrapText="1"/>
    </xf>
    <xf numFmtId="0" fontId="3" fillId="0" borderId="11"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2" fillId="0" borderId="12" xfId="0" applyFont="1" applyBorder="1" applyAlignment="1">
      <alignment vertical="center"/>
    </xf>
    <xf numFmtId="0" fontId="2" fillId="0" borderId="6" xfId="0" applyFont="1" applyBorder="1" applyAlignment="1">
      <alignment vertical="center"/>
    </xf>
    <xf numFmtId="0" fontId="16" fillId="0" borderId="12" xfId="0" applyFont="1" applyBorder="1" applyAlignment="1">
      <alignment horizontal="center" vertical="center"/>
    </xf>
    <xf numFmtId="0" fontId="16" fillId="0" borderId="9" xfId="0" applyFont="1" applyBorder="1" applyAlignment="1">
      <alignment horizontal="center" vertical="center"/>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12"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9" xfId="0" applyFont="1" applyBorder="1" applyAlignment="1">
      <alignment horizontal="justify" vertical="center" wrapText="1"/>
    </xf>
    <xf numFmtId="3" fontId="19" fillId="0" borderId="7" xfId="0" applyNumberFormat="1" applyFont="1" applyBorder="1" applyAlignment="1">
      <alignment horizontal="right" vertical="center" wrapText="1"/>
    </xf>
    <xf numFmtId="0" fontId="19" fillId="0" borderId="7" xfId="0" applyFont="1" applyBorder="1" applyAlignment="1">
      <alignment horizontal="right" vertical="center" wrapText="1"/>
    </xf>
    <xf numFmtId="3" fontId="3" fillId="0" borderId="7" xfId="0" applyNumberFormat="1" applyFont="1" applyBorder="1" applyAlignment="1">
      <alignment horizontal="right" vertical="center" wrapText="1"/>
    </xf>
    <xf numFmtId="0" fontId="3" fillId="0" borderId="7" xfId="0" applyFont="1" applyBorder="1" applyAlignment="1">
      <alignment horizontal="right" vertical="center" wrapText="1"/>
    </xf>
    <xf numFmtId="0" fontId="12" fillId="0" borderId="13" xfId="0" applyFont="1" applyBorder="1" applyAlignment="1">
      <alignment horizontal="center" vertical="center" wrapText="1"/>
    </xf>
    <xf numFmtId="0" fontId="12" fillId="0" borderId="7"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9" xfId="0" applyFont="1" applyBorder="1" applyAlignment="1">
      <alignment horizontal="center" vertical="center" wrapText="1"/>
    </xf>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N69"/>
  <sheetViews>
    <sheetView showGridLines="0" tabSelected="1" zoomScaleNormal="100" workbookViewId="0"/>
  </sheetViews>
  <sheetFormatPr defaultRowHeight="15" x14ac:dyDescent="0.25"/>
  <cols>
    <col min="1" max="1" width="1" customWidth="1"/>
  </cols>
  <sheetData>
    <row r="1" spans="1:14" ht="6" customHeight="1" thickBot="1" x14ac:dyDescent="0.3">
      <c r="A1" s="206"/>
    </row>
    <row r="2" spans="1:14" x14ac:dyDescent="0.25">
      <c r="B2" s="198" t="s">
        <v>989</v>
      </c>
      <c r="C2" s="199"/>
      <c r="D2" s="199"/>
      <c r="E2" s="199"/>
      <c r="F2" s="199"/>
      <c r="G2" s="199"/>
      <c r="H2" s="199"/>
      <c r="I2" s="199"/>
      <c r="J2" s="199"/>
      <c r="K2" s="199"/>
      <c r="L2" s="199"/>
      <c r="M2" s="199"/>
      <c r="N2" s="200"/>
    </row>
    <row r="3" spans="1:14" x14ac:dyDescent="0.25">
      <c r="B3" s="192" t="str">
        <f>'Tabela 1'!_Toc420314890</f>
        <v>Tabela 1 – Todos os citros: Área de pomares por setor</v>
      </c>
      <c r="C3" s="193"/>
      <c r="D3" s="193"/>
      <c r="E3" s="193"/>
      <c r="F3" s="193"/>
      <c r="G3" s="193"/>
      <c r="H3" s="193"/>
      <c r="I3" s="193"/>
      <c r="J3" s="193"/>
      <c r="K3" s="193"/>
      <c r="L3" s="193"/>
      <c r="M3" s="193"/>
      <c r="N3" s="190"/>
    </row>
    <row r="4" spans="1:14" x14ac:dyDescent="0.25">
      <c r="B4" s="192" t="str">
        <f>'Tabela 2'!_Toc420314891</f>
        <v>Tabela 2 – Todos os citros: Propriedades estratificadas por tamanho da área de citros</v>
      </c>
      <c r="C4" s="193"/>
      <c r="D4" s="193"/>
      <c r="E4" s="193"/>
      <c r="F4" s="193"/>
      <c r="G4" s="193"/>
      <c r="H4" s="193"/>
      <c r="I4" s="193"/>
      <c r="J4" s="193"/>
      <c r="K4" s="193"/>
      <c r="L4" s="193"/>
      <c r="M4" s="193"/>
      <c r="N4" s="190"/>
    </row>
    <row r="5" spans="1:14" x14ac:dyDescent="0.25">
      <c r="B5" s="192" t="str">
        <f>'Tabela 3'!_Toc420314892</f>
        <v>Tabela 3 – Todos os citros: Propriedades estratificadas por setor</v>
      </c>
      <c r="C5" s="193"/>
      <c r="D5" s="193"/>
      <c r="E5" s="193"/>
      <c r="F5" s="193"/>
      <c r="G5" s="193"/>
      <c r="H5" s="193"/>
      <c r="I5" s="193"/>
      <c r="J5" s="193"/>
      <c r="K5" s="193"/>
      <c r="L5" s="193"/>
      <c r="M5" s="193"/>
      <c r="N5" s="190"/>
    </row>
    <row r="6" spans="1:14" x14ac:dyDescent="0.25">
      <c r="B6" s="192" t="str">
        <f>'Tabela 4'!_Toc420314893</f>
        <v>Tabela 4 – Laranjas: Propriedades estratificadas por tamanho da área de laranja</v>
      </c>
      <c r="C6" s="193"/>
      <c r="D6" s="193"/>
      <c r="E6" s="193"/>
      <c r="F6" s="193"/>
      <c r="G6" s="193"/>
      <c r="H6" s="193"/>
      <c r="I6" s="193"/>
      <c r="J6" s="193"/>
      <c r="K6" s="193"/>
      <c r="L6" s="193"/>
      <c r="M6" s="193"/>
      <c r="N6" s="190"/>
    </row>
    <row r="7" spans="1:14" x14ac:dyDescent="0.25">
      <c r="B7" s="192" t="str">
        <f>'Tabela 5'!_Toc420314894</f>
        <v>Tabela 5 – Laranjas: Propriedades estratificadas por número de árvores de laranja</v>
      </c>
      <c r="C7" s="193"/>
      <c r="D7" s="193"/>
      <c r="E7" s="193"/>
      <c r="F7" s="193"/>
      <c r="G7" s="193"/>
      <c r="H7" s="193"/>
      <c r="I7" s="193"/>
      <c r="J7" s="193"/>
      <c r="K7" s="193"/>
      <c r="L7" s="193"/>
      <c r="M7" s="193"/>
      <c r="N7" s="190"/>
    </row>
    <row r="8" spans="1:14" x14ac:dyDescent="0.25">
      <c r="B8" s="192" t="str">
        <f>'Tabela 6'!_Toc420314895</f>
        <v>Tabela 6 – Laranjas: Talhões de laranja estratificados por área do talhão</v>
      </c>
      <c r="C8" s="193"/>
      <c r="D8" s="193"/>
      <c r="E8" s="193"/>
      <c r="F8" s="193"/>
      <c r="G8" s="193"/>
      <c r="H8" s="193"/>
      <c r="I8" s="193"/>
      <c r="J8" s="193"/>
      <c r="K8" s="193"/>
      <c r="L8" s="193"/>
      <c r="M8" s="193"/>
      <c r="N8" s="190"/>
    </row>
    <row r="9" spans="1:14" x14ac:dyDescent="0.25">
      <c r="B9" s="192" t="str">
        <f>'Tabela 7'!A3</f>
        <v>Tabela 7 – Laranjas: Idade média1 dos pomares adultos por setor e região</v>
      </c>
      <c r="C9" s="193"/>
      <c r="D9" s="193"/>
      <c r="E9" s="193"/>
      <c r="F9" s="193"/>
      <c r="G9" s="193"/>
      <c r="H9" s="193"/>
      <c r="I9" s="193"/>
      <c r="J9" s="193"/>
      <c r="K9" s="193"/>
      <c r="L9" s="193"/>
      <c r="M9" s="193"/>
      <c r="N9" s="190"/>
    </row>
    <row r="10" spans="1:14" x14ac:dyDescent="0.25">
      <c r="B10" s="192" t="str">
        <f>'Tabela 8'!_Toc421867580</f>
        <v>Tabela 8 – Laranjas: Área de pomares em formação e adultos por setor e região</v>
      </c>
      <c r="C10" s="193"/>
      <c r="D10" s="193"/>
      <c r="E10" s="193"/>
      <c r="F10" s="193"/>
      <c r="G10" s="193"/>
      <c r="H10" s="193"/>
      <c r="I10" s="193"/>
      <c r="J10" s="193"/>
      <c r="K10" s="193"/>
      <c r="L10" s="193"/>
      <c r="M10" s="193"/>
      <c r="N10" s="190"/>
    </row>
    <row r="11" spans="1:14" x14ac:dyDescent="0.25">
      <c r="B11" s="192" t="str">
        <f>'Tabela 9'!A3</f>
        <v>Tabela 9 – Laranjas: Árvores não produtivas e produtivas por setor e região</v>
      </c>
      <c r="C11" s="193"/>
      <c r="D11" s="193"/>
      <c r="E11" s="193"/>
      <c r="F11" s="193"/>
      <c r="G11" s="193"/>
      <c r="H11" s="193"/>
      <c r="I11" s="193"/>
      <c r="J11" s="193"/>
      <c r="K11" s="193"/>
      <c r="L11" s="193"/>
      <c r="M11" s="193"/>
      <c r="N11" s="190"/>
    </row>
    <row r="12" spans="1:14" x14ac:dyDescent="0.25">
      <c r="B12" s="192" t="str">
        <f>'Tabela 10'!A3</f>
        <v>Tabela 10 – Laranjas: Área de pomares por grupo de idades, setor e região</v>
      </c>
      <c r="C12" s="193"/>
      <c r="D12" s="193"/>
      <c r="E12" s="193"/>
      <c r="F12" s="193"/>
      <c r="G12" s="193"/>
      <c r="H12" s="193"/>
      <c r="I12" s="193"/>
      <c r="J12" s="193"/>
      <c r="K12" s="193"/>
      <c r="L12" s="193"/>
      <c r="M12" s="193"/>
      <c r="N12" s="190"/>
    </row>
    <row r="13" spans="1:14" x14ac:dyDescent="0.25">
      <c r="B13" s="192" t="str">
        <f>'Tabela 11'!$A$3</f>
        <v>Tabela 11 – Laranjas: Árvores por grupo de idades, setor e região</v>
      </c>
      <c r="C13" s="193"/>
      <c r="D13" s="193"/>
      <c r="E13" s="193"/>
      <c r="F13" s="193"/>
      <c r="G13" s="193"/>
      <c r="H13" s="193"/>
      <c r="I13" s="193"/>
      <c r="J13" s="193"/>
      <c r="K13" s="193"/>
      <c r="L13" s="193"/>
      <c r="M13" s="193"/>
      <c r="N13" s="190"/>
    </row>
    <row r="14" spans="1:14" x14ac:dyDescent="0.25">
      <c r="B14" s="192" t="str">
        <f>'Tabela 12'!$A$3</f>
        <v>Tabela 12 – Laranjas: Área de pomares de variedades precoces por setor e região</v>
      </c>
      <c r="C14" s="193"/>
      <c r="D14" s="193"/>
      <c r="E14" s="193"/>
      <c r="F14" s="193"/>
      <c r="G14" s="193"/>
      <c r="H14" s="193"/>
      <c r="I14" s="193"/>
      <c r="J14" s="193"/>
      <c r="K14" s="193"/>
      <c r="L14" s="193"/>
      <c r="M14" s="193"/>
      <c r="N14" s="190"/>
    </row>
    <row r="15" spans="1:14" x14ac:dyDescent="0.25">
      <c r="B15" s="192" t="str">
        <f>'Tabela 13'!$A$3</f>
        <v>Tabela 13 – Laranjas: Árvores de variedades precoces por setor e região</v>
      </c>
      <c r="C15" s="193"/>
      <c r="D15" s="193"/>
      <c r="E15" s="193"/>
      <c r="F15" s="193"/>
      <c r="G15" s="193"/>
      <c r="H15" s="193"/>
      <c r="I15" s="193"/>
      <c r="J15" s="193"/>
      <c r="K15" s="193"/>
      <c r="L15" s="193"/>
      <c r="M15" s="193"/>
      <c r="N15" s="190"/>
    </row>
    <row r="16" spans="1:14" x14ac:dyDescent="0.25">
      <c r="B16" s="192" t="str">
        <f>'Tabela 14'!$A$3</f>
        <v>Tabela 14 – Laranjas: Área de pomares de variedades de meia estação e tardias por setor e região</v>
      </c>
      <c r="C16" s="193"/>
      <c r="D16" s="193"/>
      <c r="E16" s="193"/>
      <c r="F16" s="193"/>
      <c r="G16" s="193"/>
      <c r="H16" s="193"/>
      <c r="I16" s="193"/>
      <c r="J16" s="193"/>
      <c r="K16" s="193"/>
      <c r="L16" s="193"/>
      <c r="M16" s="193"/>
      <c r="N16" s="190"/>
    </row>
    <row r="17" spans="2:14" x14ac:dyDescent="0.25">
      <c r="B17" s="192" t="str">
        <f>'Tabela 15'!$A$3</f>
        <v>Tabela 15 – Laranjas: Árvores de variedades de meia estação e tardias por setor e região</v>
      </c>
      <c r="C17" s="193"/>
      <c r="D17" s="193"/>
      <c r="E17" s="193"/>
      <c r="F17" s="193"/>
      <c r="G17" s="193"/>
      <c r="H17" s="193"/>
      <c r="I17" s="193"/>
      <c r="J17" s="193"/>
      <c r="K17" s="193"/>
      <c r="L17" s="193"/>
      <c r="M17" s="193"/>
      <c r="N17" s="190"/>
    </row>
    <row r="18" spans="2:14" x14ac:dyDescent="0.25">
      <c r="B18" s="192" t="str">
        <f>'Tabela 16'!$A$3</f>
        <v>Tabela 16 – Laranjas: Área de pomares por grupo de idades, região e variedade – Setor Norte</v>
      </c>
      <c r="C18" s="193"/>
      <c r="D18" s="193"/>
      <c r="E18" s="193"/>
      <c r="F18" s="193"/>
      <c r="G18" s="193"/>
      <c r="H18" s="193"/>
      <c r="I18" s="193"/>
      <c r="J18" s="193"/>
      <c r="K18" s="193"/>
      <c r="L18" s="193"/>
      <c r="M18" s="193"/>
      <c r="N18" s="190"/>
    </row>
    <row r="19" spans="2:14" x14ac:dyDescent="0.25">
      <c r="B19" s="192" t="str">
        <f>'Tabela 17'!$A$3</f>
        <v>Tabela 17 – Laranjas: Árvores por grupo de idades, região e variedade – Setor Norte</v>
      </c>
      <c r="C19" s="193"/>
      <c r="D19" s="193"/>
      <c r="E19" s="193"/>
      <c r="F19" s="193"/>
      <c r="G19" s="193"/>
      <c r="H19" s="193"/>
      <c r="I19" s="193"/>
      <c r="J19" s="193"/>
      <c r="K19" s="193"/>
      <c r="L19" s="193"/>
      <c r="M19" s="193"/>
      <c r="N19" s="190"/>
    </row>
    <row r="20" spans="2:14" x14ac:dyDescent="0.25">
      <c r="B20" s="192" t="str">
        <f>'Tabela 18'!$A$3</f>
        <v>Tabela 18 – Laranjas: Área de pomares por grupo de idades, região e variedade – Setor Noroeste</v>
      </c>
      <c r="C20" s="193"/>
      <c r="D20" s="193"/>
      <c r="E20" s="193"/>
      <c r="F20" s="193"/>
      <c r="G20" s="193"/>
      <c r="H20" s="193"/>
      <c r="I20" s="193"/>
      <c r="J20" s="193"/>
      <c r="K20" s="193"/>
      <c r="L20" s="193"/>
      <c r="M20" s="193"/>
      <c r="N20" s="190"/>
    </row>
    <row r="21" spans="2:14" x14ac:dyDescent="0.25">
      <c r="B21" s="192" t="str">
        <f>'Tabela 19'!$A$3</f>
        <v>Tabela 19 – Laranjas: Árvores por grupo de idades, região e variedade – Setor Noroeste</v>
      </c>
      <c r="C21" s="193"/>
      <c r="D21" s="193"/>
      <c r="E21" s="193"/>
      <c r="F21" s="193"/>
      <c r="G21" s="193"/>
      <c r="H21" s="193"/>
      <c r="I21" s="193"/>
      <c r="J21" s="193"/>
      <c r="K21" s="193"/>
      <c r="L21" s="193"/>
      <c r="M21" s="193"/>
      <c r="N21" s="190"/>
    </row>
    <row r="22" spans="2:14" x14ac:dyDescent="0.25">
      <c r="B22" s="192" t="str">
        <f>'Tabela 20'!$A$3</f>
        <v>Tabela 20 – Laranjas: Área de pomares por grupo de idades, região e variedade – Setor Centro</v>
      </c>
      <c r="C22" s="193"/>
      <c r="D22" s="193"/>
      <c r="E22" s="193"/>
      <c r="F22" s="193"/>
      <c r="G22" s="193"/>
      <c r="H22" s="193"/>
      <c r="I22" s="193"/>
      <c r="J22" s="193"/>
      <c r="K22" s="193"/>
      <c r="L22" s="193"/>
      <c r="M22" s="193"/>
      <c r="N22" s="190"/>
    </row>
    <row r="23" spans="2:14" x14ac:dyDescent="0.25">
      <c r="B23" s="192" t="str">
        <f>'Tabela 21'!$A$3</f>
        <v>Tabela 21 – Laranjas: Árvores por grupo de idades, região e variedade – Setor Centro</v>
      </c>
      <c r="C23" s="193"/>
      <c r="D23" s="193"/>
      <c r="E23" s="193"/>
      <c r="F23" s="193"/>
      <c r="G23" s="193"/>
      <c r="H23" s="193"/>
      <c r="I23" s="193"/>
      <c r="J23" s="193"/>
      <c r="K23" s="193"/>
      <c r="L23" s="193"/>
      <c r="M23" s="193"/>
      <c r="N23" s="190"/>
    </row>
    <row r="24" spans="2:14" x14ac:dyDescent="0.25">
      <c r="B24" s="192" t="str">
        <f>'Tabela 22'!$A$3</f>
        <v>Tabela 22 – Laranjas: Área de pomares por grupo de idades, região e variedade – Setor Sul</v>
      </c>
      <c r="C24" s="193"/>
      <c r="D24" s="193"/>
      <c r="E24" s="193"/>
      <c r="F24" s="193"/>
      <c r="G24" s="193"/>
      <c r="H24" s="193"/>
      <c r="I24" s="193"/>
      <c r="J24" s="193"/>
      <c r="K24" s="193"/>
      <c r="L24" s="193"/>
      <c r="M24" s="193"/>
      <c r="N24" s="190"/>
    </row>
    <row r="25" spans="2:14" x14ac:dyDescent="0.25">
      <c r="B25" s="192" t="str">
        <f>'Tabela 23'!$A$3</f>
        <v>Tabela 23 – Laranjas: Árvores por grupo de idades, região e variedade – Setor Sul</v>
      </c>
      <c r="C25" s="193"/>
      <c r="D25" s="193"/>
      <c r="E25" s="193"/>
      <c r="F25" s="193"/>
      <c r="G25" s="193"/>
      <c r="H25" s="193"/>
      <c r="I25" s="193"/>
      <c r="J25" s="193"/>
      <c r="K25" s="193"/>
      <c r="L25" s="193"/>
      <c r="M25" s="193"/>
      <c r="N25" s="190"/>
    </row>
    <row r="26" spans="2:14" x14ac:dyDescent="0.25">
      <c r="B26" s="192" t="str">
        <f>'Tabela 24'!$A$3</f>
        <v>Tabela 24 – Laranjas: Área de pomares por grupo de idades, região e variedade – Setor Sudoeste</v>
      </c>
      <c r="C26" s="193"/>
      <c r="D26" s="193"/>
      <c r="E26" s="193"/>
      <c r="F26" s="193"/>
      <c r="G26" s="193"/>
      <c r="H26" s="193"/>
      <c r="I26" s="193"/>
      <c r="J26" s="193"/>
      <c r="K26" s="193"/>
      <c r="L26" s="193"/>
      <c r="M26" s="193"/>
      <c r="N26" s="190"/>
    </row>
    <row r="27" spans="2:14" x14ac:dyDescent="0.25">
      <c r="B27" s="192" t="str">
        <f>'Tabela 25'!$A$3</f>
        <v>Tabela 25 – Laranjas: Árvores por grupo de idades, região e variedade – Setor Sudoeste</v>
      </c>
      <c r="C27" s="193"/>
      <c r="D27" s="193"/>
      <c r="E27" s="193"/>
      <c r="F27" s="193"/>
      <c r="G27" s="193"/>
      <c r="H27" s="193"/>
      <c r="I27" s="193"/>
      <c r="J27" s="193"/>
      <c r="K27" s="193"/>
      <c r="L27" s="193"/>
      <c r="M27" s="193"/>
      <c r="N27" s="190"/>
    </row>
    <row r="28" spans="2:14" x14ac:dyDescent="0.25">
      <c r="B28" s="192" t="str">
        <f>'Tabela 26'!$A$3</f>
        <v>Tabela 26 – Laranjas: Área de pomares por setor e variedade</v>
      </c>
      <c r="C28" s="193"/>
      <c r="D28" s="193"/>
      <c r="E28" s="193"/>
      <c r="F28" s="193"/>
      <c r="G28" s="193"/>
      <c r="H28" s="193"/>
      <c r="I28" s="193"/>
      <c r="J28" s="193"/>
      <c r="K28" s="193"/>
      <c r="L28" s="193"/>
      <c r="M28" s="193"/>
      <c r="N28" s="190"/>
    </row>
    <row r="29" spans="2:14" x14ac:dyDescent="0.25">
      <c r="B29" s="192" t="str">
        <f>'Tabela 27'!$A$3</f>
        <v>Tabela 27 – Laranjas: Árvores por setor e variedade</v>
      </c>
      <c r="C29" s="193"/>
      <c r="D29" s="193"/>
      <c r="E29" s="193"/>
      <c r="F29" s="193"/>
      <c r="G29" s="193"/>
      <c r="H29" s="193"/>
      <c r="I29" s="193"/>
      <c r="J29" s="193"/>
      <c r="K29" s="193"/>
      <c r="L29" s="193"/>
      <c r="M29" s="193"/>
      <c r="N29" s="190"/>
    </row>
    <row r="30" spans="2:14" x14ac:dyDescent="0.25">
      <c r="B30" s="192" t="str">
        <f>'Tabela 28'!$A$3</f>
        <v>Tabela 28 – Laranjas: Área de pomares por setor e ano de plantio</v>
      </c>
      <c r="C30" s="193"/>
      <c r="D30" s="193"/>
      <c r="E30" s="193"/>
      <c r="F30" s="193"/>
      <c r="G30" s="193"/>
      <c r="H30" s="193"/>
      <c r="I30" s="193"/>
      <c r="J30" s="193"/>
      <c r="K30" s="193"/>
      <c r="L30" s="193"/>
      <c r="M30" s="193"/>
      <c r="N30" s="190"/>
    </row>
    <row r="31" spans="2:14" x14ac:dyDescent="0.25">
      <c r="B31" s="192" t="str">
        <f>'Tabela 29'!$A$3</f>
        <v>Tabela 29 – Laranjas: Árvores por setor e ano de plantio</v>
      </c>
      <c r="C31" s="193"/>
      <c r="D31" s="193"/>
      <c r="E31" s="193"/>
      <c r="F31" s="193"/>
      <c r="G31" s="193"/>
      <c r="H31" s="193"/>
      <c r="I31" s="193"/>
      <c r="J31" s="193"/>
      <c r="K31" s="193"/>
      <c r="L31" s="193"/>
      <c r="M31" s="193"/>
      <c r="N31" s="190"/>
    </row>
    <row r="32" spans="2:14" x14ac:dyDescent="0.25">
      <c r="B32" s="192" t="str">
        <f>'Tabela 30'!$A$3</f>
        <v>Tabela 30 – Laranjas: Área de pomares de variedades precoces por ano de plantio</v>
      </c>
      <c r="C32" s="193"/>
      <c r="D32" s="193"/>
      <c r="E32" s="193"/>
      <c r="F32" s="193"/>
      <c r="G32" s="193"/>
      <c r="H32" s="193"/>
      <c r="I32" s="193"/>
      <c r="J32" s="193"/>
      <c r="K32" s="193"/>
      <c r="L32" s="193"/>
      <c r="M32" s="193"/>
      <c r="N32" s="190"/>
    </row>
    <row r="33" spans="2:14" x14ac:dyDescent="0.25">
      <c r="B33" s="192" t="str">
        <f>'Tabela 31'!$A$3</f>
        <v>Tabela 31 – Laranjas: Árvores de variedades precoces por ano de plantio</v>
      </c>
      <c r="C33" s="193"/>
      <c r="D33" s="193"/>
      <c r="E33" s="193"/>
      <c r="F33" s="193"/>
      <c r="G33" s="193"/>
      <c r="H33" s="193"/>
      <c r="I33" s="193"/>
      <c r="J33" s="193"/>
      <c r="K33" s="193"/>
      <c r="L33" s="193"/>
      <c r="M33" s="193"/>
      <c r="N33" s="190"/>
    </row>
    <row r="34" spans="2:14" x14ac:dyDescent="0.25">
      <c r="B34" s="192" t="str">
        <f>'Tabela 32'!$A$3</f>
        <v>Tabela 32 – Laranjas: Área de pomares de variedades meia estação e tardias por ano de plantio</v>
      </c>
      <c r="C34" s="193"/>
      <c r="D34" s="193"/>
      <c r="E34" s="193"/>
      <c r="F34" s="193"/>
      <c r="G34" s="193"/>
      <c r="H34" s="193"/>
      <c r="I34" s="193"/>
      <c r="J34" s="193"/>
      <c r="K34" s="193"/>
      <c r="L34" s="193"/>
      <c r="M34" s="193"/>
      <c r="N34" s="190"/>
    </row>
    <row r="35" spans="2:14" x14ac:dyDescent="0.25">
      <c r="B35" s="192" t="str">
        <f>'Tabela 33'!$A$3</f>
        <v>Tabela 33 – Laranjas: Árvores de variedades meia estação e tardias por ano de plantio</v>
      </c>
      <c r="C35" s="193"/>
      <c r="D35" s="193"/>
      <c r="E35" s="193"/>
      <c r="F35" s="193"/>
      <c r="G35" s="193"/>
      <c r="H35" s="193"/>
      <c r="I35" s="193"/>
      <c r="J35" s="193"/>
      <c r="K35" s="193"/>
      <c r="L35" s="193"/>
      <c r="M35" s="193"/>
      <c r="N35" s="190"/>
    </row>
    <row r="36" spans="2:14" x14ac:dyDescent="0.25">
      <c r="B36" s="192" t="str">
        <f>'Tabela 34'!$A$3</f>
        <v>Tabela 34 – Laranjas: Densidade1 de pomares em formação e adultos por setor e região</v>
      </c>
      <c r="C36" s="193"/>
      <c r="D36" s="193"/>
      <c r="E36" s="193"/>
      <c r="F36" s="193"/>
      <c r="G36" s="193"/>
      <c r="H36" s="193"/>
      <c r="I36" s="193"/>
      <c r="J36" s="193"/>
      <c r="K36" s="193"/>
      <c r="L36" s="193"/>
      <c r="M36" s="193"/>
      <c r="N36" s="190"/>
    </row>
    <row r="37" spans="2:14" x14ac:dyDescent="0.25">
      <c r="B37" s="192" t="str">
        <f>'Tabela 35'!$A$3</f>
        <v>Tabela 35 – Laranjas: Densidade1 de pomares em formação e adultos por variedade e maturação</v>
      </c>
      <c r="C37" s="193"/>
      <c r="D37" s="193"/>
      <c r="E37" s="193"/>
      <c r="F37" s="193"/>
      <c r="G37" s="193"/>
      <c r="H37" s="193"/>
      <c r="I37" s="193"/>
      <c r="J37" s="193"/>
      <c r="K37" s="193"/>
      <c r="L37" s="193"/>
      <c r="M37" s="193"/>
      <c r="N37" s="190"/>
    </row>
    <row r="38" spans="2:14" x14ac:dyDescent="0.25">
      <c r="B38" s="192" t="str">
        <f>'Tabela 36'!$A$3</f>
        <v>Tabela 36 – Laranjas: Densidade1 de pomares em formação por variedade e região</v>
      </c>
      <c r="C38" s="193"/>
      <c r="D38" s="193"/>
      <c r="E38" s="193"/>
      <c r="F38" s="193"/>
      <c r="G38" s="193"/>
      <c r="H38" s="193"/>
      <c r="I38" s="193"/>
      <c r="J38" s="193"/>
      <c r="K38" s="193"/>
      <c r="L38" s="193"/>
      <c r="M38" s="193"/>
      <c r="N38" s="190"/>
    </row>
    <row r="39" spans="2:14" x14ac:dyDescent="0.25">
      <c r="B39" s="192" t="str">
        <f>'Tabela 37'!$A$3</f>
        <v>Tabela 37 – Laranjas: Densidade1 de pomares adultos por variedade e região</v>
      </c>
      <c r="C39" s="193"/>
      <c r="D39" s="193"/>
      <c r="E39" s="193"/>
      <c r="F39" s="193"/>
      <c r="G39" s="193"/>
      <c r="H39" s="193"/>
      <c r="I39" s="193"/>
      <c r="J39" s="193"/>
      <c r="K39" s="193"/>
      <c r="L39" s="193"/>
      <c r="M39" s="193"/>
      <c r="N39" s="190"/>
    </row>
    <row r="40" spans="2:14" x14ac:dyDescent="0.25">
      <c r="B40" s="192" t="str">
        <f>'Tabela 38'!$A$3</f>
        <v>Tabela 38 – Laranjas: Densidade1 de pomares com idade até 10 anos por variedade e região</v>
      </c>
      <c r="C40" s="193"/>
      <c r="D40" s="193"/>
      <c r="E40" s="193"/>
      <c r="F40" s="193"/>
      <c r="G40" s="193"/>
      <c r="H40" s="193"/>
      <c r="I40" s="193"/>
      <c r="J40" s="193"/>
      <c r="K40" s="193"/>
      <c r="L40" s="193"/>
      <c r="M40" s="193"/>
      <c r="N40" s="190"/>
    </row>
    <row r="41" spans="2:14" x14ac:dyDescent="0.25">
      <c r="B41" s="192" t="str">
        <f>'Tabela 39'!$A$3</f>
        <v>Tabela 39 – Laranjas: Densidade1 de pomares com idade superior a 10 anos por variedade e região</v>
      </c>
      <c r="C41" s="193"/>
      <c r="D41" s="193"/>
      <c r="E41" s="193"/>
      <c r="F41" s="193"/>
      <c r="G41" s="193"/>
      <c r="H41" s="193"/>
      <c r="I41" s="193"/>
      <c r="J41" s="193"/>
      <c r="K41" s="193"/>
      <c r="L41" s="193"/>
      <c r="M41" s="193"/>
      <c r="N41" s="190"/>
    </row>
    <row r="42" spans="2:14" x14ac:dyDescent="0.25">
      <c r="B42" s="192" t="str">
        <f>'Tabela 40'!$A$3</f>
        <v>Tabela 40 – Laranjas: Densidade1 de pomares por ano de plantio</v>
      </c>
      <c r="C42" s="193"/>
      <c r="D42" s="193"/>
      <c r="E42" s="193"/>
      <c r="F42" s="193"/>
      <c r="G42" s="193"/>
      <c r="H42" s="193"/>
      <c r="I42" s="193"/>
      <c r="J42" s="193"/>
      <c r="K42" s="193"/>
      <c r="L42" s="193"/>
      <c r="M42" s="193"/>
      <c r="N42" s="190"/>
    </row>
    <row r="43" spans="2:14" x14ac:dyDescent="0.25">
      <c r="B43" s="192" t="str">
        <f>'Tabela 41'!$A$3</f>
        <v>Tabela 41 – Laranjas: Área de pomares irrigados, não irrigados ou sem informação sobre irrigação por setor e região</v>
      </c>
      <c r="C43" s="193"/>
      <c r="D43" s="193"/>
      <c r="E43" s="193"/>
      <c r="F43" s="193"/>
      <c r="G43" s="193"/>
      <c r="H43" s="193"/>
      <c r="I43" s="193"/>
      <c r="J43" s="193"/>
      <c r="K43" s="193"/>
      <c r="L43" s="193"/>
      <c r="M43" s="193"/>
      <c r="N43" s="190"/>
    </row>
    <row r="44" spans="2:14" x14ac:dyDescent="0.25">
      <c r="B44" s="192" t="str">
        <f>'Tabela 42'!$A$3</f>
        <v>Tabela 42 – Laranjas: Área de pomares irrigados, não irrigados ou sem informação sobre irrigação por variedade</v>
      </c>
      <c r="C44" s="193"/>
      <c r="D44" s="193"/>
      <c r="E44" s="193"/>
      <c r="F44" s="193"/>
      <c r="G44" s="193"/>
      <c r="H44" s="193"/>
      <c r="I44" s="193"/>
      <c r="J44" s="193"/>
      <c r="K44" s="193"/>
      <c r="L44" s="193"/>
      <c r="M44" s="193"/>
      <c r="N44" s="190"/>
    </row>
    <row r="45" spans="2:14" x14ac:dyDescent="0.25">
      <c r="B45" s="192" t="str">
        <f>'Tabela 43'!$A$3</f>
        <v>Tabela 43 – Laranjas: Área de pomares irrigados, não irrigados ou sem informação sobre irrigação por grupo de idades</v>
      </c>
      <c r="C45" s="193"/>
      <c r="D45" s="193"/>
      <c r="E45" s="193"/>
      <c r="F45" s="193"/>
      <c r="G45" s="193"/>
      <c r="H45" s="193"/>
      <c r="I45" s="193"/>
      <c r="J45" s="193"/>
      <c r="K45" s="193"/>
      <c r="L45" s="193"/>
      <c r="M45" s="193"/>
      <c r="N45" s="190"/>
    </row>
    <row r="46" spans="2:14" x14ac:dyDescent="0.25">
      <c r="B46" s="192" t="str">
        <f>'Tabela 44'!$A$3</f>
        <v>Tabela 44 – Laranjas: Área de pomares irrigados por método de irrigação</v>
      </c>
      <c r="C46" s="193"/>
      <c r="D46" s="193"/>
      <c r="E46" s="193"/>
      <c r="F46" s="193"/>
      <c r="G46" s="193"/>
      <c r="H46" s="193"/>
      <c r="I46" s="193"/>
      <c r="J46" s="193"/>
      <c r="K46" s="193"/>
      <c r="L46" s="193"/>
      <c r="M46" s="193"/>
      <c r="N46" s="190"/>
    </row>
    <row r="47" spans="2:14" x14ac:dyDescent="0.25">
      <c r="B47" s="192" t="str">
        <f>'Tabela 45'!$A$3</f>
        <v>Tabela 45 – Laranjas: Municípios com pomares por setor e região</v>
      </c>
      <c r="C47" s="193"/>
      <c r="D47" s="193"/>
      <c r="E47" s="193"/>
      <c r="F47" s="193"/>
      <c r="G47" s="193"/>
      <c r="H47" s="193"/>
      <c r="I47" s="193"/>
      <c r="J47" s="193"/>
      <c r="K47" s="193"/>
      <c r="L47" s="193"/>
      <c r="M47" s="193"/>
      <c r="N47" s="190"/>
    </row>
    <row r="48" spans="2:14" x14ac:dyDescent="0.25">
      <c r="B48" s="192" t="str">
        <f>'Tabela 46'!$A$3</f>
        <v>Tabela 46 – Limas Ácidas e Limões: Municípios com pomares por setor e região</v>
      </c>
      <c r="C48" s="193"/>
      <c r="D48" s="193"/>
      <c r="E48" s="193"/>
      <c r="F48" s="193"/>
      <c r="G48" s="193"/>
      <c r="H48" s="193"/>
      <c r="I48" s="193"/>
      <c r="J48" s="193"/>
      <c r="K48" s="193"/>
      <c r="L48" s="193"/>
      <c r="M48" s="193"/>
      <c r="N48" s="190"/>
    </row>
    <row r="49" spans="2:14" x14ac:dyDescent="0.25">
      <c r="B49" s="192" t="str">
        <f>'Tabela 47'!$A$3</f>
        <v>Tabela 47 – Tangerinas: Municípios com pomares por setor e região</v>
      </c>
      <c r="C49" s="193"/>
      <c r="D49" s="193"/>
      <c r="E49" s="193"/>
      <c r="F49" s="193"/>
      <c r="G49" s="193"/>
      <c r="H49" s="193"/>
      <c r="I49" s="193"/>
      <c r="J49" s="193"/>
      <c r="K49" s="193"/>
      <c r="L49" s="193"/>
      <c r="M49" s="193"/>
      <c r="N49" s="190"/>
    </row>
    <row r="50" spans="2:14" ht="15.75" thickBot="1" x14ac:dyDescent="0.3">
      <c r="B50" s="194" t="str">
        <f>'Tabela 48'!$A$3</f>
        <v>Tabela 48 – Todos os citros: Área de pomares abandonados por setor e região</v>
      </c>
      <c r="C50" s="195"/>
      <c r="D50" s="195"/>
      <c r="E50" s="195"/>
      <c r="F50" s="195"/>
      <c r="G50" s="195"/>
      <c r="H50" s="195"/>
      <c r="I50" s="195"/>
      <c r="J50" s="195"/>
      <c r="K50" s="195"/>
      <c r="L50" s="195"/>
      <c r="M50" s="195"/>
      <c r="N50" s="189"/>
    </row>
    <row r="51" spans="2:14" ht="4.5" customHeight="1" thickBot="1" x14ac:dyDescent="0.3">
      <c r="B51" s="191"/>
    </row>
    <row r="52" spans="2:14" x14ac:dyDescent="0.25">
      <c r="B52" s="198" t="s">
        <v>990</v>
      </c>
      <c r="C52" s="199"/>
      <c r="D52" s="199"/>
      <c r="E52" s="199"/>
      <c r="F52" s="199"/>
      <c r="G52" s="199"/>
      <c r="H52" s="199"/>
      <c r="I52" s="199"/>
      <c r="J52" s="199"/>
      <c r="K52" s="199"/>
      <c r="L52" s="199"/>
      <c r="M52" s="199"/>
      <c r="N52" s="200"/>
    </row>
    <row r="53" spans="2:14" x14ac:dyDescent="0.25">
      <c r="B53" s="192" t="str">
        <f>'Estimativa Tabela 1'!$A$3</f>
        <v>Tabela 1 – Frutos por caixa (tamanho médio) por variedade de 1998/99 a 2014/15</v>
      </c>
      <c r="C53" s="193"/>
      <c r="D53" s="193"/>
      <c r="E53" s="193"/>
      <c r="F53" s="193"/>
      <c r="G53" s="193"/>
      <c r="H53" s="193"/>
      <c r="I53" s="193"/>
      <c r="J53" s="193"/>
      <c r="K53" s="193"/>
      <c r="L53" s="193"/>
      <c r="M53" s="193"/>
      <c r="N53" s="196"/>
    </row>
    <row r="54" spans="2:14" x14ac:dyDescent="0.25">
      <c r="B54" s="192" t="str">
        <f>'Estimativa Tabela 2'!$A$3</f>
        <v>Tabela 2 – Estimativa de safra de laranja 2015/16 por setor</v>
      </c>
      <c r="C54" s="193"/>
      <c r="D54" s="193"/>
      <c r="E54" s="193"/>
      <c r="F54" s="193"/>
      <c r="G54" s="193"/>
      <c r="H54" s="193"/>
      <c r="I54" s="193"/>
      <c r="J54" s="193"/>
      <c r="K54" s="193"/>
      <c r="L54" s="193"/>
      <c r="M54" s="193"/>
      <c r="N54" s="196"/>
    </row>
    <row r="55" spans="2:14" x14ac:dyDescent="0.25">
      <c r="B55" s="192" t="str">
        <f>'Estimativa Tabela 3'!$A$3</f>
        <v>Tabela 3 – Laranjas: Estimativa de safra de laranja 2015/16 por grupo de idades das árvores</v>
      </c>
      <c r="C55" s="193"/>
      <c r="D55" s="193"/>
      <c r="E55" s="193"/>
      <c r="F55" s="193"/>
      <c r="G55" s="193"/>
      <c r="H55" s="193"/>
      <c r="I55" s="193"/>
      <c r="J55" s="193"/>
      <c r="K55" s="193"/>
      <c r="L55" s="193"/>
      <c r="M55" s="193"/>
      <c r="N55" s="196"/>
    </row>
    <row r="56" spans="2:14" x14ac:dyDescent="0.25">
      <c r="B56" s="192" t="str">
        <f>'Estimativa Tabela 4'!$A$3</f>
        <v>Tabela 4– Laranjas: Estimativa de safra de laranja 2015/16 por florada</v>
      </c>
      <c r="C56" s="193"/>
      <c r="D56" s="193"/>
      <c r="E56" s="193"/>
      <c r="F56" s="193"/>
      <c r="G56" s="193"/>
      <c r="H56" s="193"/>
      <c r="I56" s="193"/>
      <c r="J56" s="193"/>
      <c r="K56" s="193"/>
      <c r="L56" s="193"/>
      <c r="M56" s="193"/>
      <c r="N56" s="196"/>
    </row>
    <row r="57" spans="2:14" x14ac:dyDescent="0.25">
      <c r="B57" s="192" t="str">
        <f>'Estimativa Tabela 5'!$A$3</f>
        <v>Tabela 5– Laranjas: Estimativa de safra de laranja 2015/16 em percentual de florada por região</v>
      </c>
      <c r="C57" s="193"/>
      <c r="D57" s="193"/>
      <c r="E57" s="193"/>
      <c r="F57" s="193"/>
      <c r="G57" s="193"/>
      <c r="H57" s="193"/>
      <c r="I57" s="193"/>
      <c r="J57" s="193"/>
      <c r="K57" s="193"/>
      <c r="L57" s="193"/>
      <c r="M57" s="193"/>
      <c r="N57" s="196"/>
    </row>
    <row r="58" spans="2:14" x14ac:dyDescent="0.25">
      <c r="B58" s="192" t="str">
        <f>'Estimativa Tabela 6'!$A$3</f>
        <v>Tabela 6 – Laranjas: Estimativa de safra de laranja e seus componentes por grupo de variedades</v>
      </c>
      <c r="C58" s="193"/>
      <c r="D58" s="193"/>
      <c r="E58" s="193"/>
      <c r="F58" s="193"/>
      <c r="G58" s="193"/>
      <c r="H58" s="193"/>
      <c r="I58" s="193"/>
      <c r="J58" s="193"/>
      <c r="K58" s="193"/>
      <c r="L58" s="193"/>
      <c r="M58" s="193"/>
      <c r="N58" s="196"/>
    </row>
    <row r="59" spans="2:14" x14ac:dyDescent="0.25">
      <c r="B59" s="192" t="str">
        <f>'Estimativa Tabela 7'!$A$3</f>
        <v>Tabela 7– Laranjas: Estimativa de safra de laranja por grupo de variedades – Setor Norte</v>
      </c>
      <c r="C59" s="193"/>
      <c r="D59" s="193"/>
      <c r="E59" s="193"/>
      <c r="F59" s="193"/>
      <c r="G59" s="193"/>
      <c r="H59" s="193"/>
      <c r="I59" s="193"/>
      <c r="J59" s="193"/>
      <c r="K59" s="193"/>
      <c r="L59" s="193"/>
      <c r="M59" s="193"/>
      <c r="N59" s="196"/>
    </row>
    <row r="60" spans="2:14" x14ac:dyDescent="0.25">
      <c r="B60" s="192" t="str">
        <f>'Estimativa Tabela 8'!$A$3</f>
        <v>Tabela 8 – Laranjas: Estimativa de safra de laranja por grupo de variedades – Setor Noroeste</v>
      </c>
      <c r="C60" s="193"/>
      <c r="D60" s="193"/>
      <c r="E60" s="193"/>
      <c r="F60" s="193"/>
      <c r="G60" s="193"/>
      <c r="H60" s="193"/>
      <c r="I60" s="193"/>
      <c r="J60" s="193"/>
      <c r="K60" s="193"/>
      <c r="L60" s="193"/>
      <c r="M60" s="193"/>
      <c r="N60" s="196"/>
    </row>
    <row r="61" spans="2:14" x14ac:dyDescent="0.25">
      <c r="B61" s="192" t="str">
        <f>'Estimativa Tabela 9'!$A$3</f>
        <v>Tabela 9 – Laranjas: Estimativa de safra de laranja por grupo de variedades – Setor Centro</v>
      </c>
      <c r="C61" s="193"/>
      <c r="D61" s="193"/>
      <c r="E61" s="193"/>
      <c r="F61" s="193"/>
      <c r="G61" s="193"/>
      <c r="H61" s="193"/>
      <c r="I61" s="193"/>
      <c r="J61" s="193"/>
      <c r="K61" s="193"/>
      <c r="L61" s="193"/>
      <c r="M61" s="193"/>
      <c r="N61" s="196"/>
    </row>
    <row r="62" spans="2:14" x14ac:dyDescent="0.25">
      <c r="B62" s="192" t="str">
        <f>'Estimativa Tabela 10'!$A$3</f>
        <v>Tabela 10 – Laranjas: Estimativa de safra de laranja por grupo de variedades – Setor Sul</v>
      </c>
      <c r="C62" s="193"/>
      <c r="D62" s="193"/>
      <c r="E62" s="193"/>
      <c r="F62" s="193"/>
      <c r="G62" s="193"/>
      <c r="H62" s="193"/>
      <c r="I62" s="193"/>
      <c r="J62" s="193"/>
      <c r="K62" s="193"/>
      <c r="L62" s="193"/>
      <c r="M62" s="193"/>
      <c r="N62" s="196"/>
    </row>
    <row r="63" spans="2:14" ht="15.75" thickBot="1" x14ac:dyDescent="0.3">
      <c r="B63" s="194" t="str">
        <f>'Estimativa Tabela 11'!$A$3</f>
        <v>Tabela 11 – Laranjas: Estimativa de safra de laranja por grupo de variedades – Setor Sudoeste</v>
      </c>
      <c r="C63" s="195"/>
      <c r="D63" s="195"/>
      <c r="E63" s="195"/>
      <c r="F63" s="195"/>
      <c r="G63" s="195"/>
      <c r="H63" s="195"/>
      <c r="I63" s="195"/>
      <c r="J63" s="195"/>
      <c r="K63" s="195"/>
      <c r="L63" s="195"/>
      <c r="M63" s="195"/>
      <c r="N63" s="197"/>
    </row>
    <row r="64" spans="2:14" ht="15.75" thickBot="1" x14ac:dyDescent="0.3"/>
    <row r="65" spans="2:14" x14ac:dyDescent="0.25">
      <c r="B65" s="198" t="s">
        <v>991</v>
      </c>
      <c r="C65" s="199"/>
      <c r="D65" s="199"/>
      <c r="E65" s="199"/>
      <c r="F65" s="199"/>
      <c r="G65" s="199"/>
      <c r="H65" s="199"/>
      <c r="I65" s="199"/>
      <c r="J65" s="199"/>
      <c r="K65" s="199"/>
      <c r="L65" s="199"/>
      <c r="M65" s="199"/>
      <c r="N65" s="200"/>
    </row>
    <row r="66" spans="2:14" x14ac:dyDescent="0.25">
      <c r="B66" s="192" t="s">
        <v>999</v>
      </c>
      <c r="C66" s="193"/>
      <c r="D66" s="193"/>
      <c r="E66" s="193"/>
      <c r="F66" s="193"/>
      <c r="G66" s="193"/>
      <c r="H66" s="193"/>
      <c r="I66" s="193"/>
      <c r="J66" s="193"/>
      <c r="K66" s="193"/>
      <c r="L66" s="193"/>
      <c r="M66" s="193"/>
      <c r="N66" s="196"/>
    </row>
    <row r="67" spans="2:14" x14ac:dyDescent="0.25">
      <c r="B67" s="192" t="s">
        <v>1024</v>
      </c>
      <c r="C67" s="193"/>
      <c r="D67" s="193"/>
      <c r="E67" s="193"/>
      <c r="F67" s="193"/>
      <c r="G67" s="193"/>
      <c r="H67" s="193"/>
      <c r="I67" s="193"/>
      <c r="J67" s="193"/>
      <c r="K67" s="193"/>
      <c r="L67" s="193"/>
      <c r="M67" s="193"/>
      <c r="N67" s="196"/>
    </row>
    <row r="68" spans="2:14" x14ac:dyDescent="0.25">
      <c r="B68" s="192" t="s">
        <v>1042</v>
      </c>
      <c r="C68" s="193"/>
      <c r="D68" s="193"/>
      <c r="E68" s="193"/>
      <c r="F68" s="193"/>
      <c r="G68" s="193"/>
      <c r="H68" s="193"/>
      <c r="I68" s="193"/>
      <c r="J68" s="193"/>
      <c r="K68" s="193"/>
      <c r="L68" s="193"/>
      <c r="M68" s="193"/>
      <c r="N68" s="196"/>
    </row>
    <row r="69" spans="2:14" ht="15.75" thickBot="1" x14ac:dyDescent="0.3">
      <c r="B69" s="194" t="s">
        <v>1068</v>
      </c>
      <c r="C69" s="195"/>
      <c r="D69" s="195"/>
      <c r="E69" s="195"/>
      <c r="F69" s="195"/>
      <c r="G69" s="195"/>
      <c r="H69" s="195"/>
      <c r="I69" s="195"/>
      <c r="J69" s="195"/>
      <c r="K69" s="195"/>
      <c r="L69" s="195"/>
      <c r="M69" s="195"/>
      <c r="N69" s="197"/>
    </row>
  </sheetData>
  <hyperlinks>
    <hyperlink ref="B3" location="'Tabela 1'!_Toc420314890" display="'Tabela 1'!_Toc420314890"/>
    <hyperlink ref="B4" location="'Tabela 2'!_Toc420314891" display="'Tabela 2'!_Toc420314891"/>
    <hyperlink ref="B5" location="'Tabela 3'!_Toc420314892" display="'Tabela 3'!_Toc420314892"/>
    <hyperlink ref="B6" location="'Tabela 4'!_Toc420314893" display="'Tabela 4'!_Toc420314893"/>
    <hyperlink ref="B7" location="'Tabela 5'!_Toc420314894" display="'Tabela 5'!_Toc420314894"/>
    <hyperlink ref="B8" location="'Tabela 6'!_Toc420314895" display="'Tabela 6'!_Toc420314895"/>
    <hyperlink ref="B9" location="'Tabela 7'!A1" display="'Tabela 7'!A1"/>
    <hyperlink ref="B10" location="'Tabela 8'!A1" display="'Tabela 8'!A1"/>
    <hyperlink ref="B11" location="'Tabela 9'!A1" display="'Tabela 9'!A1"/>
    <hyperlink ref="B12" location="'Tabela 10'!A1" display="'Tabela 10'!A1"/>
    <hyperlink ref="B13" location="'Tabela 11'!A1" display="'Tabela 11'!A1"/>
    <hyperlink ref="B14" location="'Tabela 12'!A1" display="'Tabela 12'!A1"/>
    <hyperlink ref="B15" location="'Tabela 13'!A1" display="'Tabela 13'!A1"/>
    <hyperlink ref="B16" location="'Tabela 14'!A1" display="'Tabela 14'!A1"/>
    <hyperlink ref="B17" location="'Tabela 15'!A1" display="'Tabela 15'!A1"/>
    <hyperlink ref="B18" location="'Tabela 16'!A1" display="'Tabela 16'!A1"/>
    <hyperlink ref="B19" location="'Tabela 17'!A1" display="'Tabela 17'!A1"/>
    <hyperlink ref="B20" location="'Tabela 18'!A1" display="'Tabela 18'!A1"/>
    <hyperlink ref="B21" location="'Tabela 19'!A1" display="'Tabela 19'!A1"/>
    <hyperlink ref="B22" location="'Tabela 20'!A1" display="'Tabela 20'!A1"/>
    <hyperlink ref="B23" location="'Tabela 21'!A1" display="'Tabela 21'!A1"/>
    <hyperlink ref="B24" location="'Tabela 22'!A1" display="'Tabela 22'!A1"/>
    <hyperlink ref="B25" location="'Tabela 23'!A1" display="'Tabela 23'!A1"/>
    <hyperlink ref="B26" location="'Tabela 24'!A1" display="'Tabela 24'!A1"/>
    <hyperlink ref="B27" location="'Tabela 25'!A1" display="'Tabela 25'!A1"/>
    <hyperlink ref="B28" location="'Tabela 26'!A1" display="'Tabela 26'!A1"/>
    <hyperlink ref="B29" location="'Tabela 27'!A1" display="'Tabela 27'!A1"/>
    <hyperlink ref="B30" location="'Tabela 28'!A1" display="'Tabela 28'!A1"/>
    <hyperlink ref="B31" location="'Tabela 29'!A1" display="'Tabela 29'!A1"/>
    <hyperlink ref="B32" location="'Tabela 30'!A1" display="'Tabela 30'!A1"/>
    <hyperlink ref="B33" location="'Tabela 31'!A1" display="'Tabela 31'!A1"/>
    <hyperlink ref="B34" location="'Tabela 32'!A1" display="'Tabela 32'!A1"/>
    <hyperlink ref="B35" location="'Tabela 33'!A1" display="'Tabela 33'!A1"/>
    <hyperlink ref="B36" location="'Tabela 34'!A1" display="'Tabela 34'!A1"/>
    <hyperlink ref="B37" location="'Tabela 35'!A1" display="'Tabela 35'!A1"/>
    <hyperlink ref="B38" location="'Tabela 36'!A1" display="'Tabela 36'!A1"/>
    <hyperlink ref="B39" location="'Tabela 37'!A1" display="'Tabela 37'!A1"/>
    <hyperlink ref="B40" location="'Tabela 38'!A1" display="'Tabela 38'!A1"/>
    <hyperlink ref="B41" location="'Tabela 39'!A1" display="'Tabela 39'!A1"/>
    <hyperlink ref="B42" location="'Tabela 40'!A1" display="'Tabela 40'!A1"/>
    <hyperlink ref="B43" location="'Tabela 41'!A1" display="'Tabela 41'!A1"/>
    <hyperlink ref="B44" location="'Tabela 42'!A1" display="'Tabela 42'!A1"/>
    <hyperlink ref="B45" location="'Tabela 43'!A1" display="'Tabela 43'!A1"/>
    <hyperlink ref="B46" location="'Tabela 44'!A1" display="'Tabela 44'!A1"/>
    <hyperlink ref="B47" location="'Tabela 45'!A1" display="'Tabela 45'!A1"/>
    <hyperlink ref="B48" location="'Tabela 46'!A1" display="'Tabela 46'!A1"/>
    <hyperlink ref="B49" location="'Tabela 47'!A1" display="'Tabela 47'!A1"/>
    <hyperlink ref="B50" location="'Tabela 48'!A1" display="'Tabela 48'!A1"/>
    <hyperlink ref="B53" location="'Estimativa Tabela 1'!A1" display="'Estimativa Tabela 1'!A1"/>
    <hyperlink ref="B54" location="'Estimativa Tabela 2'!A1" display="'Estimativa Tabela 2'!A1"/>
    <hyperlink ref="B55" location="'Estimativa Tabela 3'!A1" display="'Estimativa Tabela 3'!A1"/>
    <hyperlink ref="B56" location="'Estimativa Tabela 4'!A1" display="'Estimativa Tabela 4'!A1"/>
    <hyperlink ref="B57" location="'Estimativa Tabela 5'!A1" display="'Estimativa Tabela 5'!A1"/>
    <hyperlink ref="B58" location="'Estimativa Tabela 6'!A1" display="'Estimativa Tabela 6'!A1"/>
    <hyperlink ref="B59" location="'Estimativa Tabela 7'!A1" display="'Estimativa Tabela 7'!A1"/>
    <hyperlink ref="B60" location="'Estimativa Tabela 8'!A1" display="'Estimativa Tabela 8'!A1"/>
    <hyperlink ref="B61" location="'Estimativa Tabela 9'!A1" display="'Estimativa Tabela 9'!A1"/>
    <hyperlink ref="B62" location="'Estimativa Tabela 10'!A1" display="'Estimativa Tabela 10'!A1"/>
    <hyperlink ref="B63" location="'Estimativa Tabela 11'!A1" display="'Estimativa Tabela 11'!A1"/>
    <hyperlink ref="B66" location="'Reestimativa Setembro '!A1" display="Setembro"/>
    <hyperlink ref="B67" location="'Reestimativa Dezembro '!A1" display="Dezembro"/>
    <hyperlink ref="B68" location="'Reestimativa Fevereiro'!A1" display="Fevereiro"/>
    <hyperlink ref="B69" location="'Reestimativa Abril'!A1" display="Abril"/>
  </hyperlinks>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G44"/>
  <sheetViews>
    <sheetView showGridLines="0" zoomScaleNormal="100" workbookViewId="0"/>
  </sheetViews>
  <sheetFormatPr defaultRowHeight="15" x14ac:dyDescent="0.25"/>
  <cols>
    <col min="1" max="1" width="9.140625" style="83"/>
    <col min="2" max="2" width="13.42578125" style="83" customWidth="1"/>
    <col min="3" max="3" width="16" style="83" customWidth="1"/>
    <col min="4" max="4" width="15" style="83" customWidth="1"/>
    <col min="5" max="5" width="9.140625" style="83"/>
    <col min="6" max="6" width="9.5703125" style="83" customWidth="1"/>
    <col min="7" max="7" width="8.7109375" style="83" bestFit="1" customWidth="1"/>
    <col min="8" max="16384" width="9.140625" style="83"/>
  </cols>
  <sheetData>
    <row r="1" spans="1:7" x14ac:dyDescent="0.25">
      <c r="A1" s="204" t="s">
        <v>23</v>
      </c>
      <c r="B1" s="209"/>
      <c r="C1" s="209"/>
      <c r="D1" s="209"/>
      <c r="E1" s="209"/>
      <c r="F1" s="209"/>
      <c r="G1" s="209"/>
    </row>
    <row r="3" spans="1:7" ht="15.75" thickBot="1" x14ac:dyDescent="0.3">
      <c r="A3" s="1" t="s">
        <v>141</v>
      </c>
    </row>
    <row r="4" spans="1:7" ht="15.75" customHeight="1" thickBot="1" x14ac:dyDescent="0.3">
      <c r="A4" s="341" t="s">
        <v>78</v>
      </c>
      <c r="B4" s="342"/>
      <c r="C4" s="347" t="s">
        <v>124</v>
      </c>
      <c r="D4" s="348"/>
      <c r="E4" s="349"/>
      <c r="F4" s="321" t="s">
        <v>125</v>
      </c>
      <c r="G4" s="350" t="s">
        <v>6</v>
      </c>
    </row>
    <row r="5" spans="1:7" ht="15" customHeight="1" x14ac:dyDescent="0.25">
      <c r="A5" s="343"/>
      <c r="B5" s="344"/>
      <c r="C5" s="321" t="s">
        <v>126</v>
      </c>
      <c r="D5" s="220" t="s">
        <v>127</v>
      </c>
      <c r="E5" s="353" t="s">
        <v>6</v>
      </c>
      <c r="F5" s="328"/>
      <c r="G5" s="351"/>
    </row>
    <row r="6" spans="1:7" ht="15.75" thickBot="1" x14ac:dyDescent="0.3">
      <c r="A6" s="345"/>
      <c r="B6" s="346"/>
      <c r="C6" s="322"/>
      <c r="D6" s="222" t="s">
        <v>128</v>
      </c>
      <c r="E6" s="354"/>
      <c r="F6" s="322"/>
      <c r="G6" s="352"/>
    </row>
    <row r="7" spans="1:7" ht="9" customHeight="1" x14ac:dyDescent="0.25">
      <c r="A7" s="58"/>
      <c r="B7" s="59"/>
      <c r="C7" s="220" t="s">
        <v>129</v>
      </c>
      <c r="D7" s="220" t="s">
        <v>129</v>
      </c>
      <c r="E7" s="220" t="s">
        <v>129</v>
      </c>
      <c r="F7" s="220" t="s">
        <v>129</v>
      </c>
      <c r="G7" s="27" t="s">
        <v>129</v>
      </c>
    </row>
    <row r="8" spans="1:7" x14ac:dyDescent="0.25">
      <c r="A8" s="60"/>
      <c r="B8" s="61"/>
      <c r="C8" s="220" t="s">
        <v>130</v>
      </c>
      <c r="D8" s="220" t="s">
        <v>130</v>
      </c>
      <c r="E8" s="220" t="s">
        <v>130</v>
      </c>
      <c r="F8" s="220" t="s">
        <v>130</v>
      </c>
      <c r="G8" s="27" t="s">
        <v>130</v>
      </c>
    </row>
    <row r="9" spans="1:7" x14ac:dyDescent="0.25">
      <c r="A9" s="60" t="s">
        <v>82</v>
      </c>
      <c r="B9" s="61"/>
      <c r="C9" s="220"/>
      <c r="D9" s="220"/>
      <c r="E9" s="220"/>
      <c r="F9" s="220"/>
      <c r="G9" s="27"/>
    </row>
    <row r="10" spans="1:7" x14ac:dyDescent="0.25">
      <c r="A10" s="228"/>
      <c r="B10" s="243" t="s">
        <v>106</v>
      </c>
      <c r="C10" s="96">
        <v>1502.44</v>
      </c>
      <c r="D10" s="9">
        <v>183.66</v>
      </c>
      <c r="E10" s="43">
        <v>1686.1</v>
      </c>
      <c r="F10" s="43">
        <v>10565.79</v>
      </c>
      <c r="G10" s="77">
        <v>12251.89</v>
      </c>
    </row>
    <row r="11" spans="1:7" x14ac:dyDescent="0.25">
      <c r="A11" s="228"/>
      <c r="B11" s="243" t="s">
        <v>107</v>
      </c>
      <c r="C11" s="96">
        <v>2832.5</v>
      </c>
      <c r="D11" s="9">
        <v>925.75</v>
      </c>
      <c r="E11" s="43">
        <v>3758.25</v>
      </c>
      <c r="F11" s="43">
        <v>22303.43</v>
      </c>
      <c r="G11" s="77">
        <v>26061.68</v>
      </c>
    </row>
    <row r="12" spans="1:7" x14ac:dyDescent="0.25">
      <c r="A12" s="228"/>
      <c r="B12" s="243" t="s">
        <v>108</v>
      </c>
      <c r="C12" s="261">
        <v>62.44</v>
      </c>
      <c r="D12" s="9">
        <v>257.92</v>
      </c>
      <c r="E12" s="9">
        <v>320.36</v>
      </c>
      <c r="F12" s="43">
        <v>5094.1499999999996</v>
      </c>
      <c r="G12" s="77">
        <v>5414.51</v>
      </c>
    </row>
    <row r="13" spans="1:7" ht="15" customHeight="1" x14ac:dyDescent="0.25">
      <c r="A13" s="60" t="s">
        <v>109</v>
      </c>
      <c r="B13" s="61"/>
      <c r="C13" s="97">
        <v>4397.38</v>
      </c>
      <c r="D13" s="44">
        <v>1367.33</v>
      </c>
      <c r="E13" s="44">
        <v>5764.71</v>
      </c>
      <c r="F13" s="44">
        <v>37963.370000000003</v>
      </c>
      <c r="G13" s="78">
        <v>43728.08</v>
      </c>
    </row>
    <row r="14" spans="1:7" x14ac:dyDescent="0.25">
      <c r="A14" s="228"/>
      <c r="B14" s="243"/>
      <c r="C14" s="261"/>
      <c r="D14" s="9"/>
      <c r="E14" s="18"/>
      <c r="F14" s="18"/>
      <c r="G14" s="37"/>
    </row>
    <row r="15" spans="1:7" ht="15" customHeight="1" x14ac:dyDescent="0.25">
      <c r="A15" s="60" t="s">
        <v>87</v>
      </c>
      <c r="B15" s="61"/>
      <c r="C15" s="101"/>
      <c r="D15" s="9"/>
      <c r="E15" s="9"/>
      <c r="F15" s="9"/>
      <c r="G15" s="37"/>
    </row>
    <row r="16" spans="1:7" x14ac:dyDescent="0.25">
      <c r="A16" s="228"/>
      <c r="B16" s="220" t="s">
        <v>110</v>
      </c>
      <c r="C16" s="261">
        <v>765.06</v>
      </c>
      <c r="D16" s="9">
        <v>162.66999999999999</v>
      </c>
      <c r="E16" s="9">
        <v>927.73</v>
      </c>
      <c r="F16" s="43">
        <v>9317.17</v>
      </c>
      <c r="G16" s="77">
        <v>10244.9</v>
      </c>
    </row>
    <row r="17" spans="1:7" x14ac:dyDescent="0.25">
      <c r="A17" s="228"/>
      <c r="B17" s="220" t="s">
        <v>131</v>
      </c>
      <c r="C17" s="261">
        <v>823.24</v>
      </c>
      <c r="D17" s="9">
        <v>211.38</v>
      </c>
      <c r="E17" s="43">
        <v>1034.6199999999999</v>
      </c>
      <c r="F17" s="43">
        <v>9736.91</v>
      </c>
      <c r="G17" s="77">
        <v>10771.53</v>
      </c>
    </row>
    <row r="18" spans="1:7" ht="15" customHeight="1" x14ac:dyDescent="0.25">
      <c r="A18" s="60" t="s">
        <v>112</v>
      </c>
      <c r="B18" s="61"/>
      <c r="C18" s="97">
        <v>1588.3</v>
      </c>
      <c r="D18" s="18">
        <v>374.05</v>
      </c>
      <c r="E18" s="44">
        <v>1962.35</v>
      </c>
      <c r="F18" s="44">
        <v>19054.080000000002</v>
      </c>
      <c r="G18" s="78">
        <v>21016.43</v>
      </c>
    </row>
    <row r="19" spans="1:7" x14ac:dyDescent="0.25">
      <c r="A19" s="228"/>
      <c r="B19" s="243"/>
      <c r="C19" s="261"/>
      <c r="D19" s="9"/>
      <c r="E19" s="9"/>
      <c r="F19" s="9"/>
      <c r="G19" s="37"/>
    </row>
    <row r="20" spans="1:7" x14ac:dyDescent="0.25">
      <c r="A20" s="60" t="s">
        <v>91</v>
      </c>
      <c r="B20" s="61"/>
      <c r="C20" s="101"/>
      <c r="D20" s="9"/>
      <c r="E20" s="9"/>
      <c r="F20" s="9"/>
      <c r="G20" s="37"/>
    </row>
    <row r="21" spans="1:7" x14ac:dyDescent="0.25">
      <c r="A21" s="228"/>
      <c r="B21" s="220" t="s">
        <v>113</v>
      </c>
      <c r="C21" s="96">
        <v>3047.78</v>
      </c>
      <c r="D21" s="9">
        <v>796.83</v>
      </c>
      <c r="E21" s="43">
        <v>3844.61</v>
      </c>
      <c r="F21" s="43">
        <v>16903.03</v>
      </c>
      <c r="G21" s="77">
        <v>20747.64</v>
      </c>
    </row>
    <row r="22" spans="1:7" x14ac:dyDescent="0.25">
      <c r="A22" s="228"/>
      <c r="B22" s="220" t="s">
        <v>114</v>
      </c>
      <c r="C22" s="96">
        <v>2707.29</v>
      </c>
      <c r="D22" s="9">
        <v>933.42</v>
      </c>
      <c r="E22" s="43">
        <v>3640.71</v>
      </c>
      <c r="F22" s="43">
        <v>22936.38</v>
      </c>
      <c r="G22" s="77">
        <v>26577.09</v>
      </c>
    </row>
    <row r="23" spans="1:7" x14ac:dyDescent="0.25">
      <c r="A23" s="228"/>
      <c r="B23" s="220" t="s">
        <v>132</v>
      </c>
      <c r="C23" s="261">
        <v>941.06</v>
      </c>
      <c r="D23" s="9">
        <v>403.81</v>
      </c>
      <c r="E23" s="43">
        <v>1344.87</v>
      </c>
      <c r="F23" s="43">
        <v>7614.27</v>
      </c>
      <c r="G23" s="77">
        <v>8959.14</v>
      </c>
    </row>
    <row r="24" spans="1:7" ht="15" customHeight="1" x14ac:dyDescent="0.25">
      <c r="A24" s="60" t="s">
        <v>133</v>
      </c>
      <c r="B24" s="61"/>
      <c r="C24" s="97">
        <v>6696.13</v>
      </c>
      <c r="D24" s="44">
        <v>2134.06</v>
      </c>
      <c r="E24" s="44">
        <v>8830.19</v>
      </c>
      <c r="F24" s="44">
        <v>47453.68</v>
      </c>
      <c r="G24" s="78">
        <v>56283.87</v>
      </c>
    </row>
    <row r="25" spans="1:7" x14ac:dyDescent="0.25">
      <c r="A25" s="228"/>
      <c r="B25" s="243"/>
      <c r="C25" s="261"/>
      <c r="D25" s="9"/>
      <c r="E25" s="9"/>
      <c r="F25" s="9"/>
      <c r="G25" s="37"/>
    </row>
    <row r="26" spans="1:7" x14ac:dyDescent="0.25">
      <c r="A26" s="60" t="s">
        <v>95</v>
      </c>
      <c r="B26" s="61"/>
      <c r="C26" s="101"/>
      <c r="D26" s="9"/>
      <c r="E26" s="9"/>
      <c r="F26" s="9"/>
      <c r="G26" s="37"/>
    </row>
    <row r="27" spans="1:7" x14ac:dyDescent="0.25">
      <c r="A27" s="228"/>
      <c r="B27" s="220" t="s">
        <v>134</v>
      </c>
      <c r="C27" s="96">
        <v>1609.96</v>
      </c>
      <c r="D27" s="9">
        <v>818.27</v>
      </c>
      <c r="E27" s="43">
        <v>2428.23</v>
      </c>
      <c r="F27" s="43">
        <v>16418.849999999999</v>
      </c>
      <c r="G27" s="77">
        <v>18847.080000000002</v>
      </c>
    </row>
    <row r="28" spans="1:7" x14ac:dyDescent="0.25">
      <c r="A28" s="228"/>
      <c r="B28" s="220" t="s">
        <v>135</v>
      </c>
      <c r="C28" s="96">
        <v>1165.4000000000001</v>
      </c>
      <c r="D28" s="9">
        <v>931.52</v>
      </c>
      <c r="E28" s="43">
        <v>2096.92</v>
      </c>
      <c r="F28" s="43">
        <v>18946.919999999998</v>
      </c>
      <c r="G28" s="77">
        <v>21043.84</v>
      </c>
    </row>
    <row r="29" spans="1:7" ht="15" customHeight="1" x14ac:dyDescent="0.25">
      <c r="A29" s="60" t="s">
        <v>133</v>
      </c>
      <c r="B29" s="61"/>
      <c r="C29" s="97">
        <v>2775.36</v>
      </c>
      <c r="D29" s="44">
        <v>1749.79</v>
      </c>
      <c r="E29" s="44">
        <v>4525.1499999999996</v>
      </c>
      <c r="F29" s="44">
        <v>35365.769999999997</v>
      </c>
      <c r="G29" s="78">
        <v>39890.92</v>
      </c>
    </row>
    <row r="30" spans="1:7" x14ac:dyDescent="0.25">
      <c r="A30" s="228"/>
      <c r="B30" s="243"/>
      <c r="C30" s="261"/>
      <c r="D30" s="9"/>
      <c r="E30" s="18"/>
      <c r="F30" s="18"/>
      <c r="G30" s="37"/>
    </row>
    <row r="31" spans="1:7" ht="15" customHeight="1" x14ac:dyDescent="0.25">
      <c r="A31" s="60" t="s">
        <v>98</v>
      </c>
      <c r="B31" s="61"/>
      <c r="C31" s="101"/>
      <c r="D31" s="9"/>
      <c r="E31" s="9"/>
      <c r="F31" s="18"/>
      <c r="G31" s="37"/>
    </row>
    <row r="32" spans="1:7" x14ac:dyDescent="0.25">
      <c r="A32" s="228"/>
      <c r="B32" s="220" t="s">
        <v>136</v>
      </c>
      <c r="C32" s="96">
        <v>1262.8399999999999</v>
      </c>
      <c r="D32" s="9">
        <v>905.82</v>
      </c>
      <c r="E32" s="43">
        <v>2168.66</v>
      </c>
      <c r="F32" s="43">
        <v>25755.22</v>
      </c>
      <c r="G32" s="77">
        <v>27923.88</v>
      </c>
    </row>
    <row r="33" spans="1:7" x14ac:dyDescent="0.25">
      <c r="A33" s="228"/>
      <c r="B33" s="220" t="s">
        <v>137</v>
      </c>
      <c r="C33" s="261">
        <v>417.91</v>
      </c>
      <c r="D33" s="9">
        <v>64.33</v>
      </c>
      <c r="E33" s="9">
        <v>482.24</v>
      </c>
      <c r="F33" s="43">
        <v>8533.76</v>
      </c>
      <c r="G33" s="77">
        <v>9016</v>
      </c>
    </row>
    <row r="34" spans="1:7" ht="15" customHeight="1" x14ac:dyDescent="0.25">
      <c r="A34" s="60" t="s">
        <v>138</v>
      </c>
      <c r="B34" s="61"/>
      <c r="C34" s="97">
        <v>1680.75</v>
      </c>
      <c r="D34" s="18">
        <v>970.15</v>
      </c>
      <c r="E34" s="44">
        <v>2650.9</v>
      </c>
      <c r="F34" s="44">
        <v>34288.980000000003</v>
      </c>
      <c r="G34" s="78">
        <v>36939.879999999997</v>
      </c>
    </row>
    <row r="35" spans="1:7" x14ac:dyDescent="0.25">
      <c r="A35" s="60"/>
      <c r="B35" s="61"/>
      <c r="C35" s="101"/>
      <c r="D35" s="18"/>
      <c r="E35" s="18"/>
      <c r="F35" s="18"/>
      <c r="G35" s="38"/>
    </row>
    <row r="36" spans="1:7" ht="15" customHeight="1" x14ac:dyDescent="0.25">
      <c r="A36" s="60" t="s">
        <v>139</v>
      </c>
      <c r="B36" s="61"/>
      <c r="C36" s="97">
        <v>17137.919999999998</v>
      </c>
      <c r="D36" s="44">
        <v>6595.38</v>
      </c>
      <c r="E36" s="44">
        <v>23733.3</v>
      </c>
      <c r="F36" s="44">
        <v>174125.88</v>
      </c>
      <c r="G36" s="78">
        <v>197859.18</v>
      </c>
    </row>
    <row r="37" spans="1:7" x14ac:dyDescent="0.25">
      <c r="A37" s="60"/>
      <c r="B37" s="61"/>
      <c r="C37" s="101"/>
      <c r="D37" s="18"/>
      <c r="E37" s="18"/>
      <c r="F37" s="18"/>
      <c r="G37" s="37"/>
    </row>
    <row r="38" spans="1:7" ht="15.75" customHeight="1" thickBot="1" x14ac:dyDescent="0.3">
      <c r="A38" s="62" t="s">
        <v>140</v>
      </c>
      <c r="B38" s="63"/>
      <c r="C38" s="102">
        <v>8.66</v>
      </c>
      <c r="D38" s="23">
        <v>3.34</v>
      </c>
      <c r="E38" s="23">
        <v>12</v>
      </c>
      <c r="F38" s="23">
        <v>88</v>
      </c>
      <c r="G38" s="237">
        <v>100</v>
      </c>
    </row>
    <row r="39" spans="1:7" s="3" customFormat="1" ht="11.25" x14ac:dyDescent="0.2">
      <c r="A39" s="55" t="s">
        <v>142</v>
      </c>
      <c r="B39" s="55"/>
    </row>
    <row r="40" spans="1:7" s="3" customFormat="1" ht="11.25" x14ac:dyDescent="0.2">
      <c r="A40" s="55" t="s">
        <v>143</v>
      </c>
      <c r="B40" s="55"/>
    </row>
    <row r="41" spans="1:7" s="3" customFormat="1" ht="11.25" x14ac:dyDescent="0.2">
      <c r="A41" s="55" t="s">
        <v>144</v>
      </c>
      <c r="B41" s="55"/>
    </row>
    <row r="42" spans="1:7" s="3" customFormat="1" ht="11.25" x14ac:dyDescent="0.2">
      <c r="A42" s="55" t="s">
        <v>145</v>
      </c>
      <c r="B42" s="55"/>
    </row>
    <row r="43" spans="1:7" x14ac:dyDescent="0.25">
      <c r="A43" s="76"/>
      <c r="B43" s="76"/>
    </row>
    <row r="44" spans="1:7" x14ac:dyDescent="0.25">
      <c r="A44" s="76"/>
      <c r="B44" s="76"/>
    </row>
  </sheetData>
  <mergeCells count="6">
    <mergeCell ref="A4:B6"/>
    <mergeCell ref="C4:E4"/>
    <mergeCell ref="F4:F6"/>
    <mergeCell ref="G4:G6"/>
    <mergeCell ref="C5:C6"/>
    <mergeCell ref="E5:E6"/>
  </mergeCells>
  <hyperlinks>
    <hyperlink ref="A1" location="INDICE!A1" display="VOLTAR ÍNDICE"/>
  </hyperlink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G39"/>
  <sheetViews>
    <sheetView showGridLines="0" topLeftCell="A22" workbookViewId="0"/>
  </sheetViews>
  <sheetFormatPr defaultRowHeight="15" x14ac:dyDescent="0.25"/>
  <cols>
    <col min="2" max="2" width="16.140625" customWidth="1"/>
  </cols>
  <sheetData>
    <row r="1" spans="1:7" x14ac:dyDescent="0.25">
      <c r="A1" s="204" t="s">
        <v>23</v>
      </c>
      <c r="B1" s="202"/>
      <c r="C1" s="202"/>
      <c r="D1" s="202"/>
      <c r="E1" s="202"/>
      <c r="F1" s="202"/>
      <c r="G1" s="202"/>
    </row>
    <row r="2" spans="1:7" x14ac:dyDescent="0.25">
      <c r="A2" s="201"/>
    </row>
    <row r="3" spans="1:7" ht="15.75" thickBot="1" x14ac:dyDescent="0.3">
      <c r="A3" s="1" t="s">
        <v>170</v>
      </c>
    </row>
    <row r="4" spans="1:7" ht="15.75" thickBot="1" x14ac:dyDescent="0.3">
      <c r="A4" s="341" t="s">
        <v>78</v>
      </c>
      <c r="B4" s="342"/>
      <c r="C4" s="347" t="s">
        <v>148</v>
      </c>
      <c r="D4" s="348"/>
      <c r="E4" s="348"/>
      <c r="F4" s="348"/>
      <c r="G4" s="348"/>
    </row>
    <row r="5" spans="1:7" x14ac:dyDescent="0.25">
      <c r="A5" s="343"/>
      <c r="B5" s="344"/>
      <c r="C5" s="353" t="s">
        <v>149</v>
      </c>
      <c r="D5" s="353" t="s">
        <v>150</v>
      </c>
      <c r="E5" s="353" t="s">
        <v>151</v>
      </c>
      <c r="F5" s="225" t="s">
        <v>152</v>
      </c>
      <c r="G5" s="323" t="s">
        <v>6</v>
      </c>
    </row>
    <row r="6" spans="1:7" ht="15.75" thickBot="1" x14ac:dyDescent="0.3">
      <c r="A6" s="345"/>
      <c r="B6" s="346"/>
      <c r="C6" s="354"/>
      <c r="D6" s="354"/>
      <c r="E6" s="354"/>
      <c r="F6" s="226" t="s">
        <v>153</v>
      </c>
      <c r="G6" s="324"/>
    </row>
    <row r="7" spans="1:7" x14ac:dyDescent="0.25">
      <c r="A7" s="232"/>
      <c r="B7" s="243"/>
      <c r="C7" s="27" t="s">
        <v>8</v>
      </c>
      <c r="D7" s="82" t="s">
        <v>8</v>
      </c>
      <c r="E7" s="27" t="s">
        <v>8</v>
      </c>
      <c r="F7" s="225" t="s">
        <v>8</v>
      </c>
      <c r="G7" s="238" t="s">
        <v>8</v>
      </c>
    </row>
    <row r="8" spans="1:7" x14ac:dyDescent="0.25">
      <c r="A8" s="232"/>
      <c r="B8" s="243"/>
      <c r="C8" s="27"/>
      <c r="D8" s="82"/>
      <c r="E8" s="27"/>
      <c r="F8" s="225"/>
      <c r="G8" s="238"/>
    </row>
    <row r="9" spans="1:7" x14ac:dyDescent="0.25">
      <c r="A9" s="355" t="s">
        <v>82</v>
      </c>
      <c r="B9" s="356"/>
      <c r="C9" s="56"/>
      <c r="D9" s="88"/>
      <c r="E9" s="56"/>
      <c r="F9" s="73"/>
      <c r="G9" s="229"/>
    </row>
    <row r="10" spans="1:7" x14ac:dyDescent="0.25">
      <c r="A10" s="228"/>
      <c r="B10" s="243" t="s">
        <v>154</v>
      </c>
      <c r="C10" s="70">
        <v>2521</v>
      </c>
      <c r="D10" s="90">
        <v>6933</v>
      </c>
      <c r="E10" s="70">
        <v>11214</v>
      </c>
      <c r="F10" s="71">
        <v>5082</v>
      </c>
      <c r="G10" s="233">
        <v>25750</v>
      </c>
    </row>
    <row r="11" spans="1:7" x14ac:dyDescent="0.25">
      <c r="A11" s="228"/>
      <c r="B11" s="243" t="s">
        <v>155</v>
      </c>
      <c r="C11" s="70">
        <v>4327</v>
      </c>
      <c r="D11" s="90">
        <v>9505</v>
      </c>
      <c r="E11" s="70">
        <v>20102</v>
      </c>
      <c r="F11" s="71">
        <v>22061</v>
      </c>
      <c r="G11" s="233">
        <v>55995</v>
      </c>
    </row>
    <row r="12" spans="1:7" x14ac:dyDescent="0.25">
      <c r="A12" s="228"/>
      <c r="B12" s="243" t="s">
        <v>156</v>
      </c>
      <c r="C12" s="56">
        <v>116</v>
      </c>
      <c r="D12" s="73">
        <v>601</v>
      </c>
      <c r="E12" s="90">
        <v>5950</v>
      </c>
      <c r="F12" s="70">
        <v>4239</v>
      </c>
      <c r="G12" s="233">
        <v>10906</v>
      </c>
    </row>
    <row r="13" spans="1:7" x14ac:dyDescent="0.25">
      <c r="A13" s="355" t="s">
        <v>157</v>
      </c>
      <c r="B13" s="356"/>
      <c r="C13" s="72">
        <v>6964</v>
      </c>
      <c r="D13" s="253">
        <v>17039</v>
      </c>
      <c r="E13" s="252">
        <v>37266</v>
      </c>
      <c r="F13" s="72">
        <v>31382</v>
      </c>
      <c r="G13" s="234">
        <v>92651</v>
      </c>
    </row>
    <row r="14" spans="1:7" x14ac:dyDescent="0.25">
      <c r="A14" s="228"/>
      <c r="B14" s="243"/>
      <c r="C14" s="56"/>
      <c r="D14" s="73"/>
      <c r="E14" s="88"/>
      <c r="F14" s="56"/>
      <c r="G14" s="229"/>
    </row>
    <row r="15" spans="1:7" x14ac:dyDescent="0.25">
      <c r="A15" s="355" t="s">
        <v>87</v>
      </c>
      <c r="B15" s="356"/>
      <c r="C15" s="56"/>
      <c r="D15" s="73"/>
      <c r="E15" s="88"/>
      <c r="F15" s="56"/>
      <c r="G15" s="229"/>
    </row>
    <row r="16" spans="1:7" x14ac:dyDescent="0.25">
      <c r="A16" s="228"/>
      <c r="B16" s="243" t="s">
        <v>158</v>
      </c>
      <c r="C16" s="70">
        <v>1540</v>
      </c>
      <c r="D16" s="71">
        <v>6248</v>
      </c>
      <c r="E16" s="90">
        <v>12259</v>
      </c>
      <c r="F16" s="70">
        <v>4566</v>
      </c>
      <c r="G16" s="233">
        <v>24613</v>
      </c>
    </row>
    <row r="17" spans="1:7" x14ac:dyDescent="0.25">
      <c r="A17" s="228"/>
      <c r="B17" s="243" t="s">
        <v>159</v>
      </c>
      <c r="C17" s="70">
        <v>1400</v>
      </c>
      <c r="D17" s="71">
        <v>6924</v>
      </c>
      <c r="E17" s="90">
        <v>8995</v>
      </c>
      <c r="F17" s="70">
        <v>6563</v>
      </c>
      <c r="G17" s="233">
        <v>23882</v>
      </c>
    </row>
    <row r="18" spans="1:7" x14ac:dyDescent="0.25">
      <c r="A18" s="355" t="s">
        <v>160</v>
      </c>
      <c r="B18" s="356"/>
      <c r="C18" s="72">
        <v>2940</v>
      </c>
      <c r="D18" s="253">
        <v>13172</v>
      </c>
      <c r="E18" s="252">
        <v>21254</v>
      </c>
      <c r="F18" s="72">
        <v>11129</v>
      </c>
      <c r="G18" s="234">
        <v>48495</v>
      </c>
    </row>
    <row r="19" spans="1:7" x14ac:dyDescent="0.25">
      <c r="A19" s="228"/>
      <c r="B19" s="243"/>
      <c r="C19" s="56"/>
      <c r="D19" s="91"/>
      <c r="E19" s="92"/>
      <c r="F19" s="244"/>
      <c r="G19" s="235"/>
    </row>
    <row r="20" spans="1:7" x14ac:dyDescent="0.25">
      <c r="A20" s="355" t="s">
        <v>91</v>
      </c>
      <c r="B20" s="356"/>
      <c r="C20" s="56"/>
      <c r="D20" s="73"/>
      <c r="E20" s="88"/>
      <c r="F20" s="56"/>
      <c r="G20" s="229"/>
    </row>
    <row r="21" spans="1:7" x14ac:dyDescent="0.25">
      <c r="A21" s="228"/>
      <c r="B21" s="243" t="s">
        <v>161</v>
      </c>
      <c r="C21" s="70">
        <v>4704</v>
      </c>
      <c r="D21" s="71">
        <v>8895</v>
      </c>
      <c r="E21" s="90">
        <v>15001</v>
      </c>
      <c r="F21" s="70">
        <v>18859</v>
      </c>
      <c r="G21" s="233">
        <v>47459</v>
      </c>
    </row>
    <row r="22" spans="1:7" x14ac:dyDescent="0.25">
      <c r="A22" s="228"/>
      <c r="B22" s="243" t="s">
        <v>162</v>
      </c>
      <c r="C22" s="70">
        <v>4429</v>
      </c>
      <c r="D22" s="71">
        <v>7143</v>
      </c>
      <c r="E22" s="90">
        <v>26252</v>
      </c>
      <c r="F22" s="70">
        <v>18984</v>
      </c>
      <c r="G22" s="233">
        <v>56808</v>
      </c>
    </row>
    <row r="23" spans="1:7" x14ac:dyDescent="0.25">
      <c r="A23" s="228"/>
      <c r="B23" s="243" t="s">
        <v>163</v>
      </c>
      <c r="C23" s="70">
        <v>1472</v>
      </c>
      <c r="D23" s="71">
        <v>2339</v>
      </c>
      <c r="E23" s="90">
        <v>6776</v>
      </c>
      <c r="F23" s="70">
        <v>11995</v>
      </c>
      <c r="G23" s="233">
        <v>22582</v>
      </c>
    </row>
    <row r="24" spans="1:7" x14ac:dyDescent="0.25">
      <c r="A24" s="355" t="s">
        <v>160</v>
      </c>
      <c r="B24" s="356"/>
      <c r="C24" s="72">
        <v>10605</v>
      </c>
      <c r="D24" s="253">
        <v>18377</v>
      </c>
      <c r="E24" s="252">
        <v>48029</v>
      </c>
      <c r="F24" s="72">
        <v>49838</v>
      </c>
      <c r="G24" s="234">
        <v>126849</v>
      </c>
    </row>
    <row r="25" spans="1:7" x14ac:dyDescent="0.25">
      <c r="A25" s="228"/>
      <c r="B25" s="243"/>
      <c r="C25" s="56"/>
      <c r="D25" s="73"/>
      <c r="E25" s="88"/>
      <c r="F25" s="56"/>
      <c r="G25" s="229"/>
    </row>
    <row r="26" spans="1:7" x14ac:dyDescent="0.25">
      <c r="A26" s="355" t="s">
        <v>95</v>
      </c>
      <c r="B26" s="356"/>
      <c r="C26" s="56"/>
      <c r="D26" s="73"/>
      <c r="E26" s="88"/>
      <c r="F26" s="56"/>
      <c r="G26" s="229"/>
    </row>
    <row r="27" spans="1:7" x14ac:dyDescent="0.25">
      <c r="A27" s="228"/>
      <c r="B27" s="243" t="s">
        <v>164</v>
      </c>
      <c r="C27" s="70">
        <v>2430</v>
      </c>
      <c r="D27" s="71">
        <v>6459</v>
      </c>
      <c r="E27" s="90">
        <v>11714</v>
      </c>
      <c r="F27" s="70">
        <v>21442</v>
      </c>
      <c r="G27" s="233">
        <v>42045</v>
      </c>
    </row>
    <row r="28" spans="1:7" x14ac:dyDescent="0.25">
      <c r="A28" s="228"/>
      <c r="B28" s="243" t="s">
        <v>165</v>
      </c>
      <c r="C28" s="70">
        <v>1771</v>
      </c>
      <c r="D28" s="71">
        <v>6640</v>
      </c>
      <c r="E28" s="90">
        <v>15455</v>
      </c>
      <c r="F28" s="70">
        <v>23030</v>
      </c>
      <c r="G28" s="233">
        <v>46896</v>
      </c>
    </row>
    <row r="29" spans="1:7" x14ac:dyDescent="0.25">
      <c r="A29" s="355" t="s">
        <v>160</v>
      </c>
      <c r="B29" s="356"/>
      <c r="C29" s="72">
        <v>4201</v>
      </c>
      <c r="D29" s="253">
        <v>13099</v>
      </c>
      <c r="E29" s="252">
        <v>27169</v>
      </c>
      <c r="F29" s="72">
        <v>44472</v>
      </c>
      <c r="G29" s="234">
        <v>88941</v>
      </c>
    </row>
    <row r="30" spans="1:7" x14ac:dyDescent="0.25">
      <c r="A30" s="228"/>
      <c r="B30" s="243"/>
      <c r="C30" s="56"/>
      <c r="D30" s="73"/>
      <c r="E30" s="88"/>
      <c r="F30" s="56"/>
      <c r="G30" s="229"/>
    </row>
    <row r="31" spans="1:7" x14ac:dyDescent="0.25">
      <c r="A31" s="355" t="s">
        <v>98</v>
      </c>
      <c r="B31" s="356"/>
      <c r="C31" s="56"/>
      <c r="D31" s="73"/>
      <c r="E31" s="88"/>
      <c r="F31" s="56"/>
      <c r="G31" s="229"/>
    </row>
    <row r="32" spans="1:7" x14ac:dyDescent="0.25">
      <c r="A32" s="359"/>
      <c r="B32" s="243" t="s">
        <v>166</v>
      </c>
      <c r="C32" s="70">
        <v>1767</v>
      </c>
      <c r="D32" s="71">
        <v>3759</v>
      </c>
      <c r="E32" s="90">
        <v>28553</v>
      </c>
      <c r="F32" s="70">
        <v>21861</v>
      </c>
      <c r="G32" s="233">
        <v>55940</v>
      </c>
    </row>
    <row r="33" spans="1:7" x14ac:dyDescent="0.25">
      <c r="A33" s="359"/>
      <c r="B33" s="243" t="s">
        <v>167</v>
      </c>
      <c r="C33" s="56">
        <v>653</v>
      </c>
      <c r="D33" s="71">
        <v>3198</v>
      </c>
      <c r="E33" s="90">
        <v>6207</v>
      </c>
      <c r="F33" s="70">
        <v>7688</v>
      </c>
      <c r="G33" s="233">
        <v>17746</v>
      </c>
    </row>
    <row r="34" spans="1:7" x14ac:dyDescent="0.25">
      <c r="A34" s="355" t="s">
        <v>157</v>
      </c>
      <c r="B34" s="356"/>
      <c r="C34" s="72">
        <v>2420</v>
      </c>
      <c r="D34" s="253">
        <v>6957</v>
      </c>
      <c r="E34" s="253">
        <v>34760</v>
      </c>
      <c r="F34" s="253">
        <v>29549</v>
      </c>
      <c r="G34" s="234">
        <v>73686</v>
      </c>
    </row>
    <row r="35" spans="1:7" x14ac:dyDescent="0.25">
      <c r="A35" s="355"/>
      <c r="B35" s="356"/>
      <c r="C35" s="244"/>
      <c r="D35" s="91"/>
      <c r="E35" s="91"/>
      <c r="F35" s="91"/>
      <c r="G35" s="235"/>
    </row>
    <row r="36" spans="1:7" x14ac:dyDescent="0.25">
      <c r="A36" s="355" t="s">
        <v>168</v>
      </c>
      <c r="B36" s="356"/>
      <c r="C36" s="72">
        <v>27130</v>
      </c>
      <c r="D36" s="253">
        <v>68644</v>
      </c>
      <c r="E36" s="253">
        <v>168478</v>
      </c>
      <c r="F36" s="253">
        <v>166370</v>
      </c>
      <c r="G36" s="234">
        <v>430622</v>
      </c>
    </row>
    <row r="37" spans="1:7" x14ac:dyDescent="0.25">
      <c r="A37" s="355"/>
      <c r="B37" s="356"/>
      <c r="C37" s="244"/>
      <c r="D37" s="91"/>
      <c r="E37" s="91"/>
      <c r="F37" s="91"/>
      <c r="G37" s="235"/>
    </row>
    <row r="38" spans="1:7" ht="15.75" thickBot="1" x14ac:dyDescent="0.3">
      <c r="A38" s="357" t="s">
        <v>169</v>
      </c>
      <c r="B38" s="358"/>
      <c r="C38" s="245">
        <v>6.31</v>
      </c>
      <c r="D38" s="74">
        <v>15.94</v>
      </c>
      <c r="E38" s="74">
        <v>39.119999999999997</v>
      </c>
      <c r="F38" s="74">
        <v>38.630000000000003</v>
      </c>
      <c r="G38" s="236">
        <v>100</v>
      </c>
    </row>
    <row r="39" spans="1:7" x14ac:dyDescent="0.25">
      <c r="A39" s="55" t="s">
        <v>171</v>
      </c>
    </row>
  </sheetData>
  <mergeCells count="21">
    <mergeCell ref="A36:B36"/>
    <mergeCell ref="A37:B37"/>
    <mergeCell ref="A38:B38"/>
    <mergeCell ref="A26:B26"/>
    <mergeCell ref="A29:B29"/>
    <mergeCell ref="A31:B31"/>
    <mergeCell ref="A32:A33"/>
    <mergeCell ref="A34:B34"/>
    <mergeCell ref="A35:B35"/>
    <mergeCell ref="A24:B24"/>
    <mergeCell ref="A4:B6"/>
    <mergeCell ref="C4:G4"/>
    <mergeCell ref="C5:C6"/>
    <mergeCell ref="D5:D6"/>
    <mergeCell ref="E5:E6"/>
    <mergeCell ref="G5:G6"/>
    <mergeCell ref="A9:B9"/>
    <mergeCell ref="A13:B13"/>
    <mergeCell ref="A15:B15"/>
    <mergeCell ref="A18:B18"/>
    <mergeCell ref="A20:B20"/>
  </mergeCells>
  <hyperlinks>
    <hyperlink ref="A1" location="INDICE!A1" display="VOLTAR ÍNDICE"/>
  </hyperlink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J41"/>
  <sheetViews>
    <sheetView showGridLines="0" topLeftCell="A28" workbookViewId="0"/>
  </sheetViews>
  <sheetFormatPr defaultRowHeight="15" x14ac:dyDescent="0.25"/>
  <cols>
    <col min="2" max="2" width="13.85546875" customWidth="1"/>
    <col min="3" max="3" width="8" bestFit="1" customWidth="1"/>
    <col min="4" max="4" width="8.42578125" bestFit="1" customWidth="1"/>
    <col min="5" max="5" width="10.7109375" bestFit="1" customWidth="1"/>
    <col min="6" max="6" width="7.85546875" bestFit="1" customWidth="1"/>
    <col min="7" max="7" width="11.28515625" bestFit="1" customWidth="1"/>
    <col min="8" max="8" width="12.7109375" bestFit="1" customWidth="1"/>
    <col min="9" max="9" width="12" bestFit="1" customWidth="1"/>
    <col min="10" max="10" width="8.7109375" bestFit="1" customWidth="1"/>
  </cols>
  <sheetData>
    <row r="1" spans="1:10" x14ac:dyDescent="0.25">
      <c r="A1" s="203" t="s">
        <v>23</v>
      </c>
      <c r="B1" s="210"/>
      <c r="C1" s="210"/>
      <c r="D1" s="210"/>
      <c r="E1" s="210"/>
      <c r="F1" s="210"/>
      <c r="G1" s="210"/>
      <c r="H1" s="210"/>
      <c r="I1" s="210"/>
      <c r="J1" s="210"/>
    </row>
    <row r="2" spans="1:10" x14ac:dyDescent="0.25">
      <c r="A2" s="201"/>
    </row>
    <row r="3" spans="1:10" ht="15.75" thickBot="1" x14ac:dyDescent="0.3">
      <c r="A3" s="49" t="s">
        <v>195</v>
      </c>
    </row>
    <row r="4" spans="1:10" ht="15.75" thickBot="1" x14ac:dyDescent="0.3">
      <c r="A4" s="341" t="s">
        <v>78</v>
      </c>
      <c r="B4" s="342"/>
      <c r="C4" s="367" t="s">
        <v>148</v>
      </c>
      <c r="D4" s="368"/>
      <c r="E4" s="368"/>
      <c r="F4" s="368"/>
      <c r="G4" s="368"/>
      <c r="H4" s="368"/>
      <c r="I4" s="368"/>
      <c r="J4" s="368"/>
    </row>
    <row r="5" spans="1:10" ht="15.75" thickBot="1" x14ac:dyDescent="0.3">
      <c r="A5" s="343"/>
      <c r="B5" s="344"/>
      <c r="C5" s="367" t="s">
        <v>172</v>
      </c>
      <c r="D5" s="368"/>
      <c r="E5" s="369"/>
      <c r="F5" s="347" t="s">
        <v>173</v>
      </c>
      <c r="G5" s="348"/>
      <c r="H5" s="348"/>
      <c r="I5" s="349"/>
      <c r="J5" s="323" t="s">
        <v>6</v>
      </c>
    </row>
    <row r="6" spans="1:10" x14ac:dyDescent="0.25">
      <c r="A6" s="343"/>
      <c r="B6" s="344"/>
      <c r="C6" s="321" t="s">
        <v>174</v>
      </c>
      <c r="D6" s="353" t="s">
        <v>175</v>
      </c>
      <c r="E6" s="238" t="s">
        <v>176</v>
      </c>
      <c r="F6" s="353" t="s">
        <v>150</v>
      </c>
      <c r="G6" s="353" t="s">
        <v>151</v>
      </c>
      <c r="H6" s="353" t="s">
        <v>178</v>
      </c>
      <c r="I6" s="321" t="s">
        <v>179</v>
      </c>
      <c r="J6" s="370"/>
    </row>
    <row r="7" spans="1:10" ht="15.75" thickBot="1" x14ac:dyDescent="0.3">
      <c r="A7" s="345"/>
      <c r="B7" s="346"/>
      <c r="C7" s="322"/>
      <c r="D7" s="354"/>
      <c r="E7" s="213" t="s">
        <v>177</v>
      </c>
      <c r="F7" s="354"/>
      <c r="G7" s="354"/>
      <c r="H7" s="354"/>
      <c r="I7" s="322"/>
      <c r="J7" s="324"/>
    </row>
    <row r="8" spans="1:10" x14ac:dyDescent="0.25">
      <c r="A8" s="362"/>
      <c r="B8" s="364"/>
      <c r="C8" s="215" t="s">
        <v>129</v>
      </c>
      <c r="D8" s="27" t="s">
        <v>129</v>
      </c>
      <c r="E8" s="238" t="s">
        <v>129</v>
      </c>
      <c r="F8" s="82" t="s">
        <v>129</v>
      </c>
      <c r="G8" s="353" t="s">
        <v>61</v>
      </c>
      <c r="H8" s="225" t="s">
        <v>129</v>
      </c>
      <c r="I8" s="217" t="s">
        <v>129</v>
      </c>
      <c r="J8" s="239" t="s">
        <v>129</v>
      </c>
    </row>
    <row r="9" spans="1:10" x14ac:dyDescent="0.25">
      <c r="A9" s="363"/>
      <c r="B9" s="365"/>
      <c r="C9" s="215" t="s">
        <v>130</v>
      </c>
      <c r="D9" s="27" t="s">
        <v>130</v>
      </c>
      <c r="E9" s="238" t="s">
        <v>130</v>
      </c>
      <c r="F9" s="82" t="s">
        <v>130</v>
      </c>
      <c r="G9" s="366"/>
      <c r="H9" s="225" t="s">
        <v>130</v>
      </c>
      <c r="I9" s="217" t="s">
        <v>130</v>
      </c>
      <c r="J9" s="239" t="s">
        <v>130</v>
      </c>
    </row>
    <row r="10" spans="1:10" x14ac:dyDescent="0.25">
      <c r="A10" s="360" t="s">
        <v>82</v>
      </c>
      <c r="B10" s="361"/>
      <c r="C10" s="215"/>
      <c r="D10" s="27"/>
      <c r="E10" s="238"/>
      <c r="F10" s="82"/>
      <c r="G10" s="27"/>
      <c r="H10" s="225"/>
      <c r="I10" s="217"/>
      <c r="J10" s="239"/>
    </row>
    <row r="11" spans="1:10" x14ac:dyDescent="0.25">
      <c r="A11" s="228"/>
      <c r="B11" s="243" t="s">
        <v>180</v>
      </c>
      <c r="C11" s="9">
        <v>183.66</v>
      </c>
      <c r="D11" s="79">
        <v>1502.44</v>
      </c>
      <c r="E11" s="241">
        <v>1686.1</v>
      </c>
      <c r="F11" s="94">
        <v>3758.01</v>
      </c>
      <c r="G11" s="79">
        <v>4957.22</v>
      </c>
      <c r="H11" s="95">
        <v>1850.56</v>
      </c>
      <c r="I11" s="96">
        <v>10565.79</v>
      </c>
      <c r="J11" s="77">
        <v>12251.89</v>
      </c>
    </row>
    <row r="12" spans="1:10" x14ac:dyDescent="0.25">
      <c r="A12" s="27"/>
      <c r="B12" s="246" t="s">
        <v>181</v>
      </c>
      <c r="C12" s="9">
        <v>925.75</v>
      </c>
      <c r="D12" s="79">
        <v>2832.5</v>
      </c>
      <c r="E12" s="241">
        <v>3758.25</v>
      </c>
      <c r="F12" s="94">
        <v>5210.1499999999996</v>
      </c>
      <c r="G12" s="79">
        <v>9245.84</v>
      </c>
      <c r="H12" s="95">
        <v>7847.44</v>
      </c>
      <c r="I12" s="96">
        <v>22303.43</v>
      </c>
      <c r="J12" s="77">
        <v>26061.68</v>
      </c>
    </row>
    <row r="13" spans="1:10" x14ac:dyDescent="0.25">
      <c r="A13" s="27"/>
      <c r="B13" s="246" t="s">
        <v>182</v>
      </c>
      <c r="C13" s="9">
        <v>257.92</v>
      </c>
      <c r="D13" s="56">
        <v>62.44</v>
      </c>
      <c r="E13" s="261">
        <v>320.36</v>
      </c>
      <c r="F13" s="56">
        <v>352.63</v>
      </c>
      <c r="G13" s="94">
        <v>2951.14</v>
      </c>
      <c r="H13" s="79">
        <v>1790.38</v>
      </c>
      <c r="I13" s="96">
        <v>5094.1499999999996</v>
      </c>
      <c r="J13" s="77">
        <v>5414.51</v>
      </c>
    </row>
    <row r="14" spans="1:10" x14ac:dyDescent="0.25">
      <c r="A14" s="360" t="s">
        <v>183</v>
      </c>
      <c r="B14" s="361"/>
      <c r="C14" s="44">
        <v>1367.33</v>
      </c>
      <c r="D14" s="80">
        <v>4397.38</v>
      </c>
      <c r="E14" s="97">
        <v>5764.71</v>
      </c>
      <c r="F14" s="80">
        <v>9320.7900000000009</v>
      </c>
      <c r="G14" s="98">
        <v>17154.2</v>
      </c>
      <c r="H14" s="80">
        <v>11488.38</v>
      </c>
      <c r="I14" s="97">
        <v>37963.370000000003</v>
      </c>
      <c r="J14" s="78">
        <v>43728.08</v>
      </c>
    </row>
    <row r="15" spans="1:10" x14ac:dyDescent="0.25">
      <c r="A15" s="228"/>
      <c r="B15" s="246"/>
      <c r="C15" s="9"/>
      <c r="D15" s="56"/>
      <c r="E15" s="261"/>
      <c r="F15" s="56"/>
      <c r="G15" s="88"/>
      <c r="H15" s="56"/>
      <c r="I15" s="261"/>
      <c r="J15" s="37"/>
    </row>
    <row r="16" spans="1:10" x14ac:dyDescent="0.25">
      <c r="A16" s="355" t="s">
        <v>87</v>
      </c>
      <c r="B16" s="356"/>
      <c r="C16" s="9"/>
      <c r="D16" s="56"/>
      <c r="E16" s="261"/>
      <c r="F16" s="56"/>
      <c r="G16" s="88"/>
      <c r="H16" s="56"/>
      <c r="I16" s="261"/>
      <c r="J16" s="37"/>
    </row>
    <row r="17" spans="1:10" x14ac:dyDescent="0.25">
      <c r="A17" s="232"/>
      <c r="B17" s="246" t="s">
        <v>184</v>
      </c>
      <c r="C17" s="9">
        <v>162.66999999999999</v>
      </c>
      <c r="D17" s="56">
        <v>765.06</v>
      </c>
      <c r="E17" s="261">
        <v>927.73</v>
      </c>
      <c r="F17" s="79">
        <v>2961.98</v>
      </c>
      <c r="G17" s="94">
        <v>4921.6499999999996</v>
      </c>
      <c r="H17" s="79">
        <v>1433.55</v>
      </c>
      <c r="I17" s="96">
        <v>9317.18</v>
      </c>
      <c r="J17" s="77">
        <v>10244.91</v>
      </c>
    </row>
    <row r="18" spans="1:10" x14ac:dyDescent="0.25">
      <c r="A18" s="228"/>
      <c r="B18" s="246" t="s">
        <v>185</v>
      </c>
      <c r="C18" s="9">
        <v>211.38</v>
      </c>
      <c r="D18" s="56">
        <v>823.24</v>
      </c>
      <c r="E18" s="96">
        <v>1034.6199999999999</v>
      </c>
      <c r="F18" s="79">
        <v>3574.51</v>
      </c>
      <c r="G18" s="94">
        <v>4039.47</v>
      </c>
      <c r="H18" s="79">
        <v>2122.92</v>
      </c>
      <c r="I18" s="96">
        <v>9736.9</v>
      </c>
      <c r="J18" s="77">
        <v>10771.52</v>
      </c>
    </row>
    <row r="19" spans="1:10" x14ac:dyDescent="0.25">
      <c r="A19" s="355" t="s">
        <v>183</v>
      </c>
      <c r="B19" s="356"/>
      <c r="C19" s="18">
        <v>374.05</v>
      </c>
      <c r="D19" s="80">
        <v>1588.3</v>
      </c>
      <c r="E19" s="97">
        <v>1962.35</v>
      </c>
      <c r="F19" s="80">
        <v>6536.49</v>
      </c>
      <c r="G19" s="98">
        <v>8961.1200000000008</v>
      </c>
      <c r="H19" s="80">
        <v>3556.47</v>
      </c>
      <c r="I19" s="97">
        <v>19054.080000000002</v>
      </c>
      <c r="J19" s="78">
        <v>21016.43</v>
      </c>
    </row>
    <row r="20" spans="1:10" x14ac:dyDescent="0.25">
      <c r="A20" s="228"/>
      <c r="B20" s="246"/>
      <c r="C20" s="9"/>
      <c r="D20" s="56"/>
      <c r="E20" s="261"/>
      <c r="F20" s="56"/>
      <c r="G20" s="88"/>
      <c r="H20" s="56"/>
      <c r="I20" s="261"/>
      <c r="J20" s="37"/>
    </row>
    <row r="21" spans="1:10" x14ac:dyDescent="0.25">
      <c r="A21" s="355" t="s">
        <v>91</v>
      </c>
      <c r="B21" s="356"/>
      <c r="C21" s="9"/>
      <c r="D21" s="56"/>
      <c r="E21" s="261"/>
      <c r="F21" s="56"/>
      <c r="G21" s="88"/>
      <c r="H21" s="56"/>
      <c r="I21" s="261"/>
      <c r="J21" s="37"/>
    </row>
    <row r="22" spans="1:10" x14ac:dyDescent="0.25">
      <c r="A22" s="228"/>
      <c r="B22" s="246" t="s">
        <v>186</v>
      </c>
      <c r="C22" s="9">
        <v>796.83</v>
      </c>
      <c r="D22" s="79">
        <v>3047.78</v>
      </c>
      <c r="E22" s="96">
        <v>3844.61</v>
      </c>
      <c r="F22" s="79">
        <v>5104.8599999999997</v>
      </c>
      <c r="G22" s="94">
        <v>6482.33</v>
      </c>
      <c r="H22" s="79">
        <v>5315.84</v>
      </c>
      <c r="I22" s="96">
        <v>16903.03</v>
      </c>
      <c r="J22" s="77">
        <v>20747.64</v>
      </c>
    </row>
    <row r="23" spans="1:10" x14ac:dyDescent="0.25">
      <c r="A23" s="228"/>
      <c r="B23" s="246" t="s">
        <v>187</v>
      </c>
      <c r="C23" s="9">
        <v>933.42</v>
      </c>
      <c r="D23" s="79">
        <v>2707.29</v>
      </c>
      <c r="E23" s="96">
        <v>3640.71</v>
      </c>
      <c r="F23" s="79">
        <v>3986.78</v>
      </c>
      <c r="G23" s="94">
        <v>12209.28</v>
      </c>
      <c r="H23" s="79">
        <v>6740.32</v>
      </c>
      <c r="I23" s="96">
        <v>22936.38</v>
      </c>
      <c r="J23" s="77">
        <v>26577.09</v>
      </c>
    </row>
    <row r="24" spans="1:10" x14ac:dyDescent="0.25">
      <c r="A24" s="228"/>
      <c r="B24" s="246" t="s">
        <v>188</v>
      </c>
      <c r="C24" s="9">
        <v>403.81</v>
      </c>
      <c r="D24" s="56">
        <v>941.06</v>
      </c>
      <c r="E24" s="96">
        <v>1344.87</v>
      </c>
      <c r="F24" s="79">
        <v>1145.05</v>
      </c>
      <c r="G24" s="94">
        <v>2804.47</v>
      </c>
      <c r="H24" s="79">
        <v>3664.75</v>
      </c>
      <c r="I24" s="96">
        <v>7614.27</v>
      </c>
      <c r="J24" s="77">
        <v>8959.14</v>
      </c>
    </row>
    <row r="25" spans="1:10" x14ac:dyDescent="0.25">
      <c r="A25" s="355" t="s">
        <v>183</v>
      </c>
      <c r="B25" s="356"/>
      <c r="C25" s="44">
        <v>2134.06</v>
      </c>
      <c r="D25" s="80">
        <v>6696.13</v>
      </c>
      <c r="E25" s="97">
        <v>8830.19</v>
      </c>
      <c r="F25" s="80">
        <v>10236.69</v>
      </c>
      <c r="G25" s="98">
        <v>21496.080000000002</v>
      </c>
      <c r="H25" s="80">
        <v>15720.91</v>
      </c>
      <c r="I25" s="97">
        <v>47453.68</v>
      </c>
      <c r="J25" s="78">
        <v>56283.87</v>
      </c>
    </row>
    <row r="26" spans="1:10" x14ac:dyDescent="0.25">
      <c r="A26" s="228"/>
      <c r="B26" s="246"/>
      <c r="C26" s="9"/>
      <c r="D26" s="56"/>
      <c r="E26" s="261"/>
      <c r="F26" s="56"/>
      <c r="G26" s="88"/>
      <c r="H26" s="56"/>
      <c r="I26" s="261"/>
      <c r="J26" s="37"/>
    </row>
    <row r="27" spans="1:10" x14ac:dyDescent="0.25">
      <c r="A27" s="360" t="s">
        <v>95</v>
      </c>
      <c r="B27" s="361"/>
      <c r="C27" s="9"/>
      <c r="D27" s="56"/>
      <c r="E27" s="261"/>
      <c r="F27" s="56"/>
      <c r="G27" s="88"/>
      <c r="H27" s="56"/>
      <c r="I27" s="261"/>
      <c r="J27" s="37"/>
    </row>
    <row r="28" spans="1:10" x14ac:dyDescent="0.25">
      <c r="A28" s="228"/>
      <c r="B28" s="246" t="s">
        <v>189</v>
      </c>
      <c r="C28" s="9">
        <v>818.27</v>
      </c>
      <c r="D28" s="79">
        <v>1609.96</v>
      </c>
      <c r="E28" s="96">
        <v>2428.23</v>
      </c>
      <c r="F28" s="79">
        <v>3827.17</v>
      </c>
      <c r="G28" s="94">
        <v>5040.47</v>
      </c>
      <c r="H28" s="79">
        <v>7551.21</v>
      </c>
      <c r="I28" s="96">
        <v>16418.849999999999</v>
      </c>
      <c r="J28" s="77">
        <v>18847.080000000002</v>
      </c>
    </row>
    <row r="29" spans="1:10" x14ac:dyDescent="0.25">
      <c r="A29" s="228"/>
      <c r="B29" s="246" t="s">
        <v>190</v>
      </c>
      <c r="C29" s="9">
        <v>931.52</v>
      </c>
      <c r="D29" s="79">
        <v>1165.4000000000001</v>
      </c>
      <c r="E29" s="96">
        <v>2096.92</v>
      </c>
      <c r="F29" s="79">
        <v>3550.64</v>
      </c>
      <c r="G29" s="94">
        <v>6922.44</v>
      </c>
      <c r="H29" s="79">
        <v>8473.84</v>
      </c>
      <c r="I29" s="96">
        <v>18946.919999999998</v>
      </c>
      <c r="J29" s="77">
        <v>21043.84</v>
      </c>
    </row>
    <row r="30" spans="1:10" x14ac:dyDescent="0.25">
      <c r="A30" s="355" t="s">
        <v>183</v>
      </c>
      <c r="B30" s="356"/>
      <c r="C30" s="44">
        <v>1749.79</v>
      </c>
      <c r="D30" s="80">
        <v>2775.36</v>
      </c>
      <c r="E30" s="97">
        <v>4525.1499999999996</v>
      </c>
      <c r="F30" s="80">
        <v>7377.81</v>
      </c>
      <c r="G30" s="98">
        <v>11962.91</v>
      </c>
      <c r="H30" s="80">
        <v>16025.05</v>
      </c>
      <c r="I30" s="97">
        <v>35365.769999999997</v>
      </c>
      <c r="J30" s="78">
        <v>39890.92</v>
      </c>
    </row>
    <row r="31" spans="1:10" x14ac:dyDescent="0.25">
      <c r="A31" s="228"/>
      <c r="B31" s="246"/>
      <c r="C31" s="9"/>
      <c r="D31" s="56"/>
      <c r="E31" s="261"/>
      <c r="F31" s="56"/>
      <c r="G31" s="88"/>
      <c r="H31" s="56"/>
      <c r="I31" s="261"/>
      <c r="J31" s="37"/>
    </row>
    <row r="32" spans="1:10" x14ac:dyDescent="0.25">
      <c r="A32" s="355" t="s">
        <v>98</v>
      </c>
      <c r="B32" s="356"/>
      <c r="C32" s="9"/>
      <c r="D32" s="56"/>
      <c r="E32" s="261"/>
      <c r="F32" s="56"/>
      <c r="G32" s="88"/>
      <c r="H32" s="56"/>
      <c r="I32" s="261"/>
      <c r="J32" s="37"/>
    </row>
    <row r="33" spans="1:10" x14ac:dyDescent="0.25">
      <c r="A33" s="359"/>
      <c r="B33" s="246" t="s">
        <v>191</v>
      </c>
      <c r="C33" s="9">
        <v>905.82</v>
      </c>
      <c r="D33" s="79">
        <v>1262.8399999999999</v>
      </c>
      <c r="E33" s="96">
        <v>2168.66</v>
      </c>
      <c r="F33" s="79">
        <v>2184.91</v>
      </c>
      <c r="G33" s="94">
        <v>14953.73</v>
      </c>
      <c r="H33" s="79">
        <v>8616.58</v>
      </c>
      <c r="I33" s="96">
        <v>25755.22</v>
      </c>
      <c r="J33" s="77">
        <v>27923.88</v>
      </c>
    </row>
    <row r="34" spans="1:10" x14ac:dyDescent="0.25">
      <c r="A34" s="359"/>
      <c r="B34" s="246" t="s">
        <v>192</v>
      </c>
      <c r="C34" s="9">
        <v>64.33</v>
      </c>
      <c r="D34" s="56">
        <v>417.91</v>
      </c>
      <c r="E34" s="261">
        <v>482.24</v>
      </c>
      <c r="F34" s="79">
        <v>2044.28</v>
      </c>
      <c r="G34" s="94">
        <v>3592.33</v>
      </c>
      <c r="H34" s="79">
        <v>2897.15</v>
      </c>
      <c r="I34" s="96">
        <v>8533.76</v>
      </c>
      <c r="J34" s="77">
        <v>9016</v>
      </c>
    </row>
    <row r="35" spans="1:10" x14ac:dyDescent="0.25">
      <c r="A35" s="360" t="s">
        <v>183</v>
      </c>
      <c r="B35" s="361"/>
      <c r="C35" s="18">
        <v>970.15</v>
      </c>
      <c r="D35" s="80">
        <v>1680.75</v>
      </c>
      <c r="E35" s="97">
        <v>2650.9</v>
      </c>
      <c r="F35" s="80">
        <v>4229.1899999999996</v>
      </c>
      <c r="G35" s="100">
        <v>18546.060000000001</v>
      </c>
      <c r="H35" s="100">
        <v>11513.73</v>
      </c>
      <c r="I35" s="97">
        <v>34288.980000000003</v>
      </c>
      <c r="J35" s="78">
        <v>36939.879999999997</v>
      </c>
    </row>
    <row r="36" spans="1:10" x14ac:dyDescent="0.25">
      <c r="A36" s="360"/>
      <c r="B36" s="361"/>
      <c r="C36" s="18"/>
      <c r="D36" s="244"/>
      <c r="E36" s="101"/>
      <c r="F36" s="244"/>
      <c r="G36" s="91"/>
      <c r="H36" s="91"/>
      <c r="I36" s="101"/>
      <c r="J36" s="38"/>
    </row>
    <row r="37" spans="1:10" x14ac:dyDescent="0.25">
      <c r="A37" s="360" t="s">
        <v>193</v>
      </c>
      <c r="B37" s="361"/>
      <c r="C37" s="44">
        <v>6595.38</v>
      </c>
      <c r="D37" s="80">
        <v>17137.919999999998</v>
      </c>
      <c r="E37" s="97">
        <v>23733.3</v>
      </c>
      <c r="F37" s="80">
        <v>37700.97</v>
      </c>
      <c r="G37" s="100">
        <v>78120.37</v>
      </c>
      <c r="H37" s="100">
        <v>58304.54</v>
      </c>
      <c r="I37" s="97">
        <v>174125.88</v>
      </c>
      <c r="J37" s="78">
        <v>197859.18</v>
      </c>
    </row>
    <row r="38" spans="1:10" x14ac:dyDescent="0.25">
      <c r="A38" s="360"/>
      <c r="B38" s="361"/>
      <c r="C38" s="18"/>
      <c r="D38" s="244"/>
      <c r="E38" s="101"/>
      <c r="F38" s="244"/>
      <c r="G38" s="91"/>
      <c r="H38" s="91"/>
      <c r="I38" s="101"/>
      <c r="J38" s="38"/>
    </row>
    <row r="39" spans="1:10" ht="15.75" thickBot="1" x14ac:dyDescent="0.3">
      <c r="A39" s="357" t="s">
        <v>194</v>
      </c>
      <c r="B39" s="358"/>
      <c r="C39" s="23">
        <v>3.34</v>
      </c>
      <c r="D39" s="245">
        <v>8.66</v>
      </c>
      <c r="E39" s="102">
        <v>12</v>
      </c>
      <c r="F39" s="245">
        <v>19.05</v>
      </c>
      <c r="G39" s="74">
        <v>39.479999999999997</v>
      </c>
      <c r="H39" s="74">
        <v>29.47</v>
      </c>
      <c r="I39" s="102">
        <v>88</v>
      </c>
      <c r="J39" s="237">
        <v>100</v>
      </c>
    </row>
    <row r="40" spans="1:10" x14ac:dyDescent="0.25">
      <c r="A40" s="108" t="s">
        <v>196</v>
      </c>
    </row>
    <row r="41" spans="1:10" x14ac:dyDescent="0.25">
      <c r="A41" s="108" t="s">
        <v>197</v>
      </c>
    </row>
  </sheetData>
  <mergeCells count="29">
    <mergeCell ref="C4:J4"/>
    <mergeCell ref="C5:E5"/>
    <mergeCell ref="F5:I5"/>
    <mergeCell ref="A4:B7"/>
    <mergeCell ref="J5:J7"/>
    <mergeCell ref="C6:C7"/>
    <mergeCell ref="D6:D7"/>
    <mergeCell ref="F6:F7"/>
    <mergeCell ref="G6:G7"/>
    <mergeCell ref="H6:H7"/>
    <mergeCell ref="I6:I7"/>
    <mergeCell ref="A8:A9"/>
    <mergeCell ref="B8:B9"/>
    <mergeCell ref="G8:G9"/>
    <mergeCell ref="A10:B10"/>
    <mergeCell ref="A14:B14"/>
    <mergeCell ref="A16:B16"/>
    <mergeCell ref="A19:B19"/>
    <mergeCell ref="A21:B21"/>
    <mergeCell ref="A25:B25"/>
    <mergeCell ref="A27:B27"/>
    <mergeCell ref="A37:B37"/>
    <mergeCell ref="A38:B38"/>
    <mergeCell ref="A39:B39"/>
    <mergeCell ref="A30:B30"/>
    <mergeCell ref="A32:B32"/>
    <mergeCell ref="A33:A34"/>
    <mergeCell ref="A35:B35"/>
    <mergeCell ref="A36:B36"/>
  </mergeCells>
  <hyperlinks>
    <hyperlink ref="A1" location="INDICE!A1" display="VOLTAR ÍNDICE"/>
  </hyperlink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K38"/>
  <sheetViews>
    <sheetView showGridLines="0" workbookViewId="0"/>
  </sheetViews>
  <sheetFormatPr defaultRowHeight="15" x14ac:dyDescent="0.25"/>
  <cols>
    <col min="2" max="2" width="13.85546875" customWidth="1"/>
    <col min="3" max="5" width="7.5703125" bestFit="1" customWidth="1"/>
    <col min="6" max="6" width="14.28515625" bestFit="1" customWidth="1"/>
    <col min="7" max="7" width="13.7109375" bestFit="1" customWidth="1"/>
    <col min="8" max="9" width="7.5703125" bestFit="1" customWidth="1"/>
    <col min="10" max="10" width="4.7109375" bestFit="1" customWidth="1"/>
  </cols>
  <sheetData>
    <row r="1" spans="1:11" x14ac:dyDescent="0.25">
      <c r="A1" s="204" t="s">
        <v>23</v>
      </c>
      <c r="B1" s="202"/>
      <c r="C1" s="202"/>
      <c r="D1" s="202"/>
      <c r="E1" s="202"/>
      <c r="F1" s="202"/>
      <c r="G1" s="202"/>
      <c r="H1" s="202"/>
      <c r="I1" s="202"/>
      <c r="J1" s="202"/>
      <c r="K1" s="202"/>
    </row>
    <row r="3" spans="1:11" ht="15.75" thickBot="1" x14ac:dyDescent="0.3">
      <c r="A3" s="49" t="s">
        <v>223</v>
      </c>
    </row>
    <row r="4" spans="1:11" ht="15.75" thickBot="1" x14ac:dyDescent="0.3">
      <c r="A4" s="341" t="s">
        <v>78</v>
      </c>
      <c r="B4" s="342"/>
      <c r="C4" s="367" t="s">
        <v>198</v>
      </c>
      <c r="D4" s="368"/>
      <c r="E4" s="368"/>
      <c r="F4" s="368"/>
      <c r="G4" s="368"/>
      <c r="H4" s="368"/>
      <c r="I4" s="368"/>
      <c r="J4" s="368"/>
      <c r="K4" s="368"/>
    </row>
    <row r="5" spans="1:11" ht="15.75" thickBot="1" x14ac:dyDescent="0.3">
      <c r="A5" s="345"/>
      <c r="B5" s="346"/>
      <c r="C5" s="221" t="s">
        <v>199</v>
      </c>
      <c r="D5" s="227" t="s">
        <v>200</v>
      </c>
      <c r="E5" s="216" t="s">
        <v>201</v>
      </c>
      <c r="F5" s="221" t="s">
        <v>202</v>
      </c>
      <c r="G5" s="226" t="s">
        <v>203</v>
      </c>
      <c r="H5" s="211" t="s">
        <v>204</v>
      </c>
      <c r="I5" s="219" t="s">
        <v>205</v>
      </c>
      <c r="J5" s="213" t="s">
        <v>6</v>
      </c>
      <c r="K5" s="109"/>
    </row>
    <row r="6" spans="1:11" ht="15" customHeight="1" x14ac:dyDescent="0.25">
      <c r="A6" s="362"/>
      <c r="B6" s="220"/>
      <c r="C6" s="27" t="s">
        <v>8</v>
      </c>
      <c r="D6" s="238" t="s">
        <v>8</v>
      </c>
      <c r="E6" s="238" t="s">
        <v>8</v>
      </c>
      <c r="F6" s="238" t="s">
        <v>8</v>
      </c>
      <c r="G6" s="238" t="s">
        <v>8</v>
      </c>
      <c r="H6" s="238" t="s">
        <v>8</v>
      </c>
      <c r="I6" s="217" t="s">
        <v>8</v>
      </c>
      <c r="J6" s="323" t="s">
        <v>8</v>
      </c>
      <c r="K6" s="335"/>
    </row>
    <row r="7" spans="1:11" x14ac:dyDescent="0.25">
      <c r="A7" s="363"/>
      <c r="B7" s="220"/>
      <c r="C7" s="27"/>
      <c r="D7" s="238"/>
      <c r="E7" s="238"/>
      <c r="F7" s="238"/>
      <c r="G7" s="238"/>
      <c r="H7" s="238"/>
      <c r="I7" s="217"/>
      <c r="J7" s="373"/>
      <c r="K7" s="374"/>
    </row>
    <row r="8" spans="1:11" x14ac:dyDescent="0.25">
      <c r="A8" s="355" t="s">
        <v>82</v>
      </c>
      <c r="B8" s="356"/>
      <c r="C8" s="27"/>
      <c r="D8" s="82"/>
      <c r="E8" s="215"/>
      <c r="F8" s="27"/>
      <c r="G8" s="225"/>
      <c r="H8" s="238"/>
      <c r="I8" s="229"/>
      <c r="J8" s="371"/>
      <c r="K8" s="372"/>
    </row>
    <row r="9" spans="1:11" x14ac:dyDescent="0.25">
      <c r="A9" s="27"/>
      <c r="B9" s="243" t="s">
        <v>102</v>
      </c>
      <c r="C9" s="70">
        <v>4617</v>
      </c>
      <c r="D9" s="88">
        <v>226</v>
      </c>
      <c r="E9" s="9">
        <v>247</v>
      </c>
      <c r="F9" s="56">
        <v>218</v>
      </c>
      <c r="G9" s="73">
        <v>12</v>
      </c>
      <c r="H9" s="229" t="s">
        <v>206</v>
      </c>
      <c r="I9" s="229">
        <v>4</v>
      </c>
      <c r="J9" s="375">
        <v>5324</v>
      </c>
      <c r="K9" s="376"/>
    </row>
    <row r="10" spans="1:11" x14ac:dyDescent="0.25">
      <c r="A10" s="27"/>
      <c r="B10" s="243" t="s">
        <v>207</v>
      </c>
      <c r="C10" s="70">
        <v>9631</v>
      </c>
      <c r="D10" s="90">
        <v>1434</v>
      </c>
      <c r="E10" s="16">
        <v>1097</v>
      </c>
      <c r="F10" s="70">
        <v>3262</v>
      </c>
      <c r="G10" s="73">
        <v>526</v>
      </c>
      <c r="H10" s="229">
        <v>1</v>
      </c>
      <c r="I10" s="229">
        <v>301</v>
      </c>
      <c r="J10" s="375">
        <v>16252</v>
      </c>
      <c r="K10" s="376"/>
    </row>
    <row r="11" spans="1:11" x14ac:dyDescent="0.25">
      <c r="A11" s="27"/>
      <c r="B11" s="243" t="s">
        <v>208</v>
      </c>
      <c r="C11" s="70">
        <v>1625</v>
      </c>
      <c r="D11" s="73">
        <v>45</v>
      </c>
      <c r="E11" s="229">
        <v>138</v>
      </c>
      <c r="F11" s="88">
        <v>218</v>
      </c>
      <c r="G11" s="56">
        <v>2</v>
      </c>
      <c r="H11" s="229" t="s">
        <v>206</v>
      </c>
      <c r="I11" s="229">
        <v>23</v>
      </c>
      <c r="J11" s="375">
        <v>2051</v>
      </c>
      <c r="K11" s="376"/>
    </row>
    <row r="12" spans="1:11" x14ac:dyDescent="0.25">
      <c r="A12" s="355" t="s">
        <v>209</v>
      </c>
      <c r="B12" s="356"/>
      <c r="C12" s="72">
        <v>15873</v>
      </c>
      <c r="D12" s="253">
        <v>1705</v>
      </c>
      <c r="E12" s="234">
        <v>1482</v>
      </c>
      <c r="F12" s="252">
        <v>3698</v>
      </c>
      <c r="G12" s="244">
        <v>540</v>
      </c>
      <c r="H12" s="235">
        <v>1</v>
      </c>
      <c r="I12" s="235">
        <v>328</v>
      </c>
      <c r="J12" s="377">
        <v>23627</v>
      </c>
      <c r="K12" s="378"/>
    </row>
    <row r="13" spans="1:11" x14ac:dyDescent="0.25">
      <c r="A13" s="228"/>
      <c r="B13" s="243"/>
      <c r="C13" s="56"/>
      <c r="D13" s="73"/>
      <c r="E13" s="229"/>
      <c r="F13" s="88"/>
      <c r="G13" s="56"/>
      <c r="H13" s="229"/>
      <c r="I13" s="229"/>
      <c r="J13" s="371"/>
      <c r="K13" s="372"/>
    </row>
    <row r="14" spans="1:11" x14ac:dyDescent="0.25">
      <c r="A14" s="355" t="s">
        <v>87</v>
      </c>
      <c r="B14" s="356"/>
      <c r="C14" s="56"/>
      <c r="D14" s="73"/>
      <c r="E14" s="229"/>
      <c r="F14" s="88"/>
      <c r="G14" s="56"/>
      <c r="H14" s="229"/>
      <c r="I14" s="229"/>
      <c r="J14" s="371"/>
      <c r="K14" s="372"/>
    </row>
    <row r="15" spans="1:11" x14ac:dyDescent="0.25">
      <c r="A15" s="56"/>
      <c r="B15" s="243" t="s">
        <v>210</v>
      </c>
      <c r="C15" s="56">
        <v>927</v>
      </c>
      <c r="D15" s="73">
        <v>134</v>
      </c>
      <c r="E15" s="229">
        <v>160</v>
      </c>
      <c r="F15" s="88">
        <v>410</v>
      </c>
      <c r="G15" s="56" t="s">
        <v>206</v>
      </c>
      <c r="H15" s="229" t="s">
        <v>206</v>
      </c>
      <c r="I15" s="229">
        <v>92</v>
      </c>
      <c r="J15" s="375">
        <v>1723</v>
      </c>
      <c r="K15" s="376"/>
    </row>
    <row r="16" spans="1:11" x14ac:dyDescent="0.25">
      <c r="A16" s="228"/>
      <c r="B16" s="243" t="s">
        <v>211</v>
      </c>
      <c r="C16" s="70">
        <v>4165</v>
      </c>
      <c r="D16" s="73">
        <v>470</v>
      </c>
      <c r="E16" s="229">
        <v>923</v>
      </c>
      <c r="F16" s="90">
        <v>2092</v>
      </c>
      <c r="G16" s="56">
        <v>480</v>
      </c>
      <c r="H16" s="229" t="s">
        <v>206</v>
      </c>
      <c r="I16" s="229">
        <v>180</v>
      </c>
      <c r="J16" s="375">
        <v>8310</v>
      </c>
      <c r="K16" s="376"/>
    </row>
    <row r="17" spans="1:11" x14ac:dyDescent="0.25">
      <c r="A17" s="355" t="s">
        <v>212</v>
      </c>
      <c r="B17" s="356"/>
      <c r="C17" s="72">
        <v>5092</v>
      </c>
      <c r="D17" s="91">
        <v>604</v>
      </c>
      <c r="E17" s="234">
        <v>1083</v>
      </c>
      <c r="F17" s="252">
        <v>2502</v>
      </c>
      <c r="G17" s="244">
        <v>480</v>
      </c>
      <c r="H17" s="235" t="s">
        <v>206</v>
      </c>
      <c r="I17" s="235">
        <v>272</v>
      </c>
      <c r="J17" s="377">
        <v>10033</v>
      </c>
      <c r="K17" s="378"/>
    </row>
    <row r="18" spans="1:11" x14ac:dyDescent="0.25">
      <c r="A18" s="228"/>
      <c r="B18" s="243"/>
      <c r="C18" s="56"/>
      <c r="D18" s="73"/>
      <c r="E18" s="229"/>
      <c r="F18" s="88"/>
      <c r="G18" s="56"/>
      <c r="H18" s="229"/>
      <c r="I18" s="229"/>
      <c r="J18" s="371"/>
      <c r="K18" s="372"/>
    </row>
    <row r="19" spans="1:11" x14ac:dyDescent="0.25">
      <c r="A19" s="355" t="s">
        <v>91</v>
      </c>
      <c r="B19" s="356"/>
      <c r="C19" s="56"/>
      <c r="D19" s="73"/>
      <c r="E19" s="229"/>
      <c r="F19" s="88"/>
      <c r="G19" s="56"/>
      <c r="H19" s="229"/>
      <c r="I19" s="229"/>
      <c r="J19" s="371"/>
      <c r="K19" s="372"/>
    </row>
    <row r="20" spans="1:11" x14ac:dyDescent="0.25">
      <c r="A20" s="228"/>
      <c r="B20" s="243" t="s">
        <v>213</v>
      </c>
      <c r="C20" s="70">
        <v>7242</v>
      </c>
      <c r="D20" s="73">
        <v>344</v>
      </c>
      <c r="E20" s="229">
        <v>791</v>
      </c>
      <c r="F20" s="90">
        <v>2489</v>
      </c>
      <c r="G20" s="70">
        <v>2550</v>
      </c>
      <c r="H20" s="229" t="s">
        <v>206</v>
      </c>
      <c r="I20" s="229">
        <v>513</v>
      </c>
      <c r="J20" s="375">
        <v>13929</v>
      </c>
      <c r="K20" s="376"/>
    </row>
    <row r="21" spans="1:11" x14ac:dyDescent="0.25">
      <c r="A21" s="228"/>
      <c r="B21" s="243" t="s">
        <v>214</v>
      </c>
      <c r="C21" s="70">
        <v>7138</v>
      </c>
      <c r="D21" s="73">
        <v>372</v>
      </c>
      <c r="E21" s="229">
        <v>951</v>
      </c>
      <c r="F21" s="90">
        <v>1999</v>
      </c>
      <c r="G21" s="56" t="s">
        <v>206</v>
      </c>
      <c r="H21" s="229">
        <v>60</v>
      </c>
      <c r="I21" s="229">
        <v>80</v>
      </c>
      <c r="J21" s="375">
        <v>10600</v>
      </c>
      <c r="K21" s="376"/>
    </row>
    <row r="22" spans="1:11" x14ac:dyDescent="0.25">
      <c r="A22" s="228"/>
      <c r="B22" s="243" t="s">
        <v>215</v>
      </c>
      <c r="C22" s="70">
        <v>2945</v>
      </c>
      <c r="D22" s="73">
        <v>242</v>
      </c>
      <c r="E22" s="229">
        <v>69</v>
      </c>
      <c r="F22" s="88">
        <v>377</v>
      </c>
      <c r="G22" s="56">
        <v>52</v>
      </c>
      <c r="H22" s="229" t="s">
        <v>206</v>
      </c>
      <c r="I22" s="229">
        <v>166</v>
      </c>
      <c r="J22" s="375">
        <v>3851</v>
      </c>
      <c r="K22" s="376"/>
    </row>
    <row r="23" spans="1:11" x14ac:dyDescent="0.25">
      <c r="A23" s="355" t="s">
        <v>212</v>
      </c>
      <c r="B23" s="356"/>
      <c r="C23" s="72">
        <v>17325</v>
      </c>
      <c r="D23" s="91">
        <v>958</v>
      </c>
      <c r="E23" s="234">
        <v>1811</v>
      </c>
      <c r="F23" s="252">
        <v>4865</v>
      </c>
      <c r="G23" s="72">
        <v>2602</v>
      </c>
      <c r="H23" s="235">
        <v>60</v>
      </c>
      <c r="I23" s="235">
        <v>759</v>
      </c>
      <c r="J23" s="377">
        <v>28380</v>
      </c>
      <c r="K23" s="378"/>
    </row>
    <row r="24" spans="1:11" x14ac:dyDescent="0.25">
      <c r="A24" s="228"/>
      <c r="B24" s="243"/>
      <c r="C24" s="56"/>
      <c r="D24" s="73"/>
      <c r="E24" s="229"/>
      <c r="F24" s="88"/>
      <c r="G24" s="56"/>
      <c r="H24" s="229"/>
      <c r="I24" s="229"/>
      <c r="J24" s="371"/>
      <c r="K24" s="372"/>
    </row>
    <row r="25" spans="1:11" x14ac:dyDescent="0.25">
      <c r="A25" s="355" t="s">
        <v>95</v>
      </c>
      <c r="B25" s="356"/>
      <c r="C25" s="56"/>
      <c r="D25" s="73"/>
      <c r="E25" s="229"/>
      <c r="F25" s="88"/>
      <c r="G25" s="56"/>
      <c r="H25" s="229"/>
      <c r="I25" s="229"/>
      <c r="J25" s="371"/>
      <c r="K25" s="372"/>
    </row>
    <row r="26" spans="1:11" x14ac:dyDescent="0.25">
      <c r="A26" s="228"/>
      <c r="B26" s="243" t="s">
        <v>216</v>
      </c>
      <c r="C26" s="70">
        <v>3620</v>
      </c>
      <c r="D26" s="71">
        <v>1238</v>
      </c>
      <c r="E26" s="229">
        <v>652</v>
      </c>
      <c r="F26" s="88">
        <v>705</v>
      </c>
      <c r="G26" s="56">
        <v>210</v>
      </c>
      <c r="H26" s="229">
        <v>12</v>
      </c>
      <c r="I26" s="229">
        <v>9</v>
      </c>
      <c r="J26" s="375">
        <v>6446</v>
      </c>
      <c r="K26" s="376"/>
    </row>
    <row r="27" spans="1:11" x14ac:dyDescent="0.25">
      <c r="A27" s="228"/>
      <c r="B27" s="243" t="s">
        <v>217</v>
      </c>
      <c r="C27" s="70">
        <v>4371</v>
      </c>
      <c r="D27" s="71">
        <v>1706</v>
      </c>
      <c r="E27" s="229">
        <v>381</v>
      </c>
      <c r="F27" s="88">
        <v>222</v>
      </c>
      <c r="G27" s="56">
        <v>164</v>
      </c>
      <c r="H27" s="229">
        <v>70</v>
      </c>
      <c r="I27" s="229">
        <v>22</v>
      </c>
      <c r="J27" s="375">
        <v>6936</v>
      </c>
      <c r="K27" s="376"/>
    </row>
    <row r="28" spans="1:11" x14ac:dyDescent="0.25">
      <c r="A28" s="355" t="s">
        <v>212</v>
      </c>
      <c r="B28" s="356"/>
      <c r="C28" s="72">
        <v>7991</v>
      </c>
      <c r="D28" s="253">
        <v>2944</v>
      </c>
      <c r="E28" s="234">
        <v>1033</v>
      </c>
      <c r="F28" s="92">
        <v>927</v>
      </c>
      <c r="G28" s="244">
        <v>374</v>
      </c>
      <c r="H28" s="235">
        <v>82</v>
      </c>
      <c r="I28" s="235">
        <v>31</v>
      </c>
      <c r="J28" s="377">
        <v>13382</v>
      </c>
      <c r="K28" s="378"/>
    </row>
    <row r="29" spans="1:11" x14ac:dyDescent="0.25">
      <c r="A29" s="228"/>
      <c r="B29" s="243"/>
      <c r="C29" s="56"/>
      <c r="D29" s="73"/>
      <c r="E29" s="229"/>
      <c r="F29" s="88"/>
      <c r="G29" s="56"/>
      <c r="H29" s="229"/>
      <c r="I29" s="229"/>
      <c r="J29" s="371"/>
      <c r="K29" s="372"/>
    </row>
    <row r="30" spans="1:11" x14ac:dyDescent="0.25">
      <c r="A30" s="355" t="s">
        <v>98</v>
      </c>
      <c r="B30" s="356"/>
      <c r="C30" s="56"/>
      <c r="D30" s="73"/>
      <c r="E30" s="229"/>
      <c r="F30" s="88"/>
      <c r="G30" s="56"/>
      <c r="H30" s="229"/>
      <c r="I30" s="229"/>
      <c r="J30" s="371"/>
      <c r="K30" s="372"/>
    </row>
    <row r="31" spans="1:11" x14ac:dyDescent="0.25">
      <c r="A31" s="359"/>
      <c r="B31" s="243" t="s">
        <v>218</v>
      </c>
      <c r="C31" s="70">
        <v>7007</v>
      </c>
      <c r="D31" s="73">
        <v>941</v>
      </c>
      <c r="E31" s="233">
        <v>1664</v>
      </c>
      <c r="F31" s="88">
        <v>827</v>
      </c>
      <c r="G31" s="56">
        <v>677</v>
      </c>
      <c r="H31" s="229">
        <v>26</v>
      </c>
      <c r="I31" s="229">
        <v>112</v>
      </c>
      <c r="J31" s="375">
        <v>11254</v>
      </c>
      <c r="K31" s="376"/>
    </row>
    <row r="32" spans="1:11" x14ac:dyDescent="0.25">
      <c r="A32" s="359"/>
      <c r="B32" s="243" t="s">
        <v>219</v>
      </c>
      <c r="C32" s="70">
        <v>1514</v>
      </c>
      <c r="D32" s="73">
        <v>149</v>
      </c>
      <c r="E32" s="229">
        <v>276</v>
      </c>
      <c r="F32" s="88">
        <v>214</v>
      </c>
      <c r="G32" s="56">
        <v>13</v>
      </c>
      <c r="H32" s="229" t="s">
        <v>206</v>
      </c>
      <c r="I32" s="229">
        <v>396</v>
      </c>
      <c r="J32" s="375">
        <v>2562</v>
      </c>
      <c r="K32" s="376"/>
    </row>
    <row r="33" spans="1:11" x14ac:dyDescent="0.25">
      <c r="A33" s="355" t="s">
        <v>209</v>
      </c>
      <c r="B33" s="356"/>
      <c r="C33" s="72">
        <v>8521</v>
      </c>
      <c r="D33" s="253">
        <v>1090</v>
      </c>
      <c r="E33" s="20">
        <v>1940</v>
      </c>
      <c r="F33" s="72">
        <v>1041</v>
      </c>
      <c r="G33" s="91">
        <v>690</v>
      </c>
      <c r="H33" s="235">
        <v>26</v>
      </c>
      <c r="I33" s="235">
        <v>508</v>
      </c>
      <c r="J33" s="377">
        <v>13816</v>
      </c>
      <c r="K33" s="378"/>
    </row>
    <row r="34" spans="1:11" x14ac:dyDescent="0.25">
      <c r="A34" s="355"/>
      <c r="B34" s="356"/>
      <c r="C34" s="244"/>
      <c r="D34" s="73"/>
      <c r="E34" s="261"/>
      <c r="F34" s="56"/>
      <c r="G34" s="73"/>
      <c r="H34" s="229"/>
      <c r="I34" s="229"/>
      <c r="J34" s="371"/>
      <c r="K34" s="372"/>
    </row>
    <row r="35" spans="1:11" x14ac:dyDescent="0.25">
      <c r="A35" s="355" t="s">
        <v>220</v>
      </c>
      <c r="B35" s="356"/>
      <c r="C35" s="72">
        <v>54802</v>
      </c>
      <c r="D35" s="253">
        <v>7301</v>
      </c>
      <c r="E35" s="20">
        <v>7349</v>
      </c>
      <c r="F35" s="72">
        <v>13033</v>
      </c>
      <c r="G35" s="253">
        <v>4686</v>
      </c>
      <c r="H35" s="235">
        <v>169</v>
      </c>
      <c r="I35" s="234">
        <v>1899</v>
      </c>
      <c r="J35" s="377">
        <v>89239</v>
      </c>
      <c r="K35" s="378"/>
    </row>
    <row r="36" spans="1:11" x14ac:dyDescent="0.25">
      <c r="A36" s="355"/>
      <c r="B36" s="356"/>
      <c r="C36" s="244"/>
      <c r="D36" s="91"/>
      <c r="E36" s="101"/>
      <c r="F36" s="244"/>
      <c r="G36" s="91"/>
      <c r="H36" s="235"/>
      <c r="I36" s="235"/>
      <c r="J36" s="379"/>
      <c r="K36" s="380"/>
    </row>
    <row r="37" spans="1:11" ht="15.75" thickBot="1" x14ac:dyDescent="0.3">
      <c r="A37" s="357" t="s">
        <v>221</v>
      </c>
      <c r="B37" s="358"/>
      <c r="C37" s="245">
        <v>61.41</v>
      </c>
      <c r="D37" s="74">
        <v>8.18</v>
      </c>
      <c r="E37" s="102">
        <v>8.24</v>
      </c>
      <c r="F37" s="245">
        <v>14.6</v>
      </c>
      <c r="G37" s="74">
        <v>5.25</v>
      </c>
      <c r="H37" s="236">
        <v>0.19</v>
      </c>
      <c r="I37" s="236">
        <v>2.13</v>
      </c>
      <c r="J37" s="381">
        <v>100</v>
      </c>
      <c r="K37" s="382"/>
    </row>
    <row r="38" spans="1:11" x14ac:dyDescent="0.25">
      <c r="A38" s="111" t="s">
        <v>222</v>
      </c>
    </row>
  </sheetData>
  <mergeCells count="50">
    <mergeCell ref="A35:B35"/>
    <mergeCell ref="J35:K35"/>
    <mergeCell ref="A36:B36"/>
    <mergeCell ref="J36:K36"/>
    <mergeCell ref="A37:B37"/>
    <mergeCell ref="J37:K37"/>
    <mergeCell ref="A34:B34"/>
    <mergeCell ref="J34:K34"/>
    <mergeCell ref="J27:K27"/>
    <mergeCell ref="A28:B28"/>
    <mergeCell ref="J28:K28"/>
    <mergeCell ref="J29:K29"/>
    <mergeCell ref="A30:B30"/>
    <mergeCell ref="J30:K30"/>
    <mergeCell ref="A31:A32"/>
    <mergeCell ref="J31:K31"/>
    <mergeCell ref="J32:K32"/>
    <mergeCell ref="A33:B33"/>
    <mergeCell ref="J33:K33"/>
    <mergeCell ref="J26:K26"/>
    <mergeCell ref="J18:K18"/>
    <mergeCell ref="A19:B19"/>
    <mergeCell ref="J19:K19"/>
    <mergeCell ref="J20:K20"/>
    <mergeCell ref="J21:K21"/>
    <mergeCell ref="J22:K22"/>
    <mergeCell ref="A23:B23"/>
    <mergeCell ref="J23:K23"/>
    <mergeCell ref="J24:K24"/>
    <mergeCell ref="A25:B25"/>
    <mergeCell ref="J25:K25"/>
    <mergeCell ref="A14:B14"/>
    <mergeCell ref="J14:K14"/>
    <mergeCell ref="J15:K15"/>
    <mergeCell ref="J16:K16"/>
    <mergeCell ref="A17:B17"/>
    <mergeCell ref="J17:K17"/>
    <mergeCell ref="J13:K13"/>
    <mergeCell ref="A4:B5"/>
    <mergeCell ref="C4:K4"/>
    <mergeCell ref="A6:A7"/>
    <mergeCell ref="J6:K6"/>
    <mergeCell ref="J7:K7"/>
    <mergeCell ref="A8:B8"/>
    <mergeCell ref="J8:K8"/>
    <mergeCell ref="J9:K9"/>
    <mergeCell ref="J10:K10"/>
    <mergeCell ref="J11:K11"/>
    <mergeCell ref="A12:B12"/>
    <mergeCell ref="J12:K12"/>
  </mergeCells>
  <hyperlinks>
    <hyperlink ref="A1" location="INDICE!A1" display="VOLTAR ÍNDICE"/>
  </hyperlink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K38"/>
  <sheetViews>
    <sheetView showGridLines="0" workbookViewId="0"/>
  </sheetViews>
  <sheetFormatPr defaultRowHeight="15" x14ac:dyDescent="0.25"/>
  <cols>
    <col min="2" max="2" width="13.7109375" customWidth="1"/>
    <col min="6" max="6" width="14.28515625" bestFit="1" customWidth="1"/>
    <col min="7" max="7" width="13.7109375" bestFit="1" customWidth="1"/>
    <col min="10" max="10" width="6.42578125" customWidth="1"/>
    <col min="11" max="11" width="5.7109375" customWidth="1"/>
  </cols>
  <sheetData>
    <row r="1" spans="1:11" x14ac:dyDescent="0.25">
      <c r="A1" s="204" t="s">
        <v>23</v>
      </c>
      <c r="B1" s="202"/>
      <c r="C1" s="202"/>
      <c r="D1" s="202"/>
      <c r="E1" s="202"/>
      <c r="F1" s="202"/>
      <c r="G1" s="202"/>
      <c r="H1" s="202"/>
      <c r="I1" s="202"/>
      <c r="J1" s="202"/>
      <c r="K1" s="202"/>
    </row>
    <row r="3" spans="1:11" ht="15.75" thickBot="1" x14ac:dyDescent="0.3">
      <c r="A3" s="49" t="s">
        <v>224</v>
      </c>
    </row>
    <row r="4" spans="1:11" ht="15.75" thickBot="1" x14ac:dyDescent="0.3">
      <c r="A4" s="341" t="s">
        <v>78</v>
      </c>
      <c r="B4" s="342"/>
      <c r="C4" s="367" t="s">
        <v>198</v>
      </c>
      <c r="D4" s="368"/>
      <c r="E4" s="368"/>
      <c r="F4" s="368"/>
      <c r="G4" s="368"/>
      <c r="H4" s="368"/>
      <c r="I4" s="368"/>
      <c r="J4" s="368"/>
      <c r="K4" s="368"/>
    </row>
    <row r="5" spans="1:11" ht="15.75" thickBot="1" x14ac:dyDescent="0.3">
      <c r="A5" s="345"/>
      <c r="B5" s="346"/>
      <c r="C5" s="221" t="s">
        <v>199</v>
      </c>
      <c r="D5" s="227" t="s">
        <v>200</v>
      </c>
      <c r="E5" s="216" t="s">
        <v>201</v>
      </c>
      <c r="F5" s="221" t="s">
        <v>202</v>
      </c>
      <c r="G5" s="226" t="s">
        <v>203</v>
      </c>
      <c r="H5" s="211" t="s">
        <v>204</v>
      </c>
      <c r="I5" s="219" t="s">
        <v>205</v>
      </c>
      <c r="J5" s="213" t="s">
        <v>6</v>
      </c>
      <c r="K5" s="109"/>
    </row>
    <row r="6" spans="1:11" x14ac:dyDescent="0.25">
      <c r="A6" s="362"/>
      <c r="B6" s="342"/>
      <c r="C6" s="27" t="s">
        <v>129</v>
      </c>
      <c r="D6" s="238" t="s">
        <v>129</v>
      </c>
      <c r="E6" s="238" t="s">
        <v>129</v>
      </c>
      <c r="F6" s="238" t="s">
        <v>129</v>
      </c>
      <c r="G6" s="238" t="s">
        <v>129</v>
      </c>
      <c r="H6" s="238" t="s">
        <v>129</v>
      </c>
      <c r="I6" s="217" t="s">
        <v>129</v>
      </c>
      <c r="J6" s="323" t="s">
        <v>129</v>
      </c>
      <c r="K6" s="335"/>
    </row>
    <row r="7" spans="1:11" x14ac:dyDescent="0.25">
      <c r="A7" s="383"/>
      <c r="B7" s="344"/>
      <c r="C7" s="27" t="s">
        <v>130</v>
      </c>
      <c r="D7" s="238" t="s">
        <v>130</v>
      </c>
      <c r="E7" s="238" t="s">
        <v>130</v>
      </c>
      <c r="F7" s="238" t="s">
        <v>130</v>
      </c>
      <c r="G7" s="238" t="s">
        <v>130</v>
      </c>
      <c r="H7" s="238" t="s">
        <v>130</v>
      </c>
      <c r="I7" s="217" t="s">
        <v>130</v>
      </c>
      <c r="J7" s="370" t="s">
        <v>130</v>
      </c>
      <c r="K7" s="384"/>
    </row>
    <row r="8" spans="1:11" x14ac:dyDescent="0.25">
      <c r="A8" s="355" t="s">
        <v>82</v>
      </c>
      <c r="B8" s="356"/>
      <c r="C8" s="27"/>
      <c r="D8" s="82"/>
      <c r="E8" s="215"/>
      <c r="F8" s="27"/>
      <c r="G8" s="225"/>
      <c r="H8" s="238"/>
      <c r="I8" s="229"/>
      <c r="J8" s="371"/>
      <c r="K8" s="372"/>
    </row>
    <row r="9" spans="1:11" x14ac:dyDescent="0.25">
      <c r="A9" s="27"/>
      <c r="B9" s="243" t="s">
        <v>102</v>
      </c>
      <c r="C9" s="79">
        <v>2000.58</v>
      </c>
      <c r="D9" s="88">
        <v>101.55</v>
      </c>
      <c r="E9" s="9">
        <v>145.56</v>
      </c>
      <c r="F9" s="56">
        <v>115.27</v>
      </c>
      <c r="G9" s="73">
        <v>4.6399999999999997</v>
      </c>
      <c r="H9" s="229" t="s">
        <v>206</v>
      </c>
      <c r="I9" s="229">
        <v>1.77</v>
      </c>
      <c r="J9" s="387">
        <v>2369.37</v>
      </c>
      <c r="K9" s="388"/>
    </row>
    <row r="10" spans="1:11" x14ac:dyDescent="0.25">
      <c r="A10" s="27"/>
      <c r="B10" s="243" t="s">
        <v>207</v>
      </c>
      <c r="C10" s="79">
        <v>4132.63</v>
      </c>
      <c r="D10" s="88">
        <v>574.48</v>
      </c>
      <c r="E10" s="9">
        <v>586.53</v>
      </c>
      <c r="F10" s="79">
        <v>1594.61</v>
      </c>
      <c r="G10" s="73">
        <v>207.54</v>
      </c>
      <c r="H10" s="229">
        <v>0.68</v>
      </c>
      <c r="I10" s="229">
        <v>122.74</v>
      </c>
      <c r="J10" s="387">
        <v>7219.21</v>
      </c>
      <c r="K10" s="388"/>
    </row>
    <row r="11" spans="1:11" x14ac:dyDescent="0.25">
      <c r="A11" s="27"/>
      <c r="B11" s="243" t="s">
        <v>208</v>
      </c>
      <c r="C11" s="56">
        <v>796.3</v>
      </c>
      <c r="D11" s="73">
        <v>20.350000000000001</v>
      </c>
      <c r="E11" s="229">
        <v>78.2</v>
      </c>
      <c r="F11" s="88">
        <v>122.98</v>
      </c>
      <c r="G11" s="56">
        <v>1.47</v>
      </c>
      <c r="H11" s="229" t="s">
        <v>206</v>
      </c>
      <c r="I11" s="229">
        <v>18.37</v>
      </c>
      <c r="J11" s="387">
        <v>1037.67</v>
      </c>
      <c r="K11" s="388"/>
    </row>
    <row r="12" spans="1:11" x14ac:dyDescent="0.25">
      <c r="A12" s="355" t="s">
        <v>209</v>
      </c>
      <c r="B12" s="356"/>
      <c r="C12" s="80">
        <v>6929.51</v>
      </c>
      <c r="D12" s="91">
        <v>696.38</v>
      </c>
      <c r="E12" s="235">
        <v>810.29</v>
      </c>
      <c r="F12" s="98">
        <v>1832.86</v>
      </c>
      <c r="G12" s="244">
        <v>213.65</v>
      </c>
      <c r="H12" s="235">
        <v>0.68</v>
      </c>
      <c r="I12" s="235">
        <v>142.88</v>
      </c>
      <c r="J12" s="385">
        <v>10626.25</v>
      </c>
      <c r="K12" s="386"/>
    </row>
    <row r="13" spans="1:11" x14ac:dyDescent="0.25">
      <c r="A13" s="228"/>
      <c r="B13" s="243"/>
      <c r="C13" s="244"/>
      <c r="D13" s="89"/>
      <c r="E13" s="242"/>
      <c r="F13" s="87"/>
      <c r="G13" s="86"/>
      <c r="H13" s="242"/>
      <c r="I13" s="242"/>
      <c r="J13" s="389"/>
      <c r="K13" s="390"/>
    </row>
    <row r="14" spans="1:11" x14ac:dyDescent="0.25">
      <c r="A14" s="355" t="s">
        <v>87</v>
      </c>
      <c r="B14" s="356"/>
      <c r="C14" s="56"/>
      <c r="D14" s="89"/>
      <c r="E14" s="242"/>
      <c r="F14" s="87"/>
      <c r="G14" s="86"/>
      <c r="H14" s="242"/>
      <c r="I14" s="242"/>
      <c r="J14" s="389"/>
      <c r="K14" s="390"/>
    </row>
    <row r="15" spans="1:11" x14ac:dyDescent="0.25">
      <c r="A15" s="56"/>
      <c r="B15" s="243" t="s">
        <v>210</v>
      </c>
      <c r="C15" s="56">
        <v>390.61</v>
      </c>
      <c r="D15" s="73">
        <v>46.87</v>
      </c>
      <c r="E15" s="229">
        <v>82.87</v>
      </c>
      <c r="F15" s="88">
        <v>188.52</v>
      </c>
      <c r="G15" s="56" t="s">
        <v>206</v>
      </c>
      <c r="H15" s="242" t="s">
        <v>206</v>
      </c>
      <c r="I15" s="229">
        <v>27.82</v>
      </c>
      <c r="J15" s="371">
        <v>736.69</v>
      </c>
      <c r="K15" s="372"/>
    </row>
    <row r="16" spans="1:11" x14ac:dyDescent="0.25">
      <c r="A16" s="228"/>
      <c r="B16" s="243" t="s">
        <v>211</v>
      </c>
      <c r="C16" s="79">
        <v>1869.46</v>
      </c>
      <c r="D16" s="73">
        <v>171.39</v>
      </c>
      <c r="E16" s="229">
        <v>469.47</v>
      </c>
      <c r="F16" s="94">
        <v>1038.1400000000001</v>
      </c>
      <c r="G16" s="56">
        <v>120.42</v>
      </c>
      <c r="H16" s="229" t="s">
        <v>206</v>
      </c>
      <c r="I16" s="229">
        <v>88.59</v>
      </c>
      <c r="J16" s="387">
        <v>3757.47</v>
      </c>
      <c r="K16" s="388"/>
    </row>
    <row r="17" spans="1:11" x14ac:dyDescent="0.25">
      <c r="A17" s="355" t="s">
        <v>212</v>
      </c>
      <c r="B17" s="356"/>
      <c r="C17" s="80">
        <v>2260.0700000000002</v>
      </c>
      <c r="D17" s="91">
        <v>218.26</v>
      </c>
      <c r="E17" s="235">
        <v>552.34</v>
      </c>
      <c r="F17" s="98">
        <v>1226.6600000000001</v>
      </c>
      <c r="G17" s="244">
        <v>120.42</v>
      </c>
      <c r="H17" s="235" t="s">
        <v>206</v>
      </c>
      <c r="I17" s="235">
        <v>116.41</v>
      </c>
      <c r="J17" s="385">
        <v>4494.16</v>
      </c>
      <c r="K17" s="386"/>
    </row>
    <row r="18" spans="1:11" x14ac:dyDescent="0.25">
      <c r="A18" s="228"/>
      <c r="B18" s="243"/>
      <c r="C18" s="244"/>
      <c r="D18" s="89"/>
      <c r="E18" s="242"/>
      <c r="F18" s="87"/>
      <c r="G18" s="86"/>
      <c r="H18" s="242"/>
      <c r="I18" s="242"/>
      <c r="J18" s="389"/>
      <c r="K18" s="390"/>
    </row>
    <row r="19" spans="1:11" x14ac:dyDescent="0.25">
      <c r="A19" s="355" t="s">
        <v>91</v>
      </c>
      <c r="B19" s="356"/>
      <c r="C19" s="56"/>
      <c r="D19" s="89"/>
      <c r="E19" s="242"/>
      <c r="F19" s="87"/>
      <c r="G19" s="86"/>
      <c r="H19" s="242"/>
      <c r="I19" s="242"/>
      <c r="J19" s="389"/>
      <c r="K19" s="390"/>
    </row>
    <row r="20" spans="1:11" x14ac:dyDescent="0.25">
      <c r="A20" s="228"/>
      <c r="B20" s="243" t="s">
        <v>213</v>
      </c>
      <c r="C20" s="79">
        <v>2885.7</v>
      </c>
      <c r="D20" s="73">
        <v>121.01</v>
      </c>
      <c r="E20" s="229">
        <v>403.25</v>
      </c>
      <c r="F20" s="94">
        <v>1117.47</v>
      </c>
      <c r="G20" s="56">
        <v>662.89</v>
      </c>
      <c r="H20" s="229" t="s">
        <v>206</v>
      </c>
      <c r="I20" s="229">
        <v>289.20999999999998</v>
      </c>
      <c r="J20" s="387">
        <v>5479.53</v>
      </c>
      <c r="K20" s="388"/>
    </row>
    <row r="21" spans="1:11" x14ac:dyDescent="0.25">
      <c r="A21" s="228"/>
      <c r="B21" s="243" t="s">
        <v>214</v>
      </c>
      <c r="C21" s="79">
        <v>3076.77</v>
      </c>
      <c r="D21" s="73">
        <v>141.13999999999999</v>
      </c>
      <c r="E21" s="229">
        <v>492.21</v>
      </c>
      <c r="F21" s="94">
        <v>1047.92</v>
      </c>
      <c r="G21" s="56" t="s">
        <v>206</v>
      </c>
      <c r="H21" s="229">
        <v>34.520000000000003</v>
      </c>
      <c r="I21" s="229">
        <v>34.619999999999997</v>
      </c>
      <c r="J21" s="387">
        <v>4827.18</v>
      </c>
      <c r="K21" s="388"/>
    </row>
    <row r="22" spans="1:11" x14ac:dyDescent="0.25">
      <c r="A22" s="228"/>
      <c r="B22" s="243" t="s">
        <v>215</v>
      </c>
      <c r="C22" s="79">
        <v>1219.96</v>
      </c>
      <c r="D22" s="73">
        <v>101.07</v>
      </c>
      <c r="E22" s="229">
        <v>26.4</v>
      </c>
      <c r="F22" s="88">
        <v>173.1</v>
      </c>
      <c r="G22" s="56">
        <v>25.42</v>
      </c>
      <c r="H22" s="229" t="s">
        <v>206</v>
      </c>
      <c r="I22" s="229">
        <v>98.42</v>
      </c>
      <c r="J22" s="387">
        <v>1644.37</v>
      </c>
      <c r="K22" s="388"/>
    </row>
    <row r="23" spans="1:11" x14ac:dyDescent="0.25">
      <c r="A23" s="355" t="s">
        <v>212</v>
      </c>
      <c r="B23" s="356"/>
      <c r="C23" s="80">
        <v>7182.43</v>
      </c>
      <c r="D23" s="91">
        <v>363.22</v>
      </c>
      <c r="E23" s="235">
        <v>921.86</v>
      </c>
      <c r="F23" s="98">
        <v>2338.4899999999998</v>
      </c>
      <c r="G23" s="244">
        <v>688.31</v>
      </c>
      <c r="H23" s="235">
        <v>34.520000000000003</v>
      </c>
      <c r="I23" s="235">
        <v>422.25</v>
      </c>
      <c r="J23" s="385">
        <v>11951.08</v>
      </c>
      <c r="K23" s="386"/>
    </row>
    <row r="24" spans="1:11" x14ac:dyDescent="0.25">
      <c r="A24" s="228"/>
      <c r="B24" s="243"/>
      <c r="C24" s="244"/>
      <c r="D24" s="89"/>
      <c r="E24" s="242"/>
      <c r="F24" s="87"/>
      <c r="G24" s="86"/>
      <c r="H24" s="242"/>
      <c r="I24" s="242"/>
      <c r="J24" s="389"/>
      <c r="K24" s="390"/>
    </row>
    <row r="25" spans="1:11" x14ac:dyDescent="0.25">
      <c r="A25" s="355" t="s">
        <v>95</v>
      </c>
      <c r="B25" s="356"/>
      <c r="C25" s="56"/>
      <c r="D25" s="89"/>
      <c r="E25" s="242"/>
      <c r="F25" s="87"/>
      <c r="G25" s="86"/>
      <c r="H25" s="242"/>
      <c r="I25" s="242"/>
      <c r="J25" s="389"/>
      <c r="K25" s="390"/>
    </row>
    <row r="26" spans="1:11" x14ac:dyDescent="0.25">
      <c r="A26" s="228"/>
      <c r="B26" s="243" t="s">
        <v>216</v>
      </c>
      <c r="C26" s="79">
        <v>1601.33</v>
      </c>
      <c r="D26" s="73">
        <v>610.96</v>
      </c>
      <c r="E26" s="229">
        <v>369.66</v>
      </c>
      <c r="F26" s="88">
        <v>339.49</v>
      </c>
      <c r="G26" s="56">
        <v>66.42</v>
      </c>
      <c r="H26" s="229">
        <v>6.18</v>
      </c>
      <c r="I26" s="229">
        <v>5.38</v>
      </c>
      <c r="J26" s="387">
        <v>2999.42</v>
      </c>
      <c r="K26" s="388"/>
    </row>
    <row r="27" spans="1:11" x14ac:dyDescent="0.25">
      <c r="A27" s="228"/>
      <c r="B27" s="243" t="s">
        <v>217</v>
      </c>
      <c r="C27" s="79">
        <v>1882.27</v>
      </c>
      <c r="D27" s="73">
        <v>766.62</v>
      </c>
      <c r="E27" s="229">
        <v>216.12</v>
      </c>
      <c r="F27" s="88">
        <v>108.38</v>
      </c>
      <c r="G27" s="56">
        <v>64</v>
      </c>
      <c r="H27" s="229">
        <v>27.78</v>
      </c>
      <c r="I27" s="229">
        <v>8.64</v>
      </c>
      <c r="J27" s="387">
        <v>3073.81</v>
      </c>
      <c r="K27" s="388"/>
    </row>
    <row r="28" spans="1:11" x14ac:dyDescent="0.25">
      <c r="A28" s="355" t="s">
        <v>212</v>
      </c>
      <c r="B28" s="356"/>
      <c r="C28" s="80">
        <v>3483.6</v>
      </c>
      <c r="D28" s="100">
        <v>1377.58</v>
      </c>
      <c r="E28" s="235">
        <v>585.78</v>
      </c>
      <c r="F28" s="92">
        <v>447.87</v>
      </c>
      <c r="G28" s="244">
        <v>130.41999999999999</v>
      </c>
      <c r="H28" s="235">
        <v>33.96</v>
      </c>
      <c r="I28" s="235">
        <v>14.02</v>
      </c>
      <c r="J28" s="385">
        <v>6073.23</v>
      </c>
      <c r="K28" s="386"/>
    </row>
    <row r="29" spans="1:11" x14ac:dyDescent="0.25">
      <c r="A29" s="228"/>
      <c r="B29" s="243"/>
      <c r="C29" s="244"/>
      <c r="D29" s="89"/>
      <c r="E29" s="242"/>
      <c r="F29" s="87"/>
      <c r="G29" s="86"/>
      <c r="H29" s="242"/>
      <c r="I29" s="242"/>
      <c r="J29" s="389"/>
      <c r="K29" s="390"/>
    </row>
    <row r="30" spans="1:11" x14ac:dyDescent="0.25">
      <c r="A30" s="355" t="s">
        <v>98</v>
      </c>
      <c r="B30" s="356"/>
      <c r="C30" s="56"/>
      <c r="D30" s="89"/>
      <c r="E30" s="242"/>
      <c r="F30" s="87"/>
      <c r="G30" s="86"/>
      <c r="H30" s="242"/>
      <c r="I30" s="242"/>
      <c r="J30" s="389"/>
      <c r="K30" s="390"/>
    </row>
    <row r="31" spans="1:11" x14ac:dyDescent="0.25">
      <c r="A31" s="359"/>
      <c r="B31" s="243" t="s">
        <v>218</v>
      </c>
      <c r="C31" s="79">
        <v>3277.84</v>
      </c>
      <c r="D31" s="73">
        <v>445.39</v>
      </c>
      <c r="E31" s="229">
        <v>808.1</v>
      </c>
      <c r="F31" s="88">
        <v>399.39</v>
      </c>
      <c r="G31" s="56">
        <v>244.52</v>
      </c>
      <c r="H31" s="229">
        <v>6.89</v>
      </c>
      <c r="I31" s="229">
        <v>49.28</v>
      </c>
      <c r="J31" s="387">
        <v>5231.41</v>
      </c>
      <c r="K31" s="388"/>
    </row>
    <row r="32" spans="1:11" x14ac:dyDescent="0.25">
      <c r="A32" s="359"/>
      <c r="B32" s="243" t="s">
        <v>219</v>
      </c>
      <c r="C32" s="56">
        <v>713.72</v>
      </c>
      <c r="D32" s="73">
        <v>82.64</v>
      </c>
      <c r="E32" s="229">
        <v>163.31</v>
      </c>
      <c r="F32" s="88">
        <v>116.76</v>
      </c>
      <c r="G32" s="56">
        <v>7.8</v>
      </c>
      <c r="H32" s="229" t="s">
        <v>206</v>
      </c>
      <c r="I32" s="229">
        <v>257.41000000000003</v>
      </c>
      <c r="J32" s="387">
        <v>1341.64</v>
      </c>
      <c r="K32" s="388"/>
    </row>
    <row r="33" spans="1:11" x14ac:dyDescent="0.25">
      <c r="A33" s="355" t="s">
        <v>209</v>
      </c>
      <c r="B33" s="356"/>
      <c r="C33" s="80">
        <v>3991.56</v>
      </c>
      <c r="D33" s="91">
        <v>528.03</v>
      </c>
      <c r="E33" s="101">
        <v>971.41</v>
      </c>
      <c r="F33" s="244">
        <v>516.15</v>
      </c>
      <c r="G33" s="91">
        <v>252.32</v>
      </c>
      <c r="H33" s="235">
        <v>6.89</v>
      </c>
      <c r="I33" s="235">
        <v>306.69</v>
      </c>
      <c r="J33" s="385">
        <v>6573.05</v>
      </c>
      <c r="K33" s="386"/>
    </row>
    <row r="34" spans="1:11" x14ac:dyDescent="0.25">
      <c r="A34" s="355"/>
      <c r="B34" s="356"/>
      <c r="C34" s="244"/>
      <c r="D34" s="91"/>
      <c r="E34" s="99"/>
      <c r="F34" s="86"/>
      <c r="G34" s="89"/>
      <c r="H34" s="242"/>
      <c r="I34" s="242"/>
      <c r="J34" s="389"/>
      <c r="K34" s="390"/>
    </row>
    <row r="35" spans="1:11" x14ac:dyDescent="0.25">
      <c r="A35" s="355" t="s">
        <v>220</v>
      </c>
      <c r="B35" s="356"/>
      <c r="C35" s="80">
        <v>23847.17</v>
      </c>
      <c r="D35" s="100">
        <v>3183.47</v>
      </c>
      <c r="E35" s="97">
        <v>3841.68</v>
      </c>
      <c r="F35" s="80">
        <v>6362.03</v>
      </c>
      <c r="G35" s="100">
        <v>1405.12</v>
      </c>
      <c r="H35" s="235">
        <v>76.05</v>
      </c>
      <c r="I35" s="240">
        <v>1002.25</v>
      </c>
      <c r="J35" s="385">
        <v>39717.769999999997</v>
      </c>
      <c r="K35" s="386"/>
    </row>
    <row r="36" spans="1:11" x14ac:dyDescent="0.25">
      <c r="A36" s="355"/>
      <c r="B36" s="356"/>
      <c r="C36" s="244"/>
      <c r="D36" s="91"/>
      <c r="E36" s="101"/>
      <c r="F36" s="244"/>
      <c r="G36" s="91"/>
      <c r="H36" s="235"/>
      <c r="I36" s="235"/>
      <c r="J36" s="379"/>
      <c r="K36" s="380"/>
    </row>
    <row r="37" spans="1:11" ht="15.75" thickBot="1" x14ac:dyDescent="0.3">
      <c r="A37" s="357" t="s">
        <v>221</v>
      </c>
      <c r="B37" s="358"/>
      <c r="C37" s="245">
        <v>60.04</v>
      </c>
      <c r="D37" s="74">
        <v>8.02</v>
      </c>
      <c r="E37" s="102">
        <v>9.67</v>
      </c>
      <c r="F37" s="245">
        <v>16.02</v>
      </c>
      <c r="G37" s="74">
        <v>3.54</v>
      </c>
      <c r="H37" s="236">
        <v>0.19</v>
      </c>
      <c r="I37" s="236">
        <v>2.52</v>
      </c>
      <c r="J37" s="381">
        <v>100</v>
      </c>
      <c r="K37" s="382"/>
    </row>
    <row r="38" spans="1:11" x14ac:dyDescent="0.25">
      <c r="A38" s="111" t="s">
        <v>222</v>
      </c>
    </row>
  </sheetData>
  <mergeCells count="51">
    <mergeCell ref="A35:B35"/>
    <mergeCell ref="J35:K35"/>
    <mergeCell ref="A36:B36"/>
    <mergeCell ref="J36:K36"/>
    <mergeCell ref="A37:B37"/>
    <mergeCell ref="J37:K37"/>
    <mergeCell ref="A34:B34"/>
    <mergeCell ref="J34:K34"/>
    <mergeCell ref="J27:K27"/>
    <mergeCell ref="A28:B28"/>
    <mergeCell ref="J28:K28"/>
    <mergeCell ref="J29:K29"/>
    <mergeCell ref="A30:B30"/>
    <mergeCell ref="J30:K30"/>
    <mergeCell ref="A31:A32"/>
    <mergeCell ref="J31:K31"/>
    <mergeCell ref="J32:K32"/>
    <mergeCell ref="A33:B33"/>
    <mergeCell ref="J33:K33"/>
    <mergeCell ref="J26:K26"/>
    <mergeCell ref="J18:K18"/>
    <mergeCell ref="A19:B19"/>
    <mergeCell ref="J19:K19"/>
    <mergeCell ref="J20:K20"/>
    <mergeCell ref="J21:K21"/>
    <mergeCell ref="J22:K22"/>
    <mergeCell ref="A23:B23"/>
    <mergeCell ref="J23:K23"/>
    <mergeCell ref="J24:K24"/>
    <mergeCell ref="A25:B25"/>
    <mergeCell ref="J25:K25"/>
    <mergeCell ref="A17:B17"/>
    <mergeCell ref="J17:K17"/>
    <mergeCell ref="A8:B8"/>
    <mergeCell ref="J8:K8"/>
    <mergeCell ref="J9:K9"/>
    <mergeCell ref="J10:K10"/>
    <mergeCell ref="J11:K11"/>
    <mergeCell ref="A12:B12"/>
    <mergeCell ref="J12:K12"/>
    <mergeCell ref="J13:K13"/>
    <mergeCell ref="A14:B14"/>
    <mergeCell ref="J14:K14"/>
    <mergeCell ref="J15:K15"/>
    <mergeCell ref="J16:K16"/>
    <mergeCell ref="A4:B5"/>
    <mergeCell ref="C4:K4"/>
    <mergeCell ref="A6:A7"/>
    <mergeCell ref="B6:B7"/>
    <mergeCell ref="J6:K6"/>
    <mergeCell ref="J7:K7"/>
  </mergeCells>
  <hyperlinks>
    <hyperlink ref="A1" location="INDICE!A1" display="VOLTAR ÍNDICE"/>
  </hyperlink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37"/>
  <sheetViews>
    <sheetView showGridLines="0" zoomScale="145" zoomScaleNormal="145" workbookViewId="0"/>
  </sheetViews>
  <sheetFormatPr defaultRowHeight="15" x14ac:dyDescent="0.25"/>
  <sheetData>
    <row r="1" spans="1:8" x14ac:dyDescent="0.25">
      <c r="A1" s="204" t="s">
        <v>23</v>
      </c>
      <c r="B1" s="202"/>
      <c r="C1" s="202"/>
      <c r="D1" s="202"/>
      <c r="E1" s="202"/>
      <c r="F1" s="202"/>
      <c r="G1" s="202"/>
      <c r="H1" s="202"/>
    </row>
    <row r="3" spans="1:8" ht="15.75" thickBot="1" x14ac:dyDescent="0.3">
      <c r="A3" s="49" t="s">
        <v>237</v>
      </c>
      <c r="D3" s="36"/>
      <c r="E3" s="36"/>
      <c r="F3" s="36"/>
      <c r="G3" s="36"/>
      <c r="H3" s="36"/>
    </row>
    <row r="4" spans="1:8" ht="15.75" thickBot="1" x14ac:dyDescent="0.3">
      <c r="A4" s="341" t="s">
        <v>78</v>
      </c>
      <c r="B4" s="341"/>
      <c r="C4" s="342"/>
      <c r="D4" s="347" t="s">
        <v>225</v>
      </c>
      <c r="E4" s="348"/>
      <c r="F4" s="348"/>
      <c r="G4" s="348"/>
      <c r="H4" s="348"/>
    </row>
    <row r="5" spans="1:8" ht="15.75" thickBot="1" x14ac:dyDescent="0.3">
      <c r="A5" s="345"/>
      <c r="B5" s="345"/>
      <c r="C5" s="346"/>
      <c r="D5" s="221" t="s">
        <v>226</v>
      </c>
      <c r="E5" s="227" t="s">
        <v>227</v>
      </c>
      <c r="F5" s="221" t="s">
        <v>228</v>
      </c>
      <c r="G5" s="226" t="s">
        <v>229</v>
      </c>
      <c r="H5" s="213" t="s">
        <v>6</v>
      </c>
    </row>
    <row r="6" spans="1:8" x14ac:dyDescent="0.25">
      <c r="A6" s="392"/>
      <c r="B6" s="392"/>
      <c r="C6" s="243"/>
      <c r="D6" s="27" t="s">
        <v>8</v>
      </c>
      <c r="E6" s="82" t="s">
        <v>8</v>
      </c>
      <c r="F6" s="27" t="s">
        <v>8</v>
      </c>
      <c r="G6" s="225" t="s">
        <v>8</v>
      </c>
      <c r="H6" s="238" t="s">
        <v>8</v>
      </c>
    </row>
    <row r="7" spans="1:8" x14ac:dyDescent="0.25">
      <c r="A7" s="355" t="s">
        <v>82</v>
      </c>
      <c r="B7" s="355"/>
      <c r="C7" s="356"/>
      <c r="D7" s="56"/>
      <c r="E7" s="88"/>
      <c r="F7" s="56"/>
      <c r="G7" s="112"/>
      <c r="H7" s="229"/>
    </row>
    <row r="8" spans="1:8" x14ac:dyDescent="0.25">
      <c r="A8" s="228"/>
      <c r="B8" s="359" t="s">
        <v>106</v>
      </c>
      <c r="C8" s="391"/>
      <c r="D8" s="70">
        <v>7563</v>
      </c>
      <c r="E8" s="90">
        <v>8947</v>
      </c>
      <c r="F8" s="70">
        <v>3567</v>
      </c>
      <c r="G8" s="73">
        <v>348</v>
      </c>
      <c r="H8" s="233">
        <v>20425</v>
      </c>
    </row>
    <row r="9" spans="1:8" x14ac:dyDescent="0.25">
      <c r="A9" s="228"/>
      <c r="B9" s="359" t="s">
        <v>230</v>
      </c>
      <c r="C9" s="391"/>
      <c r="D9" s="70">
        <v>13703</v>
      </c>
      <c r="E9" s="90">
        <v>17275</v>
      </c>
      <c r="F9" s="70">
        <v>6100</v>
      </c>
      <c r="G9" s="71">
        <v>2665</v>
      </c>
      <c r="H9" s="233">
        <v>39743</v>
      </c>
    </row>
    <row r="10" spans="1:8" x14ac:dyDescent="0.25">
      <c r="A10" s="228"/>
      <c r="B10" s="359" t="s">
        <v>231</v>
      </c>
      <c r="C10" s="391"/>
      <c r="D10" s="70">
        <v>3695</v>
      </c>
      <c r="E10" s="71">
        <v>4236</v>
      </c>
      <c r="F10" s="90">
        <v>560</v>
      </c>
      <c r="G10" s="70">
        <v>365</v>
      </c>
      <c r="H10" s="233">
        <v>8856</v>
      </c>
    </row>
    <row r="11" spans="1:8" x14ac:dyDescent="0.25">
      <c r="A11" s="355" t="s">
        <v>239</v>
      </c>
      <c r="B11" s="355"/>
      <c r="C11" s="356"/>
      <c r="D11" s="252">
        <v>24961</v>
      </c>
      <c r="E11" s="252">
        <v>30458</v>
      </c>
      <c r="F11" s="72">
        <v>10227</v>
      </c>
      <c r="G11" s="253">
        <v>3378</v>
      </c>
      <c r="H11" s="234">
        <v>69024</v>
      </c>
    </row>
    <row r="12" spans="1:8" x14ac:dyDescent="0.25">
      <c r="A12" s="355"/>
      <c r="B12" s="355"/>
      <c r="C12" s="356"/>
      <c r="D12" s="56"/>
      <c r="E12" s="73"/>
      <c r="F12" s="88"/>
      <c r="G12" s="56"/>
      <c r="H12" s="229"/>
    </row>
    <row r="13" spans="1:8" x14ac:dyDescent="0.25">
      <c r="A13" s="355" t="s">
        <v>87</v>
      </c>
      <c r="B13" s="355"/>
      <c r="C13" s="356"/>
      <c r="D13" s="56"/>
      <c r="E13" s="73"/>
      <c r="F13" s="88"/>
      <c r="G13" s="56"/>
      <c r="H13" s="229"/>
    </row>
    <row r="14" spans="1:8" x14ac:dyDescent="0.25">
      <c r="A14" s="228"/>
      <c r="B14" s="359" t="s">
        <v>232</v>
      </c>
      <c r="C14" s="391"/>
      <c r="D14" s="70">
        <v>19270</v>
      </c>
      <c r="E14" s="71">
        <v>1778</v>
      </c>
      <c r="F14" s="90">
        <v>1239</v>
      </c>
      <c r="G14" s="56">
        <v>605</v>
      </c>
      <c r="H14" s="233">
        <v>22892</v>
      </c>
    </row>
    <row r="15" spans="1:8" x14ac:dyDescent="0.25">
      <c r="A15" s="228"/>
      <c r="B15" s="359" t="s">
        <v>111</v>
      </c>
      <c r="C15" s="391"/>
      <c r="D15" s="70">
        <v>5646</v>
      </c>
      <c r="E15" s="71">
        <v>5296</v>
      </c>
      <c r="F15" s="90">
        <v>3377</v>
      </c>
      <c r="G15" s="70">
        <v>1251</v>
      </c>
      <c r="H15" s="233">
        <v>15570</v>
      </c>
    </row>
    <row r="16" spans="1:8" x14ac:dyDescent="0.25">
      <c r="A16" s="355" t="s">
        <v>240</v>
      </c>
      <c r="B16" s="355"/>
      <c r="C16" s="356"/>
      <c r="D16" s="72">
        <v>24916</v>
      </c>
      <c r="E16" s="253">
        <v>7074</v>
      </c>
      <c r="F16" s="252">
        <v>4616</v>
      </c>
      <c r="G16" s="72">
        <v>1856</v>
      </c>
      <c r="H16" s="234">
        <v>38462</v>
      </c>
    </row>
    <row r="17" spans="1:8" x14ac:dyDescent="0.25">
      <c r="A17" s="355"/>
      <c r="B17" s="355"/>
      <c r="C17" s="356"/>
      <c r="D17" s="244"/>
      <c r="E17" s="73"/>
      <c r="F17" s="88"/>
      <c r="G17" s="56"/>
      <c r="H17" s="229"/>
    </row>
    <row r="18" spans="1:8" x14ac:dyDescent="0.25">
      <c r="A18" s="355" t="s">
        <v>91</v>
      </c>
      <c r="B18" s="355"/>
      <c r="C18" s="356"/>
      <c r="D18" s="56"/>
      <c r="E18" s="73"/>
      <c r="F18" s="88"/>
      <c r="G18" s="56"/>
      <c r="H18" s="229"/>
    </row>
    <row r="19" spans="1:8" x14ac:dyDescent="0.25">
      <c r="A19" s="228"/>
      <c r="B19" s="359" t="s">
        <v>233</v>
      </c>
      <c r="C19" s="391"/>
      <c r="D19" s="70">
        <v>13151</v>
      </c>
      <c r="E19" s="71">
        <v>13951</v>
      </c>
      <c r="F19" s="90">
        <v>4556</v>
      </c>
      <c r="G19" s="70">
        <v>1875</v>
      </c>
      <c r="H19" s="233">
        <v>33533</v>
      </c>
    </row>
    <row r="20" spans="1:8" x14ac:dyDescent="0.25">
      <c r="A20" s="228"/>
      <c r="B20" s="359" t="s">
        <v>234</v>
      </c>
      <c r="C20" s="391"/>
      <c r="D20" s="70">
        <v>20524</v>
      </c>
      <c r="E20" s="71">
        <v>16309</v>
      </c>
      <c r="F20" s="90">
        <v>6805</v>
      </c>
      <c r="G20" s="70">
        <v>2569</v>
      </c>
      <c r="H20" s="233">
        <v>46207</v>
      </c>
    </row>
    <row r="21" spans="1:8" x14ac:dyDescent="0.25">
      <c r="A21" s="228"/>
      <c r="B21" s="359" t="s">
        <v>115</v>
      </c>
      <c r="C21" s="391"/>
      <c r="D21" s="70">
        <v>6118</v>
      </c>
      <c r="E21" s="71">
        <v>9560</v>
      </c>
      <c r="F21" s="90">
        <v>2149</v>
      </c>
      <c r="G21" s="56">
        <v>902</v>
      </c>
      <c r="H21" s="233">
        <v>18729</v>
      </c>
    </row>
    <row r="22" spans="1:8" x14ac:dyDescent="0.25">
      <c r="A22" s="355" t="s">
        <v>241</v>
      </c>
      <c r="B22" s="355"/>
      <c r="C22" s="356"/>
      <c r="D22" s="72">
        <v>39793</v>
      </c>
      <c r="E22" s="253">
        <v>39820</v>
      </c>
      <c r="F22" s="252">
        <v>13510</v>
      </c>
      <c r="G22" s="72">
        <v>5346</v>
      </c>
      <c r="H22" s="234">
        <v>98469</v>
      </c>
    </row>
    <row r="23" spans="1:8" x14ac:dyDescent="0.25">
      <c r="A23" s="228"/>
      <c r="B23" s="359"/>
      <c r="C23" s="391"/>
      <c r="D23" s="56"/>
      <c r="E23" s="73"/>
      <c r="F23" s="88"/>
      <c r="G23" s="56"/>
      <c r="H23" s="229"/>
    </row>
    <row r="24" spans="1:8" x14ac:dyDescent="0.25">
      <c r="A24" s="355" t="s">
        <v>95</v>
      </c>
      <c r="B24" s="355"/>
      <c r="C24" s="356"/>
      <c r="D24" s="56"/>
      <c r="E24" s="73"/>
      <c r="F24" s="88"/>
      <c r="G24" s="56"/>
      <c r="H24" s="229"/>
    </row>
    <row r="25" spans="1:8" x14ac:dyDescent="0.25">
      <c r="A25" s="228"/>
      <c r="B25" s="359" t="s">
        <v>116</v>
      </c>
      <c r="C25" s="391"/>
      <c r="D25" s="70">
        <v>13522</v>
      </c>
      <c r="E25" s="71">
        <v>15301</v>
      </c>
      <c r="F25" s="90">
        <v>4721</v>
      </c>
      <c r="G25" s="70">
        <v>2055</v>
      </c>
      <c r="H25" s="233">
        <v>35599</v>
      </c>
    </row>
    <row r="26" spans="1:8" x14ac:dyDescent="0.25">
      <c r="A26" s="228"/>
      <c r="B26" s="359" t="s">
        <v>235</v>
      </c>
      <c r="C26" s="391"/>
      <c r="D26" s="70">
        <v>16675</v>
      </c>
      <c r="E26" s="71">
        <v>16752</v>
      </c>
      <c r="F26" s="90">
        <v>3847</v>
      </c>
      <c r="G26" s="70">
        <v>2686</v>
      </c>
      <c r="H26" s="233">
        <v>39960</v>
      </c>
    </row>
    <row r="27" spans="1:8" x14ac:dyDescent="0.25">
      <c r="A27" s="355" t="s">
        <v>242</v>
      </c>
      <c r="B27" s="355"/>
      <c r="C27" s="356"/>
      <c r="D27" s="72">
        <v>30197</v>
      </c>
      <c r="E27" s="253">
        <v>32053</v>
      </c>
      <c r="F27" s="252">
        <v>8568</v>
      </c>
      <c r="G27" s="72">
        <v>4741</v>
      </c>
      <c r="H27" s="234">
        <v>75559</v>
      </c>
    </row>
    <row r="28" spans="1:8" x14ac:dyDescent="0.25">
      <c r="A28" s="355"/>
      <c r="B28" s="355"/>
      <c r="C28" s="356"/>
      <c r="D28" s="244"/>
      <c r="E28" s="73"/>
      <c r="F28" s="88"/>
      <c r="G28" s="56"/>
      <c r="H28" s="229"/>
    </row>
    <row r="29" spans="1:8" x14ac:dyDescent="0.25">
      <c r="A29" s="355" t="s">
        <v>98</v>
      </c>
      <c r="B29" s="355"/>
      <c r="C29" s="356"/>
      <c r="D29" s="56"/>
      <c r="E29" s="73"/>
      <c r="F29" s="88"/>
      <c r="G29" s="56"/>
      <c r="H29" s="229"/>
    </row>
    <row r="30" spans="1:8" x14ac:dyDescent="0.25">
      <c r="A30" s="359"/>
      <c r="B30" s="359" t="s">
        <v>236</v>
      </c>
      <c r="C30" s="391"/>
      <c r="D30" s="70">
        <v>15783</v>
      </c>
      <c r="E30" s="71">
        <v>18444</v>
      </c>
      <c r="F30" s="90">
        <v>8894</v>
      </c>
      <c r="G30" s="70">
        <v>1568</v>
      </c>
      <c r="H30" s="233">
        <v>44689</v>
      </c>
    </row>
    <row r="31" spans="1:8" x14ac:dyDescent="0.25">
      <c r="A31" s="359"/>
      <c r="B31" s="359" t="s">
        <v>119</v>
      </c>
      <c r="C31" s="391"/>
      <c r="D31" s="70">
        <v>5945</v>
      </c>
      <c r="E31" s="71">
        <v>4355</v>
      </c>
      <c r="F31" s="90">
        <v>4068</v>
      </c>
      <c r="G31" s="56">
        <v>813</v>
      </c>
      <c r="H31" s="233">
        <v>15181</v>
      </c>
    </row>
    <row r="32" spans="1:8" x14ac:dyDescent="0.25">
      <c r="A32" s="355" t="s">
        <v>242</v>
      </c>
      <c r="B32" s="355"/>
      <c r="C32" s="356"/>
      <c r="D32" s="72">
        <v>21728</v>
      </c>
      <c r="E32" s="253">
        <v>22799</v>
      </c>
      <c r="F32" s="253">
        <v>12962</v>
      </c>
      <c r="G32" s="253">
        <v>2381</v>
      </c>
      <c r="H32" s="234">
        <v>59870</v>
      </c>
    </row>
    <row r="33" spans="1:8" x14ac:dyDescent="0.25">
      <c r="A33" s="355"/>
      <c r="B33" s="355"/>
      <c r="C33" s="356"/>
      <c r="D33" s="244"/>
      <c r="E33" s="91"/>
      <c r="F33" s="91"/>
      <c r="G33" s="91"/>
      <c r="H33" s="235"/>
    </row>
    <row r="34" spans="1:8" x14ac:dyDescent="0.25">
      <c r="A34" s="355" t="s">
        <v>243</v>
      </c>
      <c r="B34" s="355"/>
      <c r="C34" s="356"/>
      <c r="D34" s="72">
        <v>141595</v>
      </c>
      <c r="E34" s="253">
        <v>132204</v>
      </c>
      <c r="F34" s="253">
        <v>49882</v>
      </c>
      <c r="G34" s="253">
        <v>17702</v>
      </c>
      <c r="H34" s="234">
        <v>341383</v>
      </c>
    </row>
    <row r="35" spans="1:8" x14ac:dyDescent="0.25">
      <c r="A35" s="355"/>
      <c r="B35" s="355"/>
      <c r="C35" s="356"/>
      <c r="D35" s="244"/>
      <c r="E35" s="91"/>
      <c r="F35" s="91"/>
      <c r="G35" s="91"/>
      <c r="H35" s="235"/>
    </row>
    <row r="36" spans="1:8" ht="15.75" thickBot="1" x14ac:dyDescent="0.3">
      <c r="A36" s="357" t="s">
        <v>244</v>
      </c>
      <c r="B36" s="357"/>
      <c r="C36" s="358"/>
      <c r="D36" s="245">
        <v>41.47</v>
      </c>
      <c r="E36" s="74">
        <v>38.729999999999997</v>
      </c>
      <c r="F36" s="74">
        <v>14.61</v>
      </c>
      <c r="G36" s="74">
        <v>5.19</v>
      </c>
      <c r="H36" s="236">
        <v>100</v>
      </c>
    </row>
    <row r="37" spans="1:8" ht="16.5" x14ac:dyDescent="0.25">
      <c r="A37" s="111" t="s">
        <v>238</v>
      </c>
    </row>
  </sheetData>
  <mergeCells count="34">
    <mergeCell ref="A36:C36"/>
    <mergeCell ref="A32:C32"/>
    <mergeCell ref="A33:C33"/>
    <mergeCell ref="A34:C34"/>
    <mergeCell ref="A35:C35"/>
    <mergeCell ref="A13:C13"/>
    <mergeCell ref="B8:C8"/>
    <mergeCell ref="B9:C9"/>
    <mergeCell ref="A11:C11"/>
    <mergeCell ref="A12:C12"/>
    <mergeCell ref="B25:C25"/>
    <mergeCell ref="A27:C27"/>
    <mergeCell ref="A28:C28"/>
    <mergeCell ref="B30:C30"/>
    <mergeCell ref="B26:C26"/>
    <mergeCell ref="A29:C29"/>
    <mergeCell ref="A30:A31"/>
    <mergeCell ref="B31:C31"/>
    <mergeCell ref="D4:H4"/>
    <mergeCell ref="A24:C24"/>
    <mergeCell ref="B14:C14"/>
    <mergeCell ref="A16:C16"/>
    <mergeCell ref="A17:C17"/>
    <mergeCell ref="B15:C15"/>
    <mergeCell ref="A18:C18"/>
    <mergeCell ref="B19:C19"/>
    <mergeCell ref="B20:C20"/>
    <mergeCell ref="B21:C21"/>
    <mergeCell ref="A22:C22"/>
    <mergeCell ref="B23:C23"/>
    <mergeCell ref="A4:C5"/>
    <mergeCell ref="A6:B6"/>
    <mergeCell ref="A7:C7"/>
    <mergeCell ref="B10:C10"/>
  </mergeCells>
  <hyperlinks>
    <hyperlink ref="A1" location="INDICE!A1" display="VOLTAR ÍNDICE"/>
  </hyperlinks>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38"/>
  <sheetViews>
    <sheetView showGridLines="0" workbookViewId="0"/>
  </sheetViews>
  <sheetFormatPr defaultRowHeight="15" x14ac:dyDescent="0.25"/>
  <cols>
    <col min="4" max="8" width="16.42578125" customWidth="1"/>
  </cols>
  <sheetData>
    <row r="1" spans="1:8" x14ac:dyDescent="0.25">
      <c r="A1" s="204" t="s">
        <v>23</v>
      </c>
      <c r="B1" s="202"/>
      <c r="C1" s="202"/>
      <c r="D1" s="202"/>
      <c r="E1" s="202"/>
      <c r="F1" s="202"/>
      <c r="G1" s="202"/>
      <c r="H1" s="202"/>
    </row>
    <row r="3" spans="1:8" ht="15.75" thickBot="1" x14ac:dyDescent="0.3">
      <c r="A3" s="84" t="s">
        <v>245</v>
      </c>
    </row>
    <row r="4" spans="1:8" ht="15.75" thickBot="1" x14ac:dyDescent="0.3">
      <c r="A4" s="341" t="s">
        <v>78</v>
      </c>
      <c r="B4" s="341"/>
      <c r="C4" s="342"/>
      <c r="D4" s="347" t="s">
        <v>225</v>
      </c>
      <c r="E4" s="348"/>
      <c r="F4" s="348"/>
      <c r="G4" s="348"/>
      <c r="H4" s="348"/>
    </row>
    <row r="5" spans="1:8" ht="15.75" thickBot="1" x14ac:dyDescent="0.3">
      <c r="A5" s="345"/>
      <c r="B5" s="345"/>
      <c r="C5" s="346"/>
      <c r="D5" s="224" t="s">
        <v>226</v>
      </c>
      <c r="E5" s="113" t="s">
        <v>227</v>
      </c>
      <c r="F5" s="224" t="s">
        <v>228</v>
      </c>
      <c r="G5" s="223" t="s">
        <v>229</v>
      </c>
      <c r="H5" s="230" t="s">
        <v>6</v>
      </c>
    </row>
    <row r="6" spans="1:8" x14ac:dyDescent="0.25">
      <c r="A6" s="392"/>
      <c r="B6" s="392"/>
      <c r="C6" s="394"/>
      <c r="D6" s="27" t="s">
        <v>129</v>
      </c>
      <c r="E6" s="82" t="s">
        <v>129</v>
      </c>
      <c r="F6" s="27" t="s">
        <v>129</v>
      </c>
      <c r="G6" s="225" t="s">
        <v>129</v>
      </c>
      <c r="H6" s="238" t="s">
        <v>129</v>
      </c>
    </row>
    <row r="7" spans="1:8" x14ac:dyDescent="0.25">
      <c r="A7" s="393"/>
      <c r="B7" s="393"/>
      <c r="C7" s="391"/>
      <c r="D7" s="82" t="s">
        <v>130</v>
      </c>
      <c r="E7" s="82" t="s">
        <v>130</v>
      </c>
      <c r="F7" s="27" t="s">
        <v>130</v>
      </c>
      <c r="G7" s="225" t="s">
        <v>130</v>
      </c>
      <c r="H7" s="238" t="s">
        <v>130</v>
      </c>
    </row>
    <row r="8" spans="1:8" x14ac:dyDescent="0.25">
      <c r="A8" s="355" t="s">
        <v>82</v>
      </c>
      <c r="B8" s="355"/>
      <c r="C8" s="356"/>
      <c r="D8" s="82"/>
      <c r="E8" s="82"/>
      <c r="F8" s="27"/>
      <c r="G8" s="225"/>
      <c r="H8" s="238"/>
    </row>
    <row r="9" spans="1:8" x14ac:dyDescent="0.25">
      <c r="A9" s="228"/>
      <c r="B9" s="359" t="s">
        <v>246</v>
      </c>
      <c r="C9" s="391"/>
      <c r="D9" s="79">
        <v>3978.88</v>
      </c>
      <c r="E9" s="94">
        <v>4136.7</v>
      </c>
      <c r="F9" s="79">
        <v>1561.57</v>
      </c>
      <c r="G9" s="73">
        <v>205.39</v>
      </c>
      <c r="H9" s="241">
        <v>9882.5400000000009</v>
      </c>
    </row>
    <row r="10" spans="1:8" x14ac:dyDescent="0.25">
      <c r="A10" s="228"/>
      <c r="B10" s="359" t="s">
        <v>247</v>
      </c>
      <c r="C10" s="391"/>
      <c r="D10" s="79">
        <v>7412.29</v>
      </c>
      <c r="E10" s="94">
        <v>7597.39</v>
      </c>
      <c r="F10" s="79">
        <v>2494.62</v>
      </c>
      <c r="G10" s="95">
        <v>1338.16</v>
      </c>
      <c r="H10" s="241">
        <v>18842.46</v>
      </c>
    </row>
    <row r="11" spans="1:8" x14ac:dyDescent="0.25">
      <c r="A11" s="228"/>
      <c r="B11" s="359" t="s">
        <v>248</v>
      </c>
      <c r="C11" s="391"/>
      <c r="D11" s="79">
        <v>1886.94</v>
      </c>
      <c r="E11" s="95">
        <v>2022.27</v>
      </c>
      <c r="F11" s="88">
        <v>273.02</v>
      </c>
      <c r="G11" s="56">
        <v>194.61</v>
      </c>
      <c r="H11" s="241">
        <v>4376.84</v>
      </c>
    </row>
    <row r="12" spans="1:8" x14ac:dyDescent="0.25">
      <c r="A12" s="355" t="s">
        <v>261</v>
      </c>
      <c r="B12" s="355"/>
      <c r="C12" s="356"/>
      <c r="D12" s="80">
        <v>13278.11</v>
      </c>
      <c r="E12" s="100">
        <v>13756.36</v>
      </c>
      <c r="F12" s="98">
        <v>4329.21</v>
      </c>
      <c r="G12" s="80">
        <v>1738.16</v>
      </c>
      <c r="H12" s="240">
        <v>33101.839999999997</v>
      </c>
    </row>
    <row r="13" spans="1:8" x14ac:dyDescent="0.25">
      <c r="A13" s="228"/>
      <c r="B13" s="359"/>
      <c r="C13" s="391"/>
      <c r="D13" s="56"/>
      <c r="E13" s="73"/>
      <c r="F13" s="88"/>
      <c r="G13" s="56"/>
      <c r="H13" s="229"/>
    </row>
    <row r="14" spans="1:8" x14ac:dyDescent="0.25">
      <c r="A14" s="355" t="s">
        <v>87</v>
      </c>
      <c r="B14" s="355"/>
      <c r="C14" s="356"/>
      <c r="D14" s="56"/>
      <c r="E14" s="73"/>
      <c r="F14" s="88"/>
      <c r="G14" s="56"/>
      <c r="H14" s="229"/>
    </row>
    <row r="15" spans="1:8" x14ac:dyDescent="0.25">
      <c r="A15" s="228"/>
      <c r="B15" s="359" t="s">
        <v>249</v>
      </c>
      <c r="C15" s="391"/>
      <c r="D15" s="79">
        <v>7974.08</v>
      </c>
      <c r="E15" s="73">
        <v>770.65</v>
      </c>
      <c r="F15" s="88">
        <v>470.14</v>
      </c>
      <c r="G15" s="56">
        <v>293.36</v>
      </c>
      <c r="H15" s="241">
        <v>9508.23</v>
      </c>
    </row>
    <row r="16" spans="1:8" x14ac:dyDescent="0.25">
      <c r="A16" s="228"/>
      <c r="B16" s="359" t="s">
        <v>250</v>
      </c>
      <c r="C16" s="391"/>
      <c r="D16" s="79">
        <v>2681.93</v>
      </c>
      <c r="E16" s="95">
        <v>2451.16</v>
      </c>
      <c r="F16" s="94">
        <v>1215.49</v>
      </c>
      <c r="G16" s="56">
        <v>665.47</v>
      </c>
      <c r="H16" s="241">
        <v>7014.05</v>
      </c>
    </row>
    <row r="17" spans="1:8" x14ac:dyDescent="0.25">
      <c r="A17" s="355" t="s">
        <v>262</v>
      </c>
      <c r="B17" s="355"/>
      <c r="C17" s="356"/>
      <c r="D17" s="80">
        <v>10656.01</v>
      </c>
      <c r="E17" s="100">
        <v>3221.81</v>
      </c>
      <c r="F17" s="98">
        <v>1685.63</v>
      </c>
      <c r="G17" s="244">
        <v>958.83</v>
      </c>
      <c r="H17" s="240">
        <v>16522.28</v>
      </c>
    </row>
    <row r="18" spans="1:8" x14ac:dyDescent="0.25">
      <c r="A18" s="355"/>
      <c r="B18" s="355"/>
      <c r="C18" s="356"/>
      <c r="D18" s="244"/>
      <c r="E18" s="91"/>
      <c r="F18" s="92"/>
      <c r="G18" s="244"/>
      <c r="H18" s="235"/>
    </row>
    <row r="19" spans="1:8" x14ac:dyDescent="0.25">
      <c r="A19" s="355" t="s">
        <v>91</v>
      </c>
      <c r="B19" s="355"/>
      <c r="C19" s="356"/>
      <c r="D19" s="56"/>
      <c r="E19" s="73"/>
      <c r="F19" s="88"/>
      <c r="G19" s="56"/>
      <c r="H19" s="229"/>
    </row>
    <row r="20" spans="1:8" x14ac:dyDescent="0.25">
      <c r="A20" s="228"/>
      <c r="B20" s="359" t="s">
        <v>251</v>
      </c>
      <c r="C20" s="391"/>
      <c r="D20" s="79">
        <v>6837.56</v>
      </c>
      <c r="E20" s="95">
        <v>5944.98</v>
      </c>
      <c r="F20" s="94">
        <v>1454.95</v>
      </c>
      <c r="G20" s="79">
        <v>1030.58</v>
      </c>
      <c r="H20" s="241">
        <v>15268.07</v>
      </c>
    </row>
    <row r="21" spans="1:8" x14ac:dyDescent="0.25">
      <c r="A21" s="228"/>
      <c r="B21" s="359" t="s">
        <v>252</v>
      </c>
      <c r="C21" s="391"/>
      <c r="D21" s="79">
        <v>10187.83</v>
      </c>
      <c r="E21" s="95">
        <v>7196.05</v>
      </c>
      <c r="F21" s="94">
        <v>3025.68</v>
      </c>
      <c r="G21" s="79">
        <v>1340.32</v>
      </c>
      <c r="H21" s="241">
        <v>21749.88</v>
      </c>
    </row>
    <row r="22" spans="1:8" x14ac:dyDescent="0.25">
      <c r="A22" s="228"/>
      <c r="B22" s="359" t="s">
        <v>253</v>
      </c>
      <c r="C22" s="391"/>
      <c r="D22" s="79">
        <v>2447.15</v>
      </c>
      <c r="E22" s="95">
        <v>3574.6</v>
      </c>
      <c r="F22" s="88">
        <v>901.58</v>
      </c>
      <c r="G22" s="56">
        <v>391.5</v>
      </c>
      <c r="H22" s="241">
        <v>7314.83</v>
      </c>
    </row>
    <row r="23" spans="1:8" x14ac:dyDescent="0.25">
      <c r="A23" s="355" t="s">
        <v>262</v>
      </c>
      <c r="B23" s="355"/>
      <c r="C23" s="356"/>
      <c r="D23" s="80">
        <v>19472.54</v>
      </c>
      <c r="E23" s="100">
        <v>16715.63</v>
      </c>
      <c r="F23" s="98">
        <v>5382.21</v>
      </c>
      <c r="G23" s="80">
        <v>2762.4</v>
      </c>
      <c r="H23" s="240">
        <v>44332.78</v>
      </c>
    </row>
    <row r="24" spans="1:8" x14ac:dyDescent="0.25">
      <c r="A24" s="228"/>
      <c r="B24" s="359"/>
      <c r="C24" s="391"/>
      <c r="D24" s="56"/>
      <c r="E24" s="73"/>
      <c r="F24" s="88"/>
      <c r="G24" s="56"/>
      <c r="H24" s="229"/>
    </row>
    <row r="25" spans="1:8" x14ac:dyDescent="0.25">
      <c r="A25" s="355" t="s">
        <v>95</v>
      </c>
      <c r="B25" s="355"/>
      <c r="C25" s="356"/>
      <c r="D25" s="56"/>
      <c r="E25" s="73"/>
      <c r="F25" s="88"/>
      <c r="G25" s="56"/>
      <c r="H25" s="229"/>
    </row>
    <row r="26" spans="1:8" x14ac:dyDescent="0.25">
      <c r="A26" s="228"/>
      <c r="B26" s="359" t="s">
        <v>254</v>
      </c>
      <c r="C26" s="391"/>
      <c r="D26" s="79">
        <v>6402.29</v>
      </c>
      <c r="E26" s="95">
        <v>6478.52</v>
      </c>
      <c r="F26" s="94">
        <v>1980.76</v>
      </c>
      <c r="G26" s="56">
        <v>986.1</v>
      </c>
      <c r="H26" s="241">
        <v>15847.67</v>
      </c>
    </row>
    <row r="27" spans="1:8" x14ac:dyDescent="0.25">
      <c r="A27" s="228"/>
      <c r="B27" s="359" t="s">
        <v>255</v>
      </c>
      <c r="C27" s="391"/>
      <c r="D27" s="79">
        <v>8009.82</v>
      </c>
      <c r="E27" s="95">
        <v>7055.19</v>
      </c>
      <c r="F27" s="94">
        <v>1659.36</v>
      </c>
      <c r="G27" s="79">
        <v>1245.6400000000001</v>
      </c>
      <c r="H27" s="241">
        <v>17970.009999999998</v>
      </c>
    </row>
    <row r="28" spans="1:8" x14ac:dyDescent="0.25">
      <c r="A28" s="355" t="s">
        <v>262</v>
      </c>
      <c r="B28" s="355"/>
      <c r="C28" s="356"/>
      <c r="D28" s="80">
        <v>14412.11</v>
      </c>
      <c r="E28" s="100">
        <v>13533.71</v>
      </c>
      <c r="F28" s="98">
        <v>3640.12</v>
      </c>
      <c r="G28" s="80">
        <v>2231.7399999999998</v>
      </c>
      <c r="H28" s="240">
        <v>33817.68</v>
      </c>
    </row>
    <row r="29" spans="1:8" x14ac:dyDescent="0.25">
      <c r="A29" s="355"/>
      <c r="B29" s="355"/>
      <c r="C29" s="356"/>
      <c r="D29" s="244"/>
      <c r="E29" s="91"/>
      <c r="F29" s="92"/>
      <c r="G29" s="244"/>
      <c r="H29" s="235"/>
    </row>
    <row r="30" spans="1:8" x14ac:dyDescent="0.25">
      <c r="A30" s="355" t="s">
        <v>98</v>
      </c>
      <c r="B30" s="355"/>
      <c r="C30" s="356"/>
      <c r="D30" s="56"/>
      <c r="E30" s="73"/>
      <c r="F30" s="88"/>
      <c r="G30" s="56"/>
      <c r="H30" s="229"/>
    </row>
    <row r="31" spans="1:8" x14ac:dyDescent="0.25">
      <c r="A31" s="359"/>
      <c r="B31" s="359" t="s">
        <v>256</v>
      </c>
      <c r="C31" s="391"/>
      <c r="D31" s="79">
        <v>8398.42</v>
      </c>
      <c r="E31" s="95">
        <v>9039.08</v>
      </c>
      <c r="F31" s="94">
        <v>4374.34</v>
      </c>
      <c r="G31" s="56">
        <v>880.66</v>
      </c>
      <c r="H31" s="241">
        <v>22692.5</v>
      </c>
    </row>
    <row r="32" spans="1:8" x14ac:dyDescent="0.25">
      <c r="A32" s="359"/>
      <c r="B32" s="359" t="s">
        <v>257</v>
      </c>
      <c r="C32" s="391"/>
      <c r="D32" s="79">
        <v>2767.28</v>
      </c>
      <c r="E32" s="95">
        <v>2454.71</v>
      </c>
      <c r="F32" s="94">
        <v>1994.98</v>
      </c>
      <c r="G32" s="56">
        <v>457.36</v>
      </c>
      <c r="H32" s="241">
        <v>7674.33</v>
      </c>
    </row>
    <row r="33" spans="1:8" x14ac:dyDescent="0.25">
      <c r="A33" s="355" t="s">
        <v>263</v>
      </c>
      <c r="B33" s="355"/>
      <c r="C33" s="356"/>
      <c r="D33" s="80">
        <v>11165.7</v>
      </c>
      <c r="E33" s="100">
        <v>11493.79</v>
      </c>
      <c r="F33" s="100">
        <v>6369.32</v>
      </c>
      <c r="G33" s="100">
        <v>1338.02</v>
      </c>
      <c r="H33" s="240">
        <v>30366.83</v>
      </c>
    </row>
    <row r="34" spans="1:8" x14ac:dyDescent="0.25">
      <c r="A34" s="355"/>
      <c r="B34" s="355"/>
      <c r="C34" s="356"/>
      <c r="D34" s="244"/>
      <c r="E34" s="106"/>
      <c r="F34" s="91"/>
      <c r="G34" s="91"/>
      <c r="H34" s="235"/>
    </row>
    <row r="35" spans="1:8" x14ac:dyDescent="0.25">
      <c r="A35" s="395" t="s">
        <v>258</v>
      </c>
      <c r="B35" s="395"/>
      <c r="C35" s="396"/>
      <c r="D35" s="80">
        <v>68984.47</v>
      </c>
      <c r="E35" s="100">
        <v>58721.3</v>
      </c>
      <c r="F35" s="100">
        <v>21406.49</v>
      </c>
      <c r="G35" s="100">
        <v>9029.15</v>
      </c>
      <c r="H35" s="240">
        <v>158141.41</v>
      </c>
    </row>
    <row r="36" spans="1:8" x14ac:dyDescent="0.25">
      <c r="A36" s="395"/>
      <c r="B36" s="395"/>
      <c r="C36" s="396"/>
      <c r="D36" s="244"/>
      <c r="E36" s="91"/>
      <c r="F36" s="91"/>
      <c r="G36" s="91"/>
      <c r="H36" s="235"/>
    </row>
    <row r="37" spans="1:8" ht="15.75" thickBot="1" x14ac:dyDescent="0.3">
      <c r="A37" s="397" t="s">
        <v>259</v>
      </c>
      <c r="B37" s="397"/>
      <c r="C37" s="398"/>
      <c r="D37" s="245">
        <v>43.62</v>
      </c>
      <c r="E37" s="74">
        <v>37.130000000000003</v>
      </c>
      <c r="F37" s="74">
        <v>13.54</v>
      </c>
      <c r="G37" s="74">
        <v>5.71</v>
      </c>
      <c r="H37" s="236">
        <v>100</v>
      </c>
    </row>
    <row r="38" spans="1:8" ht="16.5" x14ac:dyDescent="0.25">
      <c r="A38" s="111" t="s">
        <v>260</v>
      </c>
      <c r="B38" s="111"/>
      <c r="C38" s="111"/>
    </row>
  </sheetData>
  <mergeCells count="35">
    <mergeCell ref="A33:C33"/>
    <mergeCell ref="A34:C34"/>
    <mergeCell ref="A35:C35"/>
    <mergeCell ref="A36:C36"/>
    <mergeCell ref="A37:C37"/>
    <mergeCell ref="A28:C28"/>
    <mergeCell ref="A29:C29"/>
    <mergeCell ref="A30:C30"/>
    <mergeCell ref="A31:A32"/>
    <mergeCell ref="B31:C31"/>
    <mergeCell ref="B32:C32"/>
    <mergeCell ref="B27:C27"/>
    <mergeCell ref="B16:C16"/>
    <mergeCell ref="A17:C17"/>
    <mergeCell ref="A18:C18"/>
    <mergeCell ref="A19:C19"/>
    <mergeCell ref="B20:C20"/>
    <mergeCell ref="B21:C21"/>
    <mergeCell ref="B22:C22"/>
    <mergeCell ref="A23:C23"/>
    <mergeCell ref="B24:C24"/>
    <mergeCell ref="A25:C25"/>
    <mergeCell ref="B26:C26"/>
    <mergeCell ref="B15:C15"/>
    <mergeCell ref="A4:C5"/>
    <mergeCell ref="D4:H4"/>
    <mergeCell ref="A6:B7"/>
    <mergeCell ref="C6:C7"/>
    <mergeCell ref="A8:C8"/>
    <mergeCell ref="B9:C9"/>
    <mergeCell ref="B10:C10"/>
    <mergeCell ref="B11:C11"/>
    <mergeCell ref="A12:C12"/>
    <mergeCell ref="B13:C13"/>
    <mergeCell ref="A14:C14"/>
  </mergeCells>
  <hyperlinks>
    <hyperlink ref="A1" location="INDICE!A1" display="VOLTAR ÍNDICE"/>
  </hyperlink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66"/>
  <sheetViews>
    <sheetView showGridLines="0" zoomScaleNormal="100" workbookViewId="0"/>
  </sheetViews>
  <sheetFormatPr defaultRowHeight="15" x14ac:dyDescent="0.25"/>
  <cols>
    <col min="2" max="2" width="6.5703125" customWidth="1"/>
  </cols>
  <sheetData>
    <row r="1" spans="1:8" x14ac:dyDescent="0.25">
      <c r="A1" s="204" t="s">
        <v>23</v>
      </c>
      <c r="B1" s="202"/>
      <c r="C1" s="202"/>
      <c r="D1" s="202"/>
      <c r="E1" s="202"/>
      <c r="F1" s="202"/>
      <c r="G1" s="202"/>
      <c r="H1" s="202"/>
    </row>
    <row r="3" spans="1:8" ht="15.75" thickBot="1" x14ac:dyDescent="0.3">
      <c r="A3" s="49" t="s">
        <v>286</v>
      </c>
    </row>
    <row r="4" spans="1:8" ht="15.75" thickBot="1" x14ac:dyDescent="0.3">
      <c r="A4" s="341" t="s">
        <v>264</v>
      </c>
      <c r="B4" s="342"/>
      <c r="C4" s="367" t="s">
        <v>148</v>
      </c>
      <c r="D4" s="368"/>
      <c r="E4" s="368"/>
      <c r="F4" s="368"/>
      <c r="G4" s="368"/>
    </row>
    <row r="5" spans="1:8" x14ac:dyDescent="0.25">
      <c r="A5" s="343"/>
      <c r="B5" s="344"/>
      <c r="C5" s="321" t="s">
        <v>149</v>
      </c>
      <c r="D5" s="353" t="s">
        <v>150</v>
      </c>
      <c r="E5" s="321" t="s">
        <v>151</v>
      </c>
      <c r="F5" s="82" t="s">
        <v>152</v>
      </c>
      <c r="G5" s="323" t="s">
        <v>6</v>
      </c>
    </row>
    <row r="6" spans="1:8" ht="15.75" thickBot="1" x14ac:dyDescent="0.3">
      <c r="A6" s="345"/>
      <c r="B6" s="346"/>
      <c r="C6" s="322"/>
      <c r="D6" s="354"/>
      <c r="E6" s="322"/>
      <c r="F6" s="81" t="s">
        <v>153</v>
      </c>
      <c r="G6" s="324"/>
    </row>
    <row r="7" spans="1:8" x14ac:dyDescent="0.25">
      <c r="A7" s="26"/>
      <c r="B7" s="93"/>
      <c r="C7" s="114" t="s">
        <v>8</v>
      </c>
      <c r="D7" s="115" t="s">
        <v>8</v>
      </c>
      <c r="E7" s="116" t="s">
        <v>8</v>
      </c>
      <c r="F7" s="117" t="s">
        <v>8</v>
      </c>
      <c r="G7" s="118" t="s">
        <v>8</v>
      </c>
    </row>
    <row r="8" spans="1:8" x14ac:dyDescent="0.25">
      <c r="A8" s="360"/>
      <c r="B8" s="361"/>
      <c r="C8" s="18"/>
      <c r="D8" s="57"/>
      <c r="E8" s="101"/>
      <c r="F8" s="57"/>
      <c r="G8" s="22"/>
    </row>
    <row r="9" spans="1:8" x14ac:dyDescent="0.25">
      <c r="A9" s="360"/>
      <c r="B9" s="361"/>
      <c r="C9" s="18"/>
      <c r="D9" s="57"/>
      <c r="E9" s="101"/>
      <c r="F9" s="57"/>
      <c r="G9" s="22"/>
    </row>
    <row r="10" spans="1:8" x14ac:dyDescent="0.25">
      <c r="A10" s="360" t="s">
        <v>265</v>
      </c>
      <c r="B10" s="361"/>
      <c r="C10" s="18"/>
      <c r="D10" s="57"/>
      <c r="E10" s="101"/>
      <c r="F10" s="57"/>
      <c r="G10" s="22"/>
    </row>
    <row r="11" spans="1:8" x14ac:dyDescent="0.25">
      <c r="A11" s="363" t="s">
        <v>266</v>
      </c>
      <c r="B11" s="365"/>
      <c r="C11" s="9">
        <v>206</v>
      </c>
      <c r="D11" s="56">
        <v>251</v>
      </c>
      <c r="E11" s="260">
        <v>2569</v>
      </c>
      <c r="F11" s="70">
        <v>1592</v>
      </c>
      <c r="G11" s="233">
        <v>4618</v>
      </c>
    </row>
    <row r="12" spans="1:8" x14ac:dyDescent="0.25">
      <c r="A12" s="363" t="s">
        <v>267</v>
      </c>
      <c r="B12" s="365"/>
      <c r="C12" s="9">
        <v>30</v>
      </c>
      <c r="D12" s="56">
        <v>2</v>
      </c>
      <c r="E12" s="261">
        <v>122</v>
      </c>
      <c r="F12" s="56">
        <v>73</v>
      </c>
      <c r="G12" s="229">
        <v>227</v>
      </c>
    </row>
    <row r="13" spans="1:8" x14ac:dyDescent="0.25">
      <c r="A13" s="363" t="s">
        <v>268</v>
      </c>
      <c r="B13" s="365"/>
      <c r="C13" s="9">
        <v>6</v>
      </c>
      <c r="D13" s="56">
        <v>226</v>
      </c>
      <c r="E13" s="261">
        <v>15</v>
      </c>
      <c r="F13" s="56" t="s">
        <v>269</v>
      </c>
      <c r="G13" s="229">
        <v>247</v>
      </c>
    </row>
    <row r="14" spans="1:8" x14ac:dyDescent="0.25">
      <c r="A14" s="363" t="s">
        <v>270</v>
      </c>
      <c r="B14" s="365"/>
      <c r="C14" s="9" t="s">
        <v>269</v>
      </c>
      <c r="D14" s="56">
        <v>48</v>
      </c>
      <c r="E14" s="261">
        <v>167</v>
      </c>
      <c r="F14" s="56">
        <v>1</v>
      </c>
      <c r="G14" s="229">
        <v>216</v>
      </c>
    </row>
    <row r="15" spans="1:8" x14ac:dyDescent="0.25">
      <c r="A15" s="363" t="s">
        <v>271</v>
      </c>
      <c r="B15" s="365"/>
      <c r="C15" s="9" t="s">
        <v>269</v>
      </c>
      <c r="D15" s="56" t="s">
        <v>269</v>
      </c>
      <c r="E15" s="261" t="s">
        <v>269</v>
      </c>
      <c r="F15" s="56">
        <v>12</v>
      </c>
      <c r="G15" s="229">
        <v>12</v>
      </c>
    </row>
    <row r="16" spans="1:8" x14ac:dyDescent="0.25">
      <c r="A16" s="363" t="s">
        <v>272</v>
      </c>
      <c r="B16" s="365"/>
      <c r="C16" s="9" t="s">
        <v>269</v>
      </c>
      <c r="D16" s="56" t="s">
        <v>269</v>
      </c>
      <c r="E16" s="261" t="s">
        <v>269</v>
      </c>
      <c r="F16" s="56" t="s">
        <v>269</v>
      </c>
      <c r="G16" s="229" t="s">
        <v>273</v>
      </c>
    </row>
    <row r="17" spans="1:7" x14ac:dyDescent="0.25">
      <c r="A17" s="363" t="s">
        <v>274</v>
      </c>
      <c r="B17" s="365"/>
      <c r="C17" s="9">
        <v>4</v>
      </c>
      <c r="D17" s="56" t="s">
        <v>269</v>
      </c>
      <c r="E17" s="261" t="s">
        <v>269</v>
      </c>
      <c r="F17" s="56" t="s">
        <v>269</v>
      </c>
      <c r="G17" s="229">
        <v>4</v>
      </c>
    </row>
    <row r="18" spans="1:7" x14ac:dyDescent="0.25">
      <c r="A18" s="363" t="s">
        <v>275</v>
      </c>
      <c r="B18" s="365"/>
      <c r="C18" s="16">
        <v>1175</v>
      </c>
      <c r="D18" s="70">
        <v>3288</v>
      </c>
      <c r="E18" s="260">
        <v>2164</v>
      </c>
      <c r="F18" s="56">
        <v>927</v>
      </c>
      <c r="G18" s="233">
        <v>7554</v>
      </c>
    </row>
    <row r="19" spans="1:7" x14ac:dyDescent="0.25">
      <c r="A19" s="363" t="s">
        <v>276</v>
      </c>
      <c r="B19" s="365"/>
      <c r="C19" s="9" t="s">
        <v>269</v>
      </c>
      <c r="D19" s="56">
        <v>4</v>
      </c>
      <c r="E19" s="261">
        <v>5</v>
      </c>
      <c r="F19" s="56">
        <v>1</v>
      </c>
      <c r="G19" s="229">
        <v>10</v>
      </c>
    </row>
    <row r="20" spans="1:7" x14ac:dyDescent="0.25">
      <c r="A20" s="363" t="s">
        <v>277</v>
      </c>
      <c r="B20" s="365"/>
      <c r="C20" s="9">
        <v>934</v>
      </c>
      <c r="D20" s="70">
        <v>2558</v>
      </c>
      <c r="E20" s="260">
        <v>3578</v>
      </c>
      <c r="F20" s="70">
        <v>1877</v>
      </c>
      <c r="G20" s="233">
        <v>8947</v>
      </c>
    </row>
    <row r="21" spans="1:7" x14ac:dyDescent="0.25">
      <c r="A21" s="363" t="s">
        <v>278</v>
      </c>
      <c r="B21" s="365"/>
      <c r="C21" s="9">
        <v>149</v>
      </c>
      <c r="D21" s="56">
        <v>452</v>
      </c>
      <c r="E21" s="260">
        <v>2397</v>
      </c>
      <c r="F21" s="56">
        <v>569</v>
      </c>
      <c r="G21" s="233">
        <v>3567</v>
      </c>
    </row>
    <row r="22" spans="1:7" x14ac:dyDescent="0.25">
      <c r="A22" s="363" t="s">
        <v>279</v>
      </c>
      <c r="B22" s="365"/>
      <c r="C22" s="9">
        <v>17</v>
      </c>
      <c r="D22" s="56">
        <v>104</v>
      </c>
      <c r="E22" s="261">
        <v>197</v>
      </c>
      <c r="F22" s="56">
        <v>30</v>
      </c>
      <c r="G22" s="229">
        <v>348</v>
      </c>
    </row>
    <row r="23" spans="1:7" x14ac:dyDescent="0.25">
      <c r="A23" s="360" t="s">
        <v>280</v>
      </c>
      <c r="B23" s="361"/>
      <c r="C23" s="21">
        <v>2521</v>
      </c>
      <c r="D23" s="72">
        <v>6933</v>
      </c>
      <c r="E23" s="20">
        <v>11214</v>
      </c>
      <c r="F23" s="72">
        <v>5082</v>
      </c>
      <c r="G23" s="234">
        <v>25750</v>
      </c>
    </row>
    <row r="24" spans="1:7" x14ac:dyDescent="0.25">
      <c r="A24" s="360" t="s">
        <v>281</v>
      </c>
      <c r="B24" s="361"/>
      <c r="C24" s="18">
        <v>2.72</v>
      </c>
      <c r="D24" s="244">
        <v>7.48</v>
      </c>
      <c r="E24" s="101">
        <v>12.1</v>
      </c>
      <c r="F24" s="244">
        <v>5.49</v>
      </c>
      <c r="G24" s="235">
        <v>27.79</v>
      </c>
    </row>
    <row r="25" spans="1:7" x14ac:dyDescent="0.25">
      <c r="A25" s="360"/>
      <c r="B25" s="361"/>
      <c r="C25" s="18" t="s">
        <v>1060</v>
      </c>
      <c r="D25" s="244"/>
      <c r="E25" s="101" t="s">
        <v>1060</v>
      </c>
      <c r="F25" s="244"/>
      <c r="G25" s="235" t="s">
        <v>1060</v>
      </c>
    </row>
    <row r="26" spans="1:7" x14ac:dyDescent="0.25">
      <c r="A26" s="360" t="s">
        <v>282</v>
      </c>
      <c r="B26" s="361"/>
      <c r="C26" s="18" t="s">
        <v>1060</v>
      </c>
      <c r="D26" s="244"/>
      <c r="E26" s="101" t="s">
        <v>1060</v>
      </c>
      <c r="F26" s="244"/>
      <c r="G26" s="235" t="s">
        <v>1060</v>
      </c>
    </row>
    <row r="27" spans="1:7" x14ac:dyDescent="0.25">
      <c r="A27" s="363" t="s">
        <v>266</v>
      </c>
      <c r="B27" s="365"/>
      <c r="C27" s="9">
        <v>145</v>
      </c>
      <c r="D27" s="56">
        <v>820</v>
      </c>
      <c r="E27" s="260">
        <v>4461</v>
      </c>
      <c r="F27" s="70">
        <v>4206</v>
      </c>
      <c r="G27" s="233">
        <v>9632</v>
      </c>
    </row>
    <row r="28" spans="1:7" x14ac:dyDescent="0.25">
      <c r="A28" s="363" t="s">
        <v>267</v>
      </c>
      <c r="B28" s="365"/>
      <c r="C28" s="9">
        <v>9</v>
      </c>
      <c r="D28" s="56">
        <v>67</v>
      </c>
      <c r="E28" s="261">
        <v>474</v>
      </c>
      <c r="F28" s="56">
        <v>884</v>
      </c>
      <c r="G28" s="233">
        <v>1434</v>
      </c>
    </row>
    <row r="29" spans="1:7" x14ac:dyDescent="0.25">
      <c r="A29" s="363" t="s">
        <v>268</v>
      </c>
      <c r="B29" s="365"/>
      <c r="C29" s="9">
        <v>75</v>
      </c>
      <c r="D29" s="56">
        <v>710</v>
      </c>
      <c r="E29" s="261">
        <v>102</v>
      </c>
      <c r="F29" s="56">
        <v>211</v>
      </c>
      <c r="G29" s="233">
        <v>1098</v>
      </c>
    </row>
    <row r="30" spans="1:7" x14ac:dyDescent="0.25">
      <c r="A30" s="363" t="s">
        <v>270</v>
      </c>
      <c r="B30" s="365"/>
      <c r="C30" s="9">
        <v>117</v>
      </c>
      <c r="D30" s="56">
        <v>731</v>
      </c>
      <c r="E30" s="260">
        <v>2046</v>
      </c>
      <c r="F30" s="56">
        <v>367</v>
      </c>
      <c r="G30" s="233">
        <v>3261</v>
      </c>
    </row>
    <row r="31" spans="1:7" x14ac:dyDescent="0.25">
      <c r="A31" s="363" t="s">
        <v>283</v>
      </c>
      <c r="B31" s="365"/>
      <c r="C31" s="9" t="s">
        <v>269</v>
      </c>
      <c r="D31" s="56" t="s">
        <v>269</v>
      </c>
      <c r="E31" s="261" t="s">
        <v>269</v>
      </c>
      <c r="F31" s="56">
        <v>526</v>
      </c>
      <c r="G31" s="229">
        <v>526</v>
      </c>
    </row>
    <row r="32" spans="1:7" x14ac:dyDescent="0.25">
      <c r="A32" s="363" t="s">
        <v>272</v>
      </c>
      <c r="B32" s="365"/>
      <c r="C32" s="9">
        <v>1</v>
      </c>
      <c r="D32" s="56" t="s">
        <v>269</v>
      </c>
      <c r="E32" s="261" t="s">
        <v>269</v>
      </c>
      <c r="F32" s="56" t="s">
        <v>269</v>
      </c>
      <c r="G32" s="229">
        <v>1</v>
      </c>
    </row>
    <row r="33" spans="1:7" x14ac:dyDescent="0.25">
      <c r="A33" s="363" t="s">
        <v>274</v>
      </c>
      <c r="B33" s="365"/>
      <c r="C33" s="9">
        <v>51</v>
      </c>
      <c r="D33" s="56">
        <v>81</v>
      </c>
      <c r="E33" s="261">
        <v>96</v>
      </c>
      <c r="F33" s="56">
        <v>72</v>
      </c>
      <c r="G33" s="229">
        <v>300</v>
      </c>
    </row>
    <row r="34" spans="1:7" x14ac:dyDescent="0.25">
      <c r="A34" s="363" t="s">
        <v>275</v>
      </c>
      <c r="B34" s="365"/>
      <c r="C34" s="16">
        <v>2240</v>
      </c>
      <c r="D34" s="70">
        <v>3576</v>
      </c>
      <c r="E34" s="260">
        <v>4851</v>
      </c>
      <c r="F34" s="70">
        <v>3036</v>
      </c>
      <c r="G34" s="233">
        <v>13703</v>
      </c>
    </row>
    <row r="35" spans="1:7" x14ac:dyDescent="0.25">
      <c r="A35" s="363" t="s">
        <v>276</v>
      </c>
      <c r="B35" s="365"/>
      <c r="C35" s="9" t="s">
        <v>1061</v>
      </c>
      <c r="D35" s="56" t="s">
        <v>206</v>
      </c>
      <c r="E35" s="99" t="s">
        <v>206</v>
      </c>
      <c r="F35" s="86" t="s">
        <v>206</v>
      </c>
      <c r="G35" s="229" t="s">
        <v>1061</v>
      </c>
    </row>
    <row r="36" spans="1:7" x14ac:dyDescent="0.25">
      <c r="A36" s="363" t="s">
        <v>277</v>
      </c>
      <c r="B36" s="365"/>
      <c r="C36" s="9">
        <v>892</v>
      </c>
      <c r="D36" s="70">
        <v>2810</v>
      </c>
      <c r="E36" s="260">
        <v>5123</v>
      </c>
      <c r="F36" s="70">
        <v>8451</v>
      </c>
      <c r="G36" s="233">
        <v>17276</v>
      </c>
    </row>
    <row r="37" spans="1:7" x14ac:dyDescent="0.25">
      <c r="A37" s="363" t="s">
        <v>278</v>
      </c>
      <c r="B37" s="365"/>
      <c r="C37" s="9">
        <v>362</v>
      </c>
      <c r="D37" s="56">
        <v>480</v>
      </c>
      <c r="E37" s="260">
        <v>1626</v>
      </c>
      <c r="F37" s="70">
        <v>3631</v>
      </c>
      <c r="G37" s="233">
        <v>6099</v>
      </c>
    </row>
    <row r="38" spans="1:7" x14ac:dyDescent="0.25">
      <c r="A38" s="363" t="s">
        <v>279</v>
      </c>
      <c r="B38" s="365"/>
      <c r="C38" s="9">
        <v>435</v>
      </c>
      <c r="D38" s="56">
        <v>230</v>
      </c>
      <c r="E38" s="260">
        <v>1323</v>
      </c>
      <c r="F38" s="56">
        <v>677</v>
      </c>
      <c r="G38" s="233">
        <v>2665</v>
      </c>
    </row>
    <row r="39" spans="1:7" x14ac:dyDescent="0.25">
      <c r="A39" s="360" t="s">
        <v>280</v>
      </c>
      <c r="B39" s="361"/>
      <c r="C39" s="21">
        <v>4327</v>
      </c>
      <c r="D39" s="72">
        <v>9505</v>
      </c>
      <c r="E39" s="20">
        <v>20102</v>
      </c>
      <c r="F39" s="72">
        <v>22061</v>
      </c>
      <c r="G39" s="234">
        <v>55995</v>
      </c>
    </row>
    <row r="40" spans="1:7" x14ac:dyDescent="0.25">
      <c r="A40" s="360" t="s">
        <v>281</v>
      </c>
      <c r="B40" s="361"/>
      <c r="C40" s="18">
        <v>4.67</v>
      </c>
      <c r="D40" s="244">
        <v>10.26</v>
      </c>
      <c r="E40" s="101">
        <v>21.7</v>
      </c>
      <c r="F40" s="244">
        <v>23.81</v>
      </c>
      <c r="G40" s="235">
        <v>60.44</v>
      </c>
    </row>
    <row r="41" spans="1:7" x14ac:dyDescent="0.25">
      <c r="A41" s="360"/>
      <c r="B41" s="361"/>
      <c r="C41" s="18" t="s">
        <v>1060</v>
      </c>
      <c r="D41" s="244"/>
      <c r="E41" s="101" t="s">
        <v>1060</v>
      </c>
      <c r="F41" s="244"/>
      <c r="G41" s="235" t="s">
        <v>1060</v>
      </c>
    </row>
    <row r="42" spans="1:7" x14ac:dyDescent="0.25">
      <c r="A42" s="360" t="s">
        <v>284</v>
      </c>
      <c r="B42" s="361"/>
      <c r="C42" s="18" t="s">
        <v>1060</v>
      </c>
      <c r="D42" s="244"/>
      <c r="E42" s="101" t="s">
        <v>1060</v>
      </c>
      <c r="F42" s="244"/>
      <c r="G42" s="235" t="s">
        <v>1060</v>
      </c>
    </row>
    <row r="43" spans="1:7" x14ac:dyDescent="0.25">
      <c r="A43" s="363" t="s">
        <v>266</v>
      </c>
      <c r="B43" s="365"/>
      <c r="C43" s="9" t="s">
        <v>269</v>
      </c>
      <c r="D43" s="56">
        <v>39</v>
      </c>
      <c r="E43" s="261">
        <v>872</v>
      </c>
      <c r="F43" s="56">
        <v>714</v>
      </c>
      <c r="G43" s="233">
        <v>1625</v>
      </c>
    </row>
    <row r="44" spans="1:7" x14ac:dyDescent="0.25">
      <c r="A44" s="363" t="s">
        <v>267</v>
      </c>
      <c r="B44" s="365"/>
      <c r="C44" s="9" t="s">
        <v>269</v>
      </c>
      <c r="D44" s="56" t="s">
        <v>269</v>
      </c>
      <c r="E44" s="261">
        <v>39</v>
      </c>
      <c r="F44" s="56">
        <v>5</v>
      </c>
      <c r="G44" s="229">
        <v>44</v>
      </c>
    </row>
    <row r="45" spans="1:7" x14ac:dyDescent="0.25">
      <c r="A45" s="363" t="s">
        <v>268</v>
      </c>
      <c r="B45" s="365"/>
      <c r="C45" s="9">
        <v>1</v>
      </c>
      <c r="D45" s="56">
        <v>55</v>
      </c>
      <c r="E45" s="261">
        <v>63</v>
      </c>
      <c r="F45" s="56">
        <v>19</v>
      </c>
      <c r="G45" s="229">
        <v>138</v>
      </c>
    </row>
    <row r="46" spans="1:7" x14ac:dyDescent="0.25">
      <c r="A46" s="363" t="s">
        <v>270</v>
      </c>
      <c r="B46" s="365"/>
      <c r="C46" s="9">
        <v>14</v>
      </c>
      <c r="D46" s="56">
        <v>43</v>
      </c>
      <c r="E46" s="261">
        <v>145</v>
      </c>
      <c r="F46" s="56">
        <v>16</v>
      </c>
      <c r="G46" s="229">
        <v>218</v>
      </c>
    </row>
    <row r="47" spans="1:7" x14ac:dyDescent="0.25">
      <c r="A47" s="363" t="s">
        <v>283</v>
      </c>
      <c r="B47" s="365"/>
      <c r="C47" s="9" t="s">
        <v>269</v>
      </c>
      <c r="D47" s="56">
        <v>2</v>
      </c>
      <c r="E47" s="261" t="s">
        <v>269</v>
      </c>
      <c r="F47" s="56" t="s">
        <v>269</v>
      </c>
      <c r="G47" s="229">
        <v>2</v>
      </c>
    </row>
    <row r="48" spans="1:7" x14ac:dyDescent="0.25">
      <c r="A48" s="363" t="s">
        <v>272</v>
      </c>
      <c r="B48" s="365"/>
      <c r="C48" s="9" t="s">
        <v>269</v>
      </c>
      <c r="D48" s="56" t="s">
        <v>269</v>
      </c>
      <c r="E48" s="261" t="s">
        <v>269</v>
      </c>
      <c r="F48" s="56" t="s">
        <v>269</v>
      </c>
      <c r="G48" s="229" t="s">
        <v>273</v>
      </c>
    </row>
    <row r="49" spans="1:7" x14ac:dyDescent="0.25">
      <c r="A49" s="363" t="s">
        <v>274</v>
      </c>
      <c r="B49" s="365"/>
      <c r="C49" s="9" t="s">
        <v>269</v>
      </c>
      <c r="D49" s="56" t="s">
        <v>269</v>
      </c>
      <c r="E49" s="261">
        <v>23</v>
      </c>
      <c r="F49" s="56" t="s">
        <v>269</v>
      </c>
      <c r="G49" s="229">
        <v>23</v>
      </c>
    </row>
    <row r="50" spans="1:7" x14ac:dyDescent="0.25">
      <c r="A50" s="363" t="s">
        <v>275</v>
      </c>
      <c r="B50" s="365"/>
      <c r="C50" s="9">
        <v>46</v>
      </c>
      <c r="D50" s="56">
        <v>287</v>
      </c>
      <c r="E50" s="260">
        <v>1923</v>
      </c>
      <c r="F50" s="70">
        <v>1440</v>
      </c>
      <c r="G50" s="233">
        <v>3696</v>
      </c>
    </row>
    <row r="51" spans="1:7" x14ac:dyDescent="0.25">
      <c r="A51" s="363" t="s">
        <v>276</v>
      </c>
      <c r="B51" s="365"/>
      <c r="C51" s="9" t="s">
        <v>269</v>
      </c>
      <c r="D51" s="56" t="s">
        <v>269</v>
      </c>
      <c r="E51" s="261" t="s">
        <v>269</v>
      </c>
      <c r="F51" s="56" t="s">
        <v>269</v>
      </c>
      <c r="G51" s="229" t="s">
        <v>273</v>
      </c>
    </row>
    <row r="52" spans="1:7" x14ac:dyDescent="0.25">
      <c r="A52" s="363" t="s">
        <v>277</v>
      </c>
      <c r="B52" s="365"/>
      <c r="C52" s="9" t="s">
        <v>269</v>
      </c>
      <c r="D52" s="56">
        <v>116</v>
      </c>
      <c r="E52" s="260">
        <v>2238</v>
      </c>
      <c r="F52" s="70">
        <v>1881</v>
      </c>
      <c r="G52" s="233">
        <v>4235</v>
      </c>
    </row>
    <row r="53" spans="1:7" x14ac:dyDescent="0.25">
      <c r="A53" s="363" t="s">
        <v>278</v>
      </c>
      <c r="B53" s="365"/>
      <c r="C53" s="9">
        <v>36</v>
      </c>
      <c r="D53" s="56">
        <v>30</v>
      </c>
      <c r="E53" s="261">
        <v>363</v>
      </c>
      <c r="F53" s="56">
        <v>131</v>
      </c>
      <c r="G53" s="229">
        <v>560</v>
      </c>
    </row>
    <row r="54" spans="1:7" x14ac:dyDescent="0.25">
      <c r="A54" s="363" t="s">
        <v>279</v>
      </c>
      <c r="B54" s="365"/>
      <c r="C54" s="9">
        <v>19</v>
      </c>
      <c r="D54" s="56">
        <v>29</v>
      </c>
      <c r="E54" s="261">
        <v>284</v>
      </c>
      <c r="F54" s="56">
        <v>33</v>
      </c>
      <c r="G54" s="229">
        <v>365</v>
      </c>
    </row>
    <row r="55" spans="1:7" x14ac:dyDescent="0.25">
      <c r="A55" s="360" t="s">
        <v>280</v>
      </c>
      <c r="B55" s="361"/>
      <c r="C55" s="18">
        <v>116</v>
      </c>
      <c r="D55" s="244">
        <v>601</v>
      </c>
      <c r="E55" s="20">
        <v>5950</v>
      </c>
      <c r="F55" s="72">
        <v>4239</v>
      </c>
      <c r="G55" s="234">
        <v>10906</v>
      </c>
    </row>
    <row r="56" spans="1:7" x14ac:dyDescent="0.25">
      <c r="A56" s="360" t="s">
        <v>281</v>
      </c>
      <c r="B56" s="361"/>
      <c r="C56" s="18">
        <v>0.13</v>
      </c>
      <c r="D56" s="244">
        <v>0.65</v>
      </c>
      <c r="E56" s="101">
        <v>6.42</v>
      </c>
      <c r="F56" s="244">
        <v>4.57</v>
      </c>
      <c r="G56" s="235">
        <v>11.77</v>
      </c>
    </row>
    <row r="57" spans="1:7" x14ac:dyDescent="0.25">
      <c r="A57" s="360"/>
      <c r="B57" s="361"/>
      <c r="C57" s="9" t="s">
        <v>1060</v>
      </c>
      <c r="D57" s="56"/>
      <c r="E57" s="261" t="s">
        <v>1060</v>
      </c>
      <c r="F57" s="56"/>
      <c r="G57" s="229" t="s">
        <v>1060</v>
      </c>
    </row>
    <row r="58" spans="1:7" ht="15.75" thickBot="1" x14ac:dyDescent="0.3">
      <c r="A58" s="399" t="s">
        <v>285</v>
      </c>
      <c r="B58" s="400"/>
      <c r="C58" s="39">
        <v>6964</v>
      </c>
      <c r="D58" s="119">
        <v>17039</v>
      </c>
      <c r="E58" s="120">
        <v>37266</v>
      </c>
      <c r="F58" s="119">
        <v>31382</v>
      </c>
      <c r="G58" s="121">
        <v>92651</v>
      </c>
    </row>
    <row r="59" spans="1:7" x14ac:dyDescent="0.25">
      <c r="A59" s="111" t="s">
        <v>222</v>
      </c>
      <c r="B59" s="26"/>
    </row>
    <row r="60" spans="1:7" ht="16.5" x14ac:dyDescent="0.25">
      <c r="A60" s="111" t="s">
        <v>287</v>
      </c>
      <c r="B60" s="26"/>
    </row>
    <row r="61" spans="1:7" ht="16.5" x14ac:dyDescent="0.25">
      <c r="A61" s="111" t="s">
        <v>288</v>
      </c>
      <c r="B61" s="26"/>
    </row>
    <row r="62" spans="1:7" ht="16.5" x14ac:dyDescent="0.25">
      <c r="A62" s="111" t="s">
        <v>289</v>
      </c>
      <c r="B62" s="26"/>
    </row>
    <row r="63" spans="1:7" ht="16.5" x14ac:dyDescent="0.25">
      <c r="A63" s="111" t="s">
        <v>290</v>
      </c>
      <c r="B63" s="26"/>
    </row>
    <row r="64" spans="1:7" ht="16.5" x14ac:dyDescent="0.25">
      <c r="A64" s="111" t="s">
        <v>291</v>
      </c>
      <c r="B64" s="26"/>
    </row>
    <row r="65" spans="1:2" ht="16.5" x14ac:dyDescent="0.25">
      <c r="A65" s="111" t="s">
        <v>292</v>
      </c>
      <c r="B65" s="26"/>
    </row>
    <row r="66" spans="1:2" ht="16.5" x14ac:dyDescent="0.25">
      <c r="A66" s="111" t="s">
        <v>293</v>
      </c>
      <c r="B66" s="26"/>
    </row>
  </sheetData>
  <mergeCells count="57">
    <mergeCell ref="A56:B56"/>
    <mergeCell ref="A57:B57"/>
    <mergeCell ref="A58:B58"/>
    <mergeCell ref="A50:B50"/>
    <mergeCell ref="A51:B51"/>
    <mergeCell ref="A52:B52"/>
    <mergeCell ref="A53:B53"/>
    <mergeCell ref="A54:B54"/>
    <mergeCell ref="A55:B55"/>
    <mergeCell ref="A49:B49"/>
    <mergeCell ref="A38:B38"/>
    <mergeCell ref="A39:B39"/>
    <mergeCell ref="A40:B40"/>
    <mergeCell ref="A41:B41"/>
    <mergeCell ref="A42:B42"/>
    <mergeCell ref="A43:B43"/>
    <mergeCell ref="A44:B44"/>
    <mergeCell ref="A45:B45"/>
    <mergeCell ref="A46:B46"/>
    <mergeCell ref="A47:B47"/>
    <mergeCell ref="A48:B48"/>
    <mergeCell ref="A37:B37"/>
    <mergeCell ref="A26:B26"/>
    <mergeCell ref="A27:B27"/>
    <mergeCell ref="A28:B28"/>
    <mergeCell ref="A29:B29"/>
    <mergeCell ref="A30:B30"/>
    <mergeCell ref="A31:B31"/>
    <mergeCell ref="A32:B32"/>
    <mergeCell ref="A33:B33"/>
    <mergeCell ref="A34:B34"/>
    <mergeCell ref="A35:B35"/>
    <mergeCell ref="A36:B36"/>
    <mergeCell ref="A25:B25"/>
    <mergeCell ref="A14:B14"/>
    <mergeCell ref="A15:B15"/>
    <mergeCell ref="A16:B16"/>
    <mergeCell ref="A17:B17"/>
    <mergeCell ref="A18:B18"/>
    <mergeCell ref="A19:B19"/>
    <mergeCell ref="A20:B20"/>
    <mergeCell ref="A21:B21"/>
    <mergeCell ref="A22:B22"/>
    <mergeCell ref="A23:B23"/>
    <mergeCell ref="A24:B24"/>
    <mergeCell ref="A13:B13"/>
    <mergeCell ref="A4:B6"/>
    <mergeCell ref="C4:G4"/>
    <mergeCell ref="C5:C6"/>
    <mergeCell ref="D5:D6"/>
    <mergeCell ref="E5:E6"/>
    <mergeCell ref="G5:G6"/>
    <mergeCell ref="A8:B8"/>
    <mergeCell ref="A9:B9"/>
    <mergeCell ref="A10:B10"/>
    <mergeCell ref="A11:B11"/>
    <mergeCell ref="A12:B12"/>
  </mergeCells>
  <hyperlinks>
    <hyperlink ref="A1" location="INDICE!A1" display="VOLTAR ÍNDICE"/>
  </hyperlinks>
  <pageMargins left="0.511811024" right="0.511811024" top="0.78740157499999996" bottom="0.78740157499999996" header="0.31496062000000002" footer="0.3149606200000000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J68"/>
  <sheetViews>
    <sheetView showGridLines="0" zoomScaleNormal="100" workbookViewId="0"/>
  </sheetViews>
  <sheetFormatPr defaultRowHeight="15" x14ac:dyDescent="0.25"/>
  <sheetData>
    <row r="1" spans="1:10" x14ac:dyDescent="0.25">
      <c r="A1" s="204" t="s">
        <v>23</v>
      </c>
      <c r="B1" s="202"/>
      <c r="C1" s="202"/>
      <c r="D1" s="202"/>
      <c r="E1" s="202"/>
      <c r="F1" s="202"/>
      <c r="G1" s="202"/>
      <c r="H1" s="202"/>
      <c r="I1" s="202"/>
      <c r="J1" s="202"/>
    </row>
    <row r="3" spans="1:10" ht="15.75" thickBot="1" x14ac:dyDescent="0.3">
      <c r="A3" s="49" t="s">
        <v>302</v>
      </c>
    </row>
    <row r="4" spans="1:10" ht="15.75" thickBot="1" x14ac:dyDescent="0.3">
      <c r="A4" s="341" t="s">
        <v>264</v>
      </c>
      <c r="B4" s="342"/>
      <c r="C4" s="367" t="s">
        <v>148</v>
      </c>
      <c r="D4" s="368"/>
      <c r="E4" s="368"/>
      <c r="F4" s="368"/>
      <c r="G4" s="368"/>
      <c r="H4" s="368"/>
      <c r="I4" s="368"/>
      <c r="J4" s="368"/>
    </row>
    <row r="5" spans="1:10" ht="15.75" thickBot="1" x14ac:dyDescent="0.3">
      <c r="A5" s="343"/>
      <c r="B5" s="344"/>
      <c r="C5" s="367" t="s">
        <v>172</v>
      </c>
      <c r="D5" s="368"/>
      <c r="E5" s="369"/>
      <c r="F5" s="347" t="s">
        <v>173</v>
      </c>
      <c r="G5" s="348"/>
      <c r="H5" s="348"/>
      <c r="I5" s="349"/>
      <c r="J5" s="323" t="s">
        <v>6</v>
      </c>
    </row>
    <row r="6" spans="1:10" x14ac:dyDescent="0.25">
      <c r="A6" s="343"/>
      <c r="B6" s="344"/>
      <c r="C6" s="321" t="s">
        <v>174</v>
      </c>
      <c r="D6" s="353" t="s">
        <v>175</v>
      </c>
      <c r="E6" s="13" t="s">
        <v>176</v>
      </c>
      <c r="F6" s="353" t="s">
        <v>150</v>
      </c>
      <c r="G6" s="353" t="s">
        <v>151</v>
      </c>
      <c r="H6" s="353" t="s">
        <v>178</v>
      </c>
      <c r="I6" s="321" t="s">
        <v>179</v>
      </c>
      <c r="J6" s="370"/>
    </row>
    <row r="7" spans="1:10" ht="23.25" thickBot="1" x14ac:dyDescent="0.3">
      <c r="A7" s="345"/>
      <c r="B7" s="346"/>
      <c r="C7" s="322"/>
      <c r="D7" s="354"/>
      <c r="E7" s="65" t="s">
        <v>177</v>
      </c>
      <c r="F7" s="354"/>
      <c r="G7" s="354"/>
      <c r="H7" s="354"/>
      <c r="I7" s="322"/>
      <c r="J7" s="324"/>
    </row>
    <row r="8" spans="1:10" x14ac:dyDescent="0.25">
      <c r="A8" s="362"/>
      <c r="B8" s="364"/>
      <c r="C8" s="114" t="s">
        <v>129</v>
      </c>
      <c r="D8" s="115" t="s">
        <v>129</v>
      </c>
      <c r="E8" s="116" t="s">
        <v>129</v>
      </c>
      <c r="F8" s="117" t="s">
        <v>129</v>
      </c>
      <c r="G8" s="401" t="s">
        <v>61</v>
      </c>
      <c r="H8" s="122" t="s">
        <v>129</v>
      </c>
      <c r="I8" s="123" t="s">
        <v>129</v>
      </c>
      <c r="J8" s="118" t="s">
        <v>129</v>
      </c>
    </row>
    <row r="9" spans="1:10" x14ac:dyDescent="0.25">
      <c r="A9" s="363"/>
      <c r="B9" s="365"/>
      <c r="C9" s="114" t="s">
        <v>130</v>
      </c>
      <c r="D9" s="115" t="s">
        <v>130</v>
      </c>
      <c r="E9" s="116" t="s">
        <v>130</v>
      </c>
      <c r="F9" s="117" t="s">
        <v>130</v>
      </c>
      <c r="G9" s="402"/>
      <c r="H9" s="122" t="s">
        <v>130</v>
      </c>
      <c r="I9" s="123" t="s">
        <v>130</v>
      </c>
      <c r="J9" s="118" t="s">
        <v>130</v>
      </c>
    </row>
    <row r="10" spans="1:10" x14ac:dyDescent="0.25">
      <c r="A10" s="360"/>
      <c r="B10" s="361"/>
      <c r="C10" s="18"/>
      <c r="D10" s="57"/>
      <c r="E10" s="101"/>
      <c r="F10" s="57"/>
      <c r="G10" s="91"/>
      <c r="H10" s="91"/>
      <c r="I10" s="101"/>
      <c r="J10" s="38"/>
    </row>
    <row r="11" spans="1:10" x14ac:dyDescent="0.25">
      <c r="A11" s="360" t="s">
        <v>294</v>
      </c>
      <c r="B11" s="361"/>
      <c r="C11" s="18"/>
      <c r="D11" s="57"/>
      <c r="E11" s="101"/>
      <c r="F11" s="57"/>
      <c r="G11" s="91"/>
      <c r="H11" s="91"/>
      <c r="I11" s="101"/>
      <c r="J11" s="38"/>
    </row>
    <row r="12" spans="1:10" x14ac:dyDescent="0.25">
      <c r="A12" s="363" t="s">
        <v>266</v>
      </c>
      <c r="B12" s="365"/>
      <c r="C12" s="9">
        <v>40.89</v>
      </c>
      <c r="D12" s="56">
        <v>130.71</v>
      </c>
      <c r="E12" s="261">
        <v>171.6</v>
      </c>
      <c r="F12" s="56">
        <v>131.41</v>
      </c>
      <c r="G12" s="95">
        <v>1117.55</v>
      </c>
      <c r="H12" s="73">
        <v>580.01</v>
      </c>
      <c r="I12" s="96">
        <v>1828.97</v>
      </c>
      <c r="J12" s="77">
        <v>2000.57</v>
      </c>
    </row>
    <row r="13" spans="1:10" x14ac:dyDescent="0.25">
      <c r="A13" s="363" t="s">
        <v>267</v>
      </c>
      <c r="B13" s="365"/>
      <c r="C13" s="9">
        <v>1.79</v>
      </c>
      <c r="D13" s="56">
        <v>10.86</v>
      </c>
      <c r="E13" s="261">
        <v>12.65</v>
      </c>
      <c r="F13" s="56">
        <v>0.95</v>
      </c>
      <c r="G13" s="73">
        <v>62.61</v>
      </c>
      <c r="H13" s="73">
        <v>25.35</v>
      </c>
      <c r="I13" s="261">
        <v>88.91</v>
      </c>
      <c r="J13" s="37">
        <v>101.56</v>
      </c>
    </row>
    <row r="14" spans="1:10" x14ac:dyDescent="0.25">
      <c r="A14" s="363" t="s">
        <v>268</v>
      </c>
      <c r="B14" s="365"/>
      <c r="C14" s="9">
        <v>4.05</v>
      </c>
      <c r="D14" s="56">
        <v>3.92</v>
      </c>
      <c r="E14" s="261">
        <v>7.97</v>
      </c>
      <c r="F14" s="56">
        <v>128.24</v>
      </c>
      <c r="G14" s="73">
        <v>9.34</v>
      </c>
      <c r="H14" s="73" t="s">
        <v>206</v>
      </c>
      <c r="I14" s="261">
        <v>137.58000000000001</v>
      </c>
      <c r="J14" s="37">
        <v>145.55000000000001</v>
      </c>
    </row>
    <row r="15" spans="1:10" x14ac:dyDescent="0.25">
      <c r="A15" s="363" t="s">
        <v>295</v>
      </c>
      <c r="B15" s="365"/>
      <c r="C15" s="9">
        <v>1.01</v>
      </c>
      <c r="D15" s="56" t="s">
        <v>296</v>
      </c>
      <c r="E15" s="261">
        <v>1.01</v>
      </c>
      <c r="F15" s="56">
        <v>29.89</v>
      </c>
      <c r="G15" s="73">
        <v>84</v>
      </c>
      <c r="H15" s="73">
        <v>0.37</v>
      </c>
      <c r="I15" s="261">
        <v>114.26</v>
      </c>
      <c r="J15" s="37">
        <v>115.27</v>
      </c>
    </row>
    <row r="16" spans="1:10" x14ac:dyDescent="0.25">
      <c r="A16" s="363" t="s">
        <v>297</v>
      </c>
      <c r="B16" s="365"/>
      <c r="C16" s="9" t="s">
        <v>296</v>
      </c>
      <c r="D16" s="56" t="s">
        <v>296</v>
      </c>
      <c r="E16" s="261" t="s">
        <v>296</v>
      </c>
      <c r="F16" s="56" t="s">
        <v>296</v>
      </c>
      <c r="G16" s="73" t="s">
        <v>296</v>
      </c>
      <c r="H16" s="73">
        <v>4.6399999999999997</v>
      </c>
      <c r="I16" s="261">
        <v>4.6399999999999997</v>
      </c>
      <c r="J16" s="37">
        <v>4.6399999999999997</v>
      </c>
    </row>
    <row r="17" spans="1:10" x14ac:dyDescent="0.25">
      <c r="A17" s="363" t="s">
        <v>272</v>
      </c>
      <c r="B17" s="365"/>
      <c r="C17" s="9" t="s">
        <v>296</v>
      </c>
      <c r="D17" s="56" t="s">
        <v>296</v>
      </c>
      <c r="E17" s="261" t="s">
        <v>296</v>
      </c>
      <c r="F17" s="56" t="s">
        <v>296</v>
      </c>
      <c r="G17" s="73" t="s">
        <v>296</v>
      </c>
      <c r="H17" s="73" t="s">
        <v>206</v>
      </c>
      <c r="I17" s="261" t="s">
        <v>296</v>
      </c>
      <c r="J17" s="37" t="s">
        <v>296</v>
      </c>
    </row>
    <row r="18" spans="1:10" x14ac:dyDescent="0.25">
      <c r="A18" s="363" t="s">
        <v>274</v>
      </c>
      <c r="B18" s="365"/>
      <c r="C18" s="9" t="s">
        <v>296</v>
      </c>
      <c r="D18" s="56">
        <v>1.76</v>
      </c>
      <c r="E18" s="261">
        <v>1.76</v>
      </c>
      <c r="F18" s="56" t="s">
        <v>296</v>
      </c>
      <c r="G18" s="73" t="s">
        <v>296</v>
      </c>
      <c r="H18" s="73" t="s">
        <v>206</v>
      </c>
      <c r="I18" s="261" t="s">
        <v>296</v>
      </c>
      <c r="J18" s="37">
        <v>1.76</v>
      </c>
    </row>
    <row r="19" spans="1:10" x14ac:dyDescent="0.25">
      <c r="A19" s="363" t="s">
        <v>275</v>
      </c>
      <c r="B19" s="365"/>
      <c r="C19" s="9">
        <v>82.55</v>
      </c>
      <c r="D19" s="56">
        <v>734.3</v>
      </c>
      <c r="E19" s="261">
        <v>816.85</v>
      </c>
      <c r="F19" s="79">
        <v>1788.61</v>
      </c>
      <c r="G19" s="95">
        <v>1013.97</v>
      </c>
      <c r="H19" s="73">
        <v>354.23</v>
      </c>
      <c r="I19" s="96">
        <v>3156.81</v>
      </c>
      <c r="J19" s="77">
        <v>3973.66</v>
      </c>
    </row>
    <row r="20" spans="1:10" x14ac:dyDescent="0.25">
      <c r="A20" s="363" t="s">
        <v>276</v>
      </c>
      <c r="B20" s="365"/>
      <c r="C20" s="9">
        <v>0.1</v>
      </c>
      <c r="D20" s="56" t="s">
        <v>296</v>
      </c>
      <c r="E20" s="261">
        <v>0.1</v>
      </c>
      <c r="F20" s="56">
        <v>1.93</v>
      </c>
      <c r="G20" s="73">
        <v>3.03</v>
      </c>
      <c r="H20" s="73">
        <v>0.17</v>
      </c>
      <c r="I20" s="261">
        <v>5.13</v>
      </c>
      <c r="J20" s="37">
        <v>5.23</v>
      </c>
    </row>
    <row r="21" spans="1:10" x14ac:dyDescent="0.25">
      <c r="A21" s="363" t="s">
        <v>277</v>
      </c>
      <c r="B21" s="365"/>
      <c r="C21" s="9">
        <v>39.96</v>
      </c>
      <c r="D21" s="56">
        <v>530.69000000000005</v>
      </c>
      <c r="E21" s="261">
        <v>570.65</v>
      </c>
      <c r="F21" s="79">
        <v>1379.11</v>
      </c>
      <c r="G21" s="95">
        <v>1517.35</v>
      </c>
      <c r="H21" s="73">
        <v>669.59</v>
      </c>
      <c r="I21" s="96">
        <v>3566.05</v>
      </c>
      <c r="J21" s="77">
        <v>4136.7</v>
      </c>
    </row>
    <row r="22" spans="1:10" x14ac:dyDescent="0.25">
      <c r="A22" s="363" t="s">
        <v>278</v>
      </c>
      <c r="B22" s="365"/>
      <c r="C22" s="9">
        <v>10.56</v>
      </c>
      <c r="D22" s="56">
        <v>79.819999999999993</v>
      </c>
      <c r="E22" s="261">
        <v>90.38</v>
      </c>
      <c r="F22" s="56">
        <v>233.35</v>
      </c>
      <c r="G22" s="95">
        <v>1030.8800000000001</v>
      </c>
      <c r="H22" s="73">
        <v>206.95</v>
      </c>
      <c r="I22" s="96">
        <v>1471.18</v>
      </c>
      <c r="J22" s="77">
        <v>1561.56</v>
      </c>
    </row>
    <row r="23" spans="1:10" x14ac:dyDescent="0.25">
      <c r="A23" s="363" t="s">
        <v>298</v>
      </c>
      <c r="B23" s="365"/>
      <c r="C23" s="9">
        <v>2.75</v>
      </c>
      <c r="D23" s="56">
        <v>10.38</v>
      </c>
      <c r="E23" s="261">
        <v>13.13</v>
      </c>
      <c r="F23" s="56">
        <v>64.510000000000005</v>
      </c>
      <c r="G23" s="73">
        <v>118.49</v>
      </c>
      <c r="H23" s="73">
        <v>9.26</v>
      </c>
      <c r="I23" s="261">
        <v>192.26</v>
      </c>
      <c r="J23" s="37">
        <v>205.39</v>
      </c>
    </row>
    <row r="24" spans="1:10" x14ac:dyDescent="0.25">
      <c r="A24" s="360" t="s">
        <v>280</v>
      </c>
      <c r="B24" s="361"/>
      <c r="C24" s="18">
        <v>183.66</v>
      </c>
      <c r="D24" s="80">
        <v>1502.44</v>
      </c>
      <c r="E24" s="97">
        <v>1686.1</v>
      </c>
      <c r="F24" s="80">
        <v>3758</v>
      </c>
      <c r="G24" s="100">
        <v>4957.22</v>
      </c>
      <c r="H24" s="100">
        <v>1850.57</v>
      </c>
      <c r="I24" s="97">
        <v>10565.79</v>
      </c>
      <c r="J24" s="78">
        <v>12251.89</v>
      </c>
    </row>
    <row r="25" spans="1:10" x14ac:dyDescent="0.25">
      <c r="A25" s="360" t="s">
        <v>281</v>
      </c>
      <c r="B25" s="361"/>
      <c r="C25" s="18">
        <v>13.43</v>
      </c>
      <c r="D25" s="244">
        <v>34.17</v>
      </c>
      <c r="E25" s="101">
        <v>29.25</v>
      </c>
      <c r="F25" s="244">
        <v>40.32</v>
      </c>
      <c r="G25" s="91">
        <v>28.9</v>
      </c>
      <c r="H25" s="91">
        <v>16.11</v>
      </c>
      <c r="I25" s="101">
        <v>27.83</v>
      </c>
      <c r="J25" s="38">
        <v>28.02</v>
      </c>
    </row>
    <row r="26" spans="1:10" x14ac:dyDescent="0.25">
      <c r="A26" s="360"/>
      <c r="B26" s="361"/>
      <c r="C26" s="18" t="s">
        <v>1060</v>
      </c>
      <c r="D26" s="244"/>
      <c r="E26" s="101" t="s">
        <v>1060</v>
      </c>
      <c r="F26" s="244"/>
      <c r="G26" s="91" t="s">
        <v>1060</v>
      </c>
      <c r="H26" s="91" t="s">
        <v>1060</v>
      </c>
      <c r="I26" s="101" t="s">
        <v>1060</v>
      </c>
      <c r="J26" s="38"/>
    </row>
    <row r="27" spans="1:10" x14ac:dyDescent="0.25">
      <c r="A27" s="360" t="s">
        <v>299</v>
      </c>
      <c r="B27" s="361"/>
      <c r="C27" s="18" t="s">
        <v>1060</v>
      </c>
      <c r="D27" s="244"/>
      <c r="E27" s="101" t="s">
        <v>1060</v>
      </c>
      <c r="F27" s="244"/>
      <c r="G27" s="91" t="s">
        <v>1060</v>
      </c>
      <c r="H27" s="91" t="s">
        <v>1060</v>
      </c>
      <c r="I27" s="101" t="s">
        <v>1060</v>
      </c>
      <c r="J27" s="38"/>
    </row>
    <row r="28" spans="1:10" x14ac:dyDescent="0.25">
      <c r="A28" s="363" t="s">
        <v>266</v>
      </c>
      <c r="B28" s="365"/>
      <c r="C28" s="9">
        <v>104.1</v>
      </c>
      <c r="D28" s="56">
        <v>96.67</v>
      </c>
      <c r="E28" s="261">
        <v>200.77</v>
      </c>
      <c r="F28" s="56">
        <v>406.47</v>
      </c>
      <c r="G28" s="95">
        <v>2067.25</v>
      </c>
      <c r="H28" s="95">
        <v>1458.15</v>
      </c>
      <c r="I28" s="96">
        <v>3931.87</v>
      </c>
      <c r="J28" s="77">
        <v>4132.6400000000003</v>
      </c>
    </row>
    <row r="29" spans="1:10" x14ac:dyDescent="0.25">
      <c r="A29" s="363" t="s">
        <v>267</v>
      </c>
      <c r="B29" s="365"/>
      <c r="C29" s="9">
        <v>13.41</v>
      </c>
      <c r="D29" s="56">
        <v>6.03</v>
      </c>
      <c r="E29" s="261">
        <v>19.440000000000001</v>
      </c>
      <c r="F29" s="56">
        <v>36.21</v>
      </c>
      <c r="G29" s="73">
        <v>214.13</v>
      </c>
      <c r="H29" s="73">
        <v>304.69</v>
      </c>
      <c r="I29" s="261">
        <v>555.03</v>
      </c>
      <c r="J29" s="37">
        <v>574.47</v>
      </c>
    </row>
    <row r="30" spans="1:10" x14ac:dyDescent="0.25">
      <c r="A30" s="363" t="s">
        <v>268</v>
      </c>
      <c r="B30" s="365"/>
      <c r="C30" s="9">
        <v>12.69</v>
      </c>
      <c r="D30" s="56">
        <v>66.03</v>
      </c>
      <c r="E30" s="261">
        <v>78.72</v>
      </c>
      <c r="F30" s="56">
        <v>389.46</v>
      </c>
      <c r="G30" s="73">
        <v>53.02</v>
      </c>
      <c r="H30" s="73">
        <v>65.33</v>
      </c>
      <c r="I30" s="261">
        <v>507.81</v>
      </c>
      <c r="J30" s="37">
        <v>586.53</v>
      </c>
    </row>
    <row r="31" spans="1:10" x14ac:dyDescent="0.25">
      <c r="A31" s="363" t="s">
        <v>295</v>
      </c>
      <c r="B31" s="365"/>
      <c r="C31" s="9">
        <v>104.01</v>
      </c>
      <c r="D31" s="56">
        <v>65.400000000000006</v>
      </c>
      <c r="E31" s="261">
        <v>169.41</v>
      </c>
      <c r="F31" s="56">
        <v>358.63</v>
      </c>
      <c r="G31" s="73">
        <v>934.76</v>
      </c>
      <c r="H31" s="73">
        <v>131.83000000000001</v>
      </c>
      <c r="I31" s="96">
        <v>1425.22</v>
      </c>
      <c r="J31" s="77">
        <v>1594.63</v>
      </c>
    </row>
    <row r="32" spans="1:10" x14ac:dyDescent="0.25">
      <c r="A32" s="363" t="s">
        <v>300</v>
      </c>
      <c r="B32" s="365"/>
      <c r="C32" s="9">
        <v>13.76</v>
      </c>
      <c r="D32" s="56" t="s">
        <v>296</v>
      </c>
      <c r="E32" s="261">
        <v>13.76</v>
      </c>
      <c r="F32" s="56" t="s">
        <v>296</v>
      </c>
      <c r="G32" s="73" t="s">
        <v>296</v>
      </c>
      <c r="H32" s="73">
        <v>193.78</v>
      </c>
      <c r="I32" s="261">
        <v>193.78</v>
      </c>
      <c r="J32" s="37">
        <v>207.54</v>
      </c>
    </row>
    <row r="33" spans="1:10" x14ac:dyDescent="0.25">
      <c r="A33" s="363" t="s">
        <v>272</v>
      </c>
      <c r="B33" s="365"/>
      <c r="C33" s="9" t="s">
        <v>296</v>
      </c>
      <c r="D33" s="56">
        <v>0.68</v>
      </c>
      <c r="E33" s="261">
        <v>0.68</v>
      </c>
      <c r="F33" s="56" t="s">
        <v>296</v>
      </c>
      <c r="G33" s="73" t="s">
        <v>296</v>
      </c>
      <c r="H33" s="73" t="s">
        <v>206</v>
      </c>
      <c r="I33" s="261" t="s">
        <v>296</v>
      </c>
      <c r="J33" s="37">
        <v>0.68</v>
      </c>
    </row>
    <row r="34" spans="1:10" x14ac:dyDescent="0.25">
      <c r="A34" s="363" t="s">
        <v>274</v>
      </c>
      <c r="B34" s="365"/>
      <c r="C34" s="9">
        <v>6.54</v>
      </c>
      <c r="D34" s="56">
        <v>12.99</v>
      </c>
      <c r="E34" s="261">
        <v>19.53</v>
      </c>
      <c r="F34" s="56">
        <v>35.67</v>
      </c>
      <c r="G34" s="73">
        <v>38.99</v>
      </c>
      <c r="H34" s="73">
        <v>28.54</v>
      </c>
      <c r="I34" s="261">
        <v>103.2</v>
      </c>
      <c r="J34" s="37">
        <v>122.73</v>
      </c>
    </row>
    <row r="35" spans="1:10" x14ac:dyDescent="0.25">
      <c r="A35" s="363" t="s">
        <v>275</v>
      </c>
      <c r="B35" s="365"/>
      <c r="C35" s="9">
        <v>280.14</v>
      </c>
      <c r="D35" s="79">
        <v>1523.92</v>
      </c>
      <c r="E35" s="96">
        <v>1804.06</v>
      </c>
      <c r="F35" s="79">
        <v>2136.02</v>
      </c>
      <c r="G35" s="95">
        <v>2362.64</v>
      </c>
      <c r="H35" s="95">
        <v>1109.57</v>
      </c>
      <c r="I35" s="96">
        <v>5608.23</v>
      </c>
      <c r="J35" s="77">
        <v>7412.29</v>
      </c>
    </row>
    <row r="36" spans="1:10" x14ac:dyDescent="0.25">
      <c r="A36" s="363" t="s">
        <v>276</v>
      </c>
      <c r="B36" s="365"/>
      <c r="C36" s="9" t="s">
        <v>296</v>
      </c>
      <c r="D36" s="56" t="s">
        <v>296</v>
      </c>
      <c r="E36" s="261" t="s">
        <v>296</v>
      </c>
      <c r="F36" s="56" t="s">
        <v>296</v>
      </c>
      <c r="G36" s="73" t="s">
        <v>296</v>
      </c>
      <c r="H36" s="73" t="s">
        <v>206</v>
      </c>
      <c r="I36" s="261" t="s">
        <v>296</v>
      </c>
      <c r="J36" s="37" t="s">
        <v>296</v>
      </c>
    </row>
    <row r="37" spans="1:10" x14ac:dyDescent="0.25">
      <c r="A37" s="363" t="s">
        <v>277</v>
      </c>
      <c r="B37" s="365"/>
      <c r="C37" s="9">
        <v>241.9</v>
      </c>
      <c r="D37" s="56">
        <v>551.48</v>
      </c>
      <c r="E37" s="261">
        <v>793.38</v>
      </c>
      <c r="F37" s="79">
        <v>1462.84</v>
      </c>
      <c r="G37" s="95">
        <v>2261.85</v>
      </c>
      <c r="H37" s="95">
        <v>3079.32</v>
      </c>
      <c r="I37" s="96">
        <v>6804.01</v>
      </c>
      <c r="J37" s="77">
        <v>7597.39</v>
      </c>
    </row>
    <row r="38" spans="1:10" x14ac:dyDescent="0.25">
      <c r="A38" s="363" t="s">
        <v>278</v>
      </c>
      <c r="B38" s="365"/>
      <c r="C38" s="9">
        <v>109.44</v>
      </c>
      <c r="D38" s="56">
        <v>242.31</v>
      </c>
      <c r="E38" s="261">
        <v>351.75</v>
      </c>
      <c r="F38" s="56">
        <v>268.52</v>
      </c>
      <c r="G38" s="73">
        <v>690.04</v>
      </c>
      <c r="H38" s="95">
        <v>1184.31</v>
      </c>
      <c r="I38" s="96">
        <v>2142.87</v>
      </c>
      <c r="J38" s="77">
        <v>2494.62</v>
      </c>
    </row>
    <row r="39" spans="1:10" x14ac:dyDescent="0.25">
      <c r="A39" s="363" t="s">
        <v>298</v>
      </c>
      <c r="B39" s="365"/>
      <c r="C39" s="9">
        <v>39.76</v>
      </c>
      <c r="D39" s="56">
        <v>266.99</v>
      </c>
      <c r="E39" s="261">
        <v>306.75</v>
      </c>
      <c r="F39" s="56">
        <v>116.33</v>
      </c>
      <c r="G39" s="73">
        <v>623.16999999999996</v>
      </c>
      <c r="H39" s="73">
        <v>291.91000000000003</v>
      </c>
      <c r="I39" s="96">
        <v>1031.4100000000001</v>
      </c>
      <c r="J39" s="77">
        <v>1338.16</v>
      </c>
    </row>
    <row r="40" spans="1:10" x14ac:dyDescent="0.25">
      <c r="A40" s="360" t="s">
        <v>280</v>
      </c>
      <c r="B40" s="361"/>
      <c r="C40" s="18">
        <v>925.75</v>
      </c>
      <c r="D40" s="80">
        <v>2832.5</v>
      </c>
      <c r="E40" s="97">
        <v>3758.25</v>
      </c>
      <c r="F40" s="80">
        <v>5210.1499999999996</v>
      </c>
      <c r="G40" s="100">
        <v>9245.85</v>
      </c>
      <c r="H40" s="100">
        <v>7847.43</v>
      </c>
      <c r="I40" s="97">
        <v>22303.43</v>
      </c>
      <c r="J40" s="78">
        <v>26061.68</v>
      </c>
    </row>
    <row r="41" spans="1:10" x14ac:dyDescent="0.25">
      <c r="A41" s="360" t="s">
        <v>281</v>
      </c>
      <c r="B41" s="361"/>
      <c r="C41" s="18">
        <v>67.7</v>
      </c>
      <c r="D41" s="244">
        <v>64.41</v>
      </c>
      <c r="E41" s="101">
        <v>65.19</v>
      </c>
      <c r="F41" s="244">
        <v>55.9</v>
      </c>
      <c r="G41" s="91">
        <v>53.9</v>
      </c>
      <c r="H41" s="91">
        <v>68.31</v>
      </c>
      <c r="I41" s="101">
        <v>58.75</v>
      </c>
      <c r="J41" s="38">
        <v>59.6</v>
      </c>
    </row>
    <row r="42" spans="1:10" x14ac:dyDescent="0.25">
      <c r="A42" s="360"/>
      <c r="B42" s="361"/>
      <c r="C42" s="18" t="s">
        <v>1060</v>
      </c>
      <c r="D42" s="244"/>
      <c r="E42" s="101" t="s">
        <v>1060</v>
      </c>
      <c r="F42" s="244"/>
      <c r="G42" s="91" t="s">
        <v>1060</v>
      </c>
      <c r="H42" s="91" t="s">
        <v>1060</v>
      </c>
      <c r="I42" s="101" t="s">
        <v>1060</v>
      </c>
      <c r="J42" s="38"/>
    </row>
    <row r="43" spans="1:10" x14ac:dyDescent="0.25">
      <c r="A43" s="360" t="s">
        <v>301</v>
      </c>
      <c r="B43" s="361"/>
      <c r="C43" s="18" t="s">
        <v>1060</v>
      </c>
      <c r="D43" s="244"/>
      <c r="E43" s="101" t="s">
        <v>1060</v>
      </c>
      <c r="F43" s="244"/>
      <c r="G43" s="91" t="s">
        <v>1060</v>
      </c>
      <c r="H43" s="91" t="s">
        <v>1060</v>
      </c>
      <c r="I43" s="101" t="s">
        <v>1060</v>
      </c>
      <c r="J43" s="38"/>
    </row>
    <row r="44" spans="1:10" x14ac:dyDescent="0.25">
      <c r="A44" s="363" t="s">
        <v>266</v>
      </c>
      <c r="B44" s="365"/>
      <c r="C44" s="9">
        <v>64.5</v>
      </c>
      <c r="D44" s="56" t="s">
        <v>296</v>
      </c>
      <c r="E44" s="261">
        <v>64.5</v>
      </c>
      <c r="F44" s="56">
        <v>18.739999999999998</v>
      </c>
      <c r="G44" s="73">
        <v>389.1</v>
      </c>
      <c r="H44" s="73">
        <v>323.97000000000003</v>
      </c>
      <c r="I44" s="261">
        <v>731.81</v>
      </c>
      <c r="J44" s="37">
        <v>796.31</v>
      </c>
    </row>
    <row r="45" spans="1:10" x14ac:dyDescent="0.25">
      <c r="A45" s="363" t="s">
        <v>267</v>
      </c>
      <c r="B45" s="365"/>
      <c r="C45" s="9">
        <v>2.67</v>
      </c>
      <c r="D45" s="56" t="s">
        <v>296</v>
      </c>
      <c r="E45" s="261">
        <v>2.67</v>
      </c>
      <c r="F45" s="56" t="s">
        <v>296</v>
      </c>
      <c r="G45" s="73">
        <v>15.4</v>
      </c>
      <c r="H45" s="73">
        <v>2.27</v>
      </c>
      <c r="I45" s="261">
        <v>17.670000000000002</v>
      </c>
      <c r="J45" s="37">
        <v>20.34</v>
      </c>
    </row>
    <row r="46" spans="1:10" x14ac:dyDescent="0.25">
      <c r="A46" s="363" t="s">
        <v>268</v>
      </c>
      <c r="B46" s="365"/>
      <c r="C46" s="9">
        <v>13.24</v>
      </c>
      <c r="D46" s="56">
        <v>0.83</v>
      </c>
      <c r="E46" s="261">
        <v>14.07</v>
      </c>
      <c r="F46" s="56">
        <v>27.67</v>
      </c>
      <c r="G46" s="73">
        <v>27.45</v>
      </c>
      <c r="H46" s="73">
        <v>9.0299999999999994</v>
      </c>
      <c r="I46" s="261">
        <v>64.150000000000006</v>
      </c>
      <c r="J46" s="37">
        <v>78.22</v>
      </c>
    </row>
    <row r="47" spans="1:10" x14ac:dyDescent="0.25">
      <c r="A47" s="363" t="s">
        <v>295</v>
      </c>
      <c r="B47" s="365"/>
      <c r="C47" s="9">
        <v>7.39</v>
      </c>
      <c r="D47" s="56">
        <v>10.119999999999999</v>
      </c>
      <c r="E47" s="261">
        <v>17.510000000000002</v>
      </c>
      <c r="F47" s="56">
        <v>26.32</v>
      </c>
      <c r="G47" s="73">
        <v>72.180000000000007</v>
      </c>
      <c r="H47" s="73">
        <v>6.97</v>
      </c>
      <c r="I47" s="261">
        <v>105.47</v>
      </c>
      <c r="J47" s="37">
        <v>122.98</v>
      </c>
    </row>
    <row r="48" spans="1:10" x14ac:dyDescent="0.25">
      <c r="A48" s="363" t="s">
        <v>297</v>
      </c>
      <c r="B48" s="365"/>
      <c r="C48" s="9">
        <v>0.2</v>
      </c>
      <c r="D48" s="56" t="s">
        <v>296</v>
      </c>
      <c r="E48" s="261">
        <v>0.2</v>
      </c>
      <c r="F48" s="56">
        <v>1.27</v>
      </c>
      <c r="G48" s="73" t="s">
        <v>296</v>
      </c>
      <c r="H48" s="73" t="s">
        <v>206</v>
      </c>
      <c r="I48" s="261">
        <v>1.27</v>
      </c>
      <c r="J48" s="37">
        <v>1.47</v>
      </c>
    </row>
    <row r="49" spans="1:10" x14ac:dyDescent="0.25">
      <c r="A49" s="363" t="s">
        <v>272</v>
      </c>
      <c r="B49" s="365"/>
      <c r="C49" s="9" t="s">
        <v>296</v>
      </c>
      <c r="D49" s="56" t="s">
        <v>296</v>
      </c>
      <c r="E49" s="261" t="s">
        <v>296</v>
      </c>
      <c r="F49" s="56" t="s">
        <v>296</v>
      </c>
      <c r="G49" s="73" t="s">
        <v>296</v>
      </c>
      <c r="H49" s="73" t="s">
        <v>206</v>
      </c>
      <c r="I49" s="261" t="s">
        <v>296</v>
      </c>
      <c r="J49" s="37" t="s">
        <v>296</v>
      </c>
    </row>
    <row r="50" spans="1:10" x14ac:dyDescent="0.25">
      <c r="A50" s="363" t="s">
        <v>274</v>
      </c>
      <c r="B50" s="365"/>
      <c r="C50" s="9">
        <v>0.9</v>
      </c>
      <c r="D50" s="56" t="s">
        <v>296</v>
      </c>
      <c r="E50" s="261">
        <v>0.9</v>
      </c>
      <c r="F50" s="56" t="s">
        <v>296</v>
      </c>
      <c r="G50" s="73">
        <v>17.45</v>
      </c>
      <c r="H50" s="73" t="s">
        <v>206</v>
      </c>
      <c r="I50" s="261">
        <v>17.45</v>
      </c>
      <c r="J50" s="37">
        <v>18.350000000000001</v>
      </c>
    </row>
    <row r="51" spans="1:10" x14ac:dyDescent="0.25">
      <c r="A51" s="363" t="s">
        <v>275</v>
      </c>
      <c r="B51" s="365"/>
      <c r="C51" s="9">
        <v>59.95</v>
      </c>
      <c r="D51" s="56">
        <v>24.63</v>
      </c>
      <c r="E51" s="261">
        <v>84.58</v>
      </c>
      <c r="F51" s="56">
        <v>173.54</v>
      </c>
      <c r="G51" s="95">
        <v>1015.59</v>
      </c>
      <c r="H51" s="73">
        <v>613.23</v>
      </c>
      <c r="I51" s="96">
        <v>1802.36</v>
      </c>
      <c r="J51" s="77">
        <v>1886.94</v>
      </c>
    </row>
    <row r="52" spans="1:10" x14ac:dyDescent="0.25">
      <c r="A52" s="363" t="s">
        <v>276</v>
      </c>
      <c r="B52" s="365"/>
      <c r="C52" s="9" t="s">
        <v>296</v>
      </c>
      <c r="D52" s="56" t="s">
        <v>296</v>
      </c>
      <c r="E52" s="261" t="s">
        <v>296</v>
      </c>
      <c r="F52" s="56" t="s">
        <v>296</v>
      </c>
      <c r="G52" s="73" t="s">
        <v>296</v>
      </c>
      <c r="H52" s="73" t="s">
        <v>206</v>
      </c>
      <c r="I52" s="261" t="s">
        <v>296</v>
      </c>
      <c r="J52" s="37" t="s">
        <v>296</v>
      </c>
    </row>
    <row r="53" spans="1:10" x14ac:dyDescent="0.25">
      <c r="A53" s="363" t="s">
        <v>277</v>
      </c>
      <c r="B53" s="365"/>
      <c r="C53" s="9">
        <v>81.5</v>
      </c>
      <c r="D53" s="56" t="s">
        <v>296</v>
      </c>
      <c r="E53" s="261">
        <v>81.5</v>
      </c>
      <c r="F53" s="56">
        <v>68.97</v>
      </c>
      <c r="G53" s="95">
        <v>1098.96</v>
      </c>
      <c r="H53" s="73">
        <v>772.84</v>
      </c>
      <c r="I53" s="96">
        <v>1940.77</v>
      </c>
      <c r="J53" s="77">
        <v>2022.27</v>
      </c>
    </row>
    <row r="54" spans="1:10" x14ac:dyDescent="0.25">
      <c r="A54" s="363" t="s">
        <v>278</v>
      </c>
      <c r="B54" s="365"/>
      <c r="C54" s="9">
        <v>21.18</v>
      </c>
      <c r="D54" s="56">
        <v>17.29</v>
      </c>
      <c r="E54" s="261">
        <v>38.47</v>
      </c>
      <c r="F54" s="56">
        <v>16.760000000000002</v>
      </c>
      <c r="G54" s="73">
        <v>167.96</v>
      </c>
      <c r="H54" s="73">
        <v>49.82</v>
      </c>
      <c r="I54" s="261">
        <v>234.54</v>
      </c>
      <c r="J54" s="37">
        <v>273.01</v>
      </c>
    </row>
    <row r="55" spans="1:10" x14ac:dyDescent="0.25">
      <c r="A55" s="363" t="s">
        <v>298</v>
      </c>
      <c r="B55" s="365"/>
      <c r="C55" s="9">
        <v>6.39</v>
      </c>
      <c r="D55" s="56">
        <v>9.57</v>
      </c>
      <c r="E55" s="261">
        <v>15.96</v>
      </c>
      <c r="F55" s="56">
        <v>19.350000000000001</v>
      </c>
      <c r="G55" s="73">
        <v>147.05000000000001</v>
      </c>
      <c r="H55" s="73">
        <v>12.26</v>
      </c>
      <c r="I55" s="261">
        <v>178.66</v>
      </c>
      <c r="J55" s="37">
        <v>194.62</v>
      </c>
    </row>
    <row r="56" spans="1:10" x14ac:dyDescent="0.25">
      <c r="A56" s="360" t="s">
        <v>280</v>
      </c>
      <c r="B56" s="361"/>
      <c r="C56" s="18">
        <v>257.92</v>
      </c>
      <c r="D56" s="244">
        <v>62.44</v>
      </c>
      <c r="E56" s="101">
        <v>320.36</v>
      </c>
      <c r="F56" s="244">
        <v>352.62</v>
      </c>
      <c r="G56" s="100">
        <v>2951.14</v>
      </c>
      <c r="H56" s="100">
        <v>1790.39</v>
      </c>
      <c r="I56" s="97">
        <v>5094.1499999999996</v>
      </c>
      <c r="J56" s="78">
        <v>5414.51</v>
      </c>
    </row>
    <row r="57" spans="1:10" x14ac:dyDescent="0.25">
      <c r="A57" s="360" t="s">
        <v>281</v>
      </c>
      <c r="B57" s="361"/>
      <c r="C57" s="18">
        <v>18.86</v>
      </c>
      <c r="D57" s="244">
        <v>1.42</v>
      </c>
      <c r="E57" s="101">
        <v>5.56</v>
      </c>
      <c r="F57" s="244">
        <v>3.78</v>
      </c>
      <c r="G57" s="91">
        <v>17.2</v>
      </c>
      <c r="H57" s="91">
        <v>15.58</v>
      </c>
      <c r="I57" s="101">
        <v>13.42</v>
      </c>
      <c r="J57" s="38">
        <v>12.38</v>
      </c>
    </row>
    <row r="58" spans="1:10" x14ac:dyDescent="0.25">
      <c r="A58" s="360"/>
      <c r="B58" s="361"/>
      <c r="C58" s="9" t="s">
        <v>1060</v>
      </c>
      <c r="D58" s="56"/>
      <c r="E58" s="261" t="s">
        <v>1060</v>
      </c>
      <c r="F58" s="56"/>
      <c r="G58" s="73" t="s">
        <v>1060</v>
      </c>
      <c r="H58" s="73" t="s">
        <v>1060</v>
      </c>
      <c r="I58" s="261" t="s">
        <v>1060</v>
      </c>
      <c r="J58" s="37"/>
    </row>
    <row r="59" spans="1:10" ht="15.75" thickBot="1" x14ac:dyDescent="0.3">
      <c r="A59" s="399" t="s">
        <v>285</v>
      </c>
      <c r="B59" s="400"/>
      <c r="C59" s="124">
        <v>1367.33</v>
      </c>
      <c r="D59" s="125">
        <v>4397.38</v>
      </c>
      <c r="E59" s="126">
        <v>5764.71</v>
      </c>
      <c r="F59" s="125">
        <v>9320.77</v>
      </c>
      <c r="G59" s="127">
        <v>17154.21</v>
      </c>
      <c r="H59" s="127">
        <v>11488.39</v>
      </c>
      <c r="I59" s="126">
        <v>37963.370000000003</v>
      </c>
      <c r="J59" s="128">
        <v>43728.08</v>
      </c>
    </row>
    <row r="60" spans="1:10" x14ac:dyDescent="0.25">
      <c r="A60" s="76" t="s">
        <v>303</v>
      </c>
      <c r="B60" s="8"/>
    </row>
    <row r="61" spans="1:10" ht="15.75" x14ac:dyDescent="0.25">
      <c r="A61" s="76" t="s">
        <v>304</v>
      </c>
      <c r="B61" s="8"/>
    </row>
    <row r="62" spans="1:10" ht="15.75" x14ac:dyDescent="0.25">
      <c r="A62" s="76" t="s">
        <v>305</v>
      </c>
      <c r="B62" s="8"/>
    </row>
    <row r="63" spans="1:10" ht="15.75" x14ac:dyDescent="0.25">
      <c r="A63" s="76" t="s">
        <v>306</v>
      </c>
      <c r="B63" s="8"/>
    </row>
    <row r="64" spans="1:10" ht="15.75" x14ac:dyDescent="0.25">
      <c r="A64" s="76" t="s">
        <v>307</v>
      </c>
      <c r="B64" s="8"/>
    </row>
    <row r="65" spans="1:2" ht="15.75" x14ac:dyDescent="0.25">
      <c r="A65" s="76" t="s">
        <v>308</v>
      </c>
      <c r="B65" s="8"/>
    </row>
    <row r="66" spans="1:2" ht="15.75" x14ac:dyDescent="0.25">
      <c r="A66" s="76" t="s">
        <v>309</v>
      </c>
      <c r="B66" s="8"/>
    </row>
    <row r="67" spans="1:2" ht="15.75" x14ac:dyDescent="0.25">
      <c r="A67" s="76" t="s">
        <v>310</v>
      </c>
      <c r="B67" s="8"/>
    </row>
    <row r="68" spans="1:2" ht="15.75" x14ac:dyDescent="0.25">
      <c r="A68" s="76" t="s">
        <v>311</v>
      </c>
      <c r="B68" s="8"/>
    </row>
  </sheetData>
  <mergeCells count="64">
    <mergeCell ref="A59:B59"/>
    <mergeCell ref="J5:J7"/>
    <mergeCell ref="C6:C7"/>
    <mergeCell ref="D6:D7"/>
    <mergeCell ref="F6:F7"/>
    <mergeCell ref="G6:G7"/>
    <mergeCell ref="H6:H7"/>
    <mergeCell ref="I6:I7"/>
    <mergeCell ref="A53:B53"/>
    <mergeCell ref="A54:B54"/>
    <mergeCell ref="A55:B55"/>
    <mergeCell ref="A56:B56"/>
    <mergeCell ref="A57:B57"/>
    <mergeCell ref="A58:B58"/>
    <mergeCell ref="A47:B47"/>
    <mergeCell ref="A48:B48"/>
    <mergeCell ref="A49:B49"/>
    <mergeCell ref="A50:B50"/>
    <mergeCell ref="A51:B51"/>
    <mergeCell ref="A52:B52"/>
    <mergeCell ref="A46:B46"/>
    <mergeCell ref="A43:B43"/>
    <mergeCell ref="A44:B44"/>
    <mergeCell ref="A35:B35"/>
    <mergeCell ref="A36:B36"/>
    <mergeCell ref="A37:B37"/>
    <mergeCell ref="A38:B38"/>
    <mergeCell ref="A39:B39"/>
    <mergeCell ref="A45:B45"/>
    <mergeCell ref="A34:B34"/>
    <mergeCell ref="A23:B23"/>
    <mergeCell ref="A24:B24"/>
    <mergeCell ref="A25:B25"/>
    <mergeCell ref="A26:B26"/>
    <mergeCell ref="A27:B27"/>
    <mergeCell ref="A28:B28"/>
    <mergeCell ref="A29:B29"/>
    <mergeCell ref="A30:B30"/>
    <mergeCell ref="A31:B31"/>
    <mergeCell ref="A32:B32"/>
    <mergeCell ref="A33:B33"/>
    <mergeCell ref="A40:B40"/>
    <mergeCell ref="A41:B41"/>
    <mergeCell ref="A42:B42"/>
    <mergeCell ref="A22:B22"/>
    <mergeCell ref="A11:B11"/>
    <mergeCell ref="A12:B12"/>
    <mergeCell ref="A13:B13"/>
    <mergeCell ref="A14:B14"/>
    <mergeCell ref="A15:B15"/>
    <mergeCell ref="A16:B16"/>
    <mergeCell ref="A17:B17"/>
    <mergeCell ref="A18:B18"/>
    <mergeCell ref="A19:B19"/>
    <mergeCell ref="A20:B20"/>
    <mergeCell ref="A21:B21"/>
    <mergeCell ref="A10:B10"/>
    <mergeCell ref="A4:B7"/>
    <mergeCell ref="C4:J4"/>
    <mergeCell ref="C5:E5"/>
    <mergeCell ref="F5:I5"/>
    <mergeCell ref="A8:A9"/>
    <mergeCell ref="B8:B9"/>
    <mergeCell ref="G8:G9"/>
  </mergeCells>
  <hyperlinks>
    <hyperlink ref="A1" location="INDICE!A1" display="VOLTAR ÍNDICE"/>
  </hyperlinks>
  <pageMargins left="0.511811024" right="0.511811024" top="0.78740157499999996" bottom="0.78740157499999996" header="0.31496062000000002" footer="0.3149606200000000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G49"/>
  <sheetViews>
    <sheetView showGridLines="0" zoomScaleNormal="100" workbookViewId="0"/>
  </sheetViews>
  <sheetFormatPr defaultRowHeight="15" x14ac:dyDescent="0.25"/>
  <sheetData>
    <row r="1" spans="1:7" x14ac:dyDescent="0.25">
      <c r="A1" s="204" t="s">
        <v>23</v>
      </c>
      <c r="B1" s="202"/>
      <c r="C1" s="202"/>
      <c r="D1" s="202"/>
      <c r="E1" s="202"/>
      <c r="F1" s="202"/>
      <c r="G1" s="202"/>
    </row>
    <row r="3" spans="1:7" ht="15.75" thickBot="1" x14ac:dyDescent="0.3">
      <c r="A3" s="49" t="s">
        <v>320</v>
      </c>
    </row>
    <row r="4" spans="1:7" ht="15.75" thickBot="1" x14ac:dyDescent="0.3">
      <c r="A4" s="341" t="s">
        <v>264</v>
      </c>
      <c r="B4" s="342"/>
      <c r="C4" s="367" t="s">
        <v>148</v>
      </c>
      <c r="D4" s="368"/>
      <c r="E4" s="368"/>
      <c r="F4" s="368"/>
      <c r="G4" s="368"/>
    </row>
    <row r="5" spans="1:7" x14ac:dyDescent="0.25">
      <c r="A5" s="343"/>
      <c r="B5" s="344"/>
      <c r="C5" s="321" t="s">
        <v>149</v>
      </c>
      <c r="D5" s="353" t="s">
        <v>150</v>
      </c>
      <c r="E5" s="321" t="s">
        <v>151</v>
      </c>
      <c r="F5" s="82" t="s">
        <v>152</v>
      </c>
      <c r="G5" s="323" t="s">
        <v>6</v>
      </c>
    </row>
    <row r="6" spans="1:7" ht="15.75" thickBot="1" x14ac:dyDescent="0.3">
      <c r="A6" s="345"/>
      <c r="B6" s="346"/>
      <c r="C6" s="322"/>
      <c r="D6" s="354"/>
      <c r="E6" s="322"/>
      <c r="F6" s="81" t="s">
        <v>153</v>
      </c>
      <c r="G6" s="324"/>
    </row>
    <row r="7" spans="1:7" x14ac:dyDescent="0.25">
      <c r="A7" s="26"/>
      <c r="B7" s="93"/>
      <c r="C7" s="114" t="s">
        <v>8</v>
      </c>
      <c r="D7" s="115" t="s">
        <v>8</v>
      </c>
      <c r="E7" s="116" t="s">
        <v>8</v>
      </c>
      <c r="F7" s="117" t="s">
        <v>8</v>
      </c>
      <c r="G7" s="118" t="s">
        <v>8</v>
      </c>
    </row>
    <row r="8" spans="1:7" x14ac:dyDescent="0.25">
      <c r="A8" s="360"/>
      <c r="B8" s="361"/>
      <c r="C8" s="18"/>
      <c r="D8" s="57"/>
      <c r="E8" s="101"/>
      <c r="F8" s="57"/>
      <c r="G8" s="22"/>
    </row>
    <row r="9" spans="1:7" x14ac:dyDescent="0.25">
      <c r="A9" s="360"/>
      <c r="B9" s="361"/>
      <c r="C9" s="18"/>
      <c r="D9" s="57"/>
      <c r="E9" s="101"/>
      <c r="F9" s="57"/>
      <c r="G9" s="22"/>
    </row>
    <row r="10" spans="1:7" x14ac:dyDescent="0.25">
      <c r="A10" s="360" t="s">
        <v>312</v>
      </c>
      <c r="B10" s="361"/>
      <c r="C10" s="18"/>
      <c r="D10" s="57"/>
      <c r="E10" s="101"/>
      <c r="F10" s="57"/>
      <c r="G10" s="22"/>
    </row>
    <row r="11" spans="1:7" x14ac:dyDescent="0.25">
      <c r="A11" s="363" t="s">
        <v>266</v>
      </c>
      <c r="B11" s="365"/>
      <c r="C11" s="9">
        <v>22</v>
      </c>
      <c r="D11" s="56">
        <v>220</v>
      </c>
      <c r="E11" s="261">
        <v>474</v>
      </c>
      <c r="F11" s="56">
        <v>211</v>
      </c>
      <c r="G11" s="229">
        <v>927</v>
      </c>
    </row>
    <row r="12" spans="1:7" x14ac:dyDescent="0.25">
      <c r="A12" s="363" t="s">
        <v>267</v>
      </c>
      <c r="B12" s="365"/>
      <c r="C12" s="9">
        <v>9</v>
      </c>
      <c r="D12" s="56">
        <v>27</v>
      </c>
      <c r="E12" s="261">
        <v>72</v>
      </c>
      <c r="F12" s="56">
        <v>26</v>
      </c>
      <c r="G12" s="229">
        <v>134</v>
      </c>
    </row>
    <row r="13" spans="1:7" x14ac:dyDescent="0.25">
      <c r="A13" s="363" t="s">
        <v>268</v>
      </c>
      <c r="B13" s="365"/>
      <c r="C13" s="9" t="s">
        <v>269</v>
      </c>
      <c r="D13" s="56">
        <v>65</v>
      </c>
      <c r="E13" s="261">
        <v>95</v>
      </c>
      <c r="F13" s="56" t="s">
        <v>269</v>
      </c>
      <c r="G13" s="229">
        <v>160</v>
      </c>
    </row>
    <row r="14" spans="1:7" x14ac:dyDescent="0.25">
      <c r="A14" s="363" t="s">
        <v>270</v>
      </c>
      <c r="B14" s="365"/>
      <c r="C14" s="9">
        <v>8</v>
      </c>
      <c r="D14" s="56">
        <v>127</v>
      </c>
      <c r="E14" s="261">
        <v>260</v>
      </c>
      <c r="F14" s="56">
        <v>15</v>
      </c>
      <c r="G14" s="229">
        <v>410</v>
      </c>
    </row>
    <row r="15" spans="1:7" x14ac:dyDescent="0.25">
      <c r="A15" s="363" t="s">
        <v>283</v>
      </c>
      <c r="B15" s="365"/>
      <c r="C15" s="9" t="s">
        <v>269</v>
      </c>
      <c r="D15" s="56" t="s">
        <v>269</v>
      </c>
      <c r="E15" s="261" t="s">
        <v>269</v>
      </c>
      <c r="F15" s="56" t="s">
        <v>269</v>
      </c>
      <c r="G15" s="229" t="s">
        <v>273</v>
      </c>
    </row>
    <row r="16" spans="1:7" x14ac:dyDescent="0.25">
      <c r="A16" s="363" t="s">
        <v>272</v>
      </c>
      <c r="B16" s="365"/>
      <c r="C16" s="9" t="s">
        <v>269</v>
      </c>
      <c r="D16" s="56" t="s">
        <v>269</v>
      </c>
      <c r="E16" s="261" t="s">
        <v>269</v>
      </c>
      <c r="F16" s="56" t="s">
        <v>269</v>
      </c>
      <c r="G16" s="229" t="s">
        <v>273</v>
      </c>
    </row>
    <row r="17" spans="1:7" x14ac:dyDescent="0.25">
      <c r="A17" s="363" t="s">
        <v>274</v>
      </c>
      <c r="B17" s="365"/>
      <c r="C17" s="9" t="s">
        <v>269</v>
      </c>
      <c r="D17" s="56">
        <v>11</v>
      </c>
      <c r="E17" s="261">
        <v>82</v>
      </c>
      <c r="F17" s="56" t="s">
        <v>269</v>
      </c>
      <c r="G17" s="229">
        <v>93</v>
      </c>
    </row>
    <row r="18" spans="1:7" x14ac:dyDescent="0.25">
      <c r="A18" s="363" t="s">
        <v>275</v>
      </c>
      <c r="B18" s="365"/>
      <c r="C18" s="16">
        <v>1420</v>
      </c>
      <c r="D18" s="70">
        <v>5405</v>
      </c>
      <c r="E18" s="260">
        <v>9285</v>
      </c>
      <c r="F18" s="70">
        <v>3160</v>
      </c>
      <c r="G18" s="233">
        <v>19270</v>
      </c>
    </row>
    <row r="19" spans="1:7" x14ac:dyDescent="0.25">
      <c r="A19" s="363" t="s">
        <v>276</v>
      </c>
      <c r="B19" s="365"/>
      <c r="C19" s="9" t="s">
        <v>269</v>
      </c>
      <c r="D19" s="56" t="s">
        <v>269</v>
      </c>
      <c r="E19" s="261" t="s">
        <v>269</v>
      </c>
      <c r="F19" s="56" t="s">
        <v>269</v>
      </c>
      <c r="G19" s="229" t="s">
        <v>273</v>
      </c>
    </row>
    <row r="20" spans="1:7" x14ac:dyDescent="0.25">
      <c r="A20" s="363" t="s">
        <v>277</v>
      </c>
      <c r="B20" s="365"/>
      <c r="C20" s="9">
        <v>41</v>
      </c>
      <c r="D20" s="56">
        <v>230</v>
      </c>
      <c r="E20" s="260">
        <v>1056</v>
      </c>
      <c r="F20" s="56">
        <v>451</v>
      </c>
      <c r="G20" s="233">
        <v>1778</v>
      </c>
    </row>
    <row r="21" spans="1:7" x14ac:dyDescent="0.25">
      <c r="A21" s="363" t="s">
        <v>278</v>
      </c>
      <c r="B21" s="365"/>
      <c r="C21" s="9">
        <v>34</v>
      </c>
      <c r="D21" s="56">
        <v>133</v>
      </c>
      <c r="E21" s="261">
        <v>469</v>
      </c>
      <c r="F21" s="56">
        <v>600</v>
      </c>
      <c r="G21" s="233">
        <v>1236</v>
      </c>
    </row>
    <row r="22" spans="1:7" x14ac:dyDescent="0.25">
      <c r="A22" s="363" t="s">
        <v>279</v>
      </c>
      <c r="B22" s="365"/>
      <c r="C22" s="9">
        <v>6</v>
      </c>
      <c r="D22" s="56">
        <v>30</v>
      </c>
      <c r="E22" s="261">
        <v>466</v>
      </c>
      <c r="F22" s="56">
        <v>103</v>
      </c>
      <c r="G22" s="229">
        <v>605</v>
      </c>
    </row>
    <row r="23" spans="1:7" x14ac:dyDescent="0.25">
      <c r="A23" s="360" t="s">
        <v>280</v>
      </c>
      <c r="B23" s="361"/>
      <c r="C23" s="21">
        <v>1540</v>
      </c>
      <c r="D23" s="72">
        <v>6248</v>
      </c>
      <c r="E23" s="20">
        <v>12259</v>
      </c>
      <c r="F23" s="72">
        <v>4566</v>
      </c>
      <c r="G23" s="234">
        <v>24613</v>
      </c>
    </row>
    <row r="24" spans="1:7" x14ac:dyDescent="0.25">
      <c r="A24" s="360" t="s">
        <v>281</v>
      </c>
      <c r="B24" s="361"/>
      <c r="C24" s="18">
        <v>3.18</v>
      </c>
      <c r="D24" s="244">
        <v>12.88</v>
      </c>
      <c r="E24" s="101">
        <v>25.28</v>
      </c>
      <c r="F24" s="244">
        <v>9.41</v>
      </c>
      <c r="G24" s="235">
        <v>50.75</v>
      </c>
    </row>
    <row r="25" spans="1:7" x14ac:dyDescent="0.25">
      <c r="A25" s="360"/>
      <c r="B25" s="361"/>
      <c r="C25" s="18"/>
      <c r="D25" s="244"/>
      <c r="E25" s="101"/>
      <c r="F25" s="244"/>
      <c r="G25" s="235"/>
    </row>
    <row r="26" spans="1:7" x14ac:dyDescent="0.25">
      <c r="A26" s="360" t="s">
        <v>313</v>
      </c>
      <c r="B26" s="361"/>
      <c r="C26" s="18"/>
      <c r="D26" s="244"/>
      <c r="E26" s="101"/>
      <c r="F26" s="244"/>
      <c r="G26" s="235"/>
    </row>
    <row r="27" spans="1:7" x14ac:dyDescent="0.25">
      <c r="A27" s="363" t="s">
        <v>266</v>
      </c>
      <c r="B27" s="365"/>
      <c r="C27" s="9">
        <v>6</v>
      </c>
      <c r="D27" s="70">
        <v>1427</v>
      </c>
      <c r="E27" s="260">
        <v>2050</v>
      </c>
      <c r="F27" s="56">
        <v>682</v>
      </c>
      <c r="G27" s="233">
        <v>4165</v>
      </c>
    </row>
    <row r="28" spans="1:7" x14ac:dyDescent="0.25">
      <c r="A28" s="363" t="s">
        <v>267</v>
      </c>
      <c r="B28" s="365"/>
      <c r="C28" s="9" t="s">
        <v>269</v>
      </c>
      <c r="D28" s="56">
        <v>14</v>
      </c>
      <c r="E28" s="261">
        <v>159</v>
      </c>
      <c r="F28" s="56">
        <v>297</v>
      </c>
      <c r="G28" s="229">
        <v>470</v>
      </c>
    </row>
    <row r="29" spans="1:7" x14ac:dyDescent="0.25">
      <c r="A29" s="363" t="s">
        <v>268</v>
      </c>
      <c r="B29" s="365"/>
      <c r="C29" s="9">
        <v>60</v>
      </c>
      <c r="D29" s="56">
        <v>288</v>
      </c>
      <c r="E29" s="261">
        <v>319</v>
      </c>
      <c r="F29" s="56">
        <v>256</v>
      </c>
      <c r="G29" s="229">
        <v>923</v>
      </c>
    </row>
    <row r="30" spans="1:7" x14ac:dyDescent="0.25">
      <c r="A30" s="363" t="s">
        <v>270</v>
      </c>
      <c r="B30" s="365"/>
      <c r="C30" s="9">
        <v>26</v>
      </c>
      <c r="D30" s="70">
        <v>1257</v>
      </c>
      <c r="E30" s="261">
        <v>750</v>
      </c>
      <c r="F30" s="56">
        <v>58</v>
      </c>
      <c r="G30" s="233">
        <v>2091</v>
      </c>
    </row>
    <row r="31" spans="1:7" x14ac:dyDescent="0.25">
      <c r="A31" s="363" t="s">
        <v>283</v>
      </c>
      <c r="B31" s="365"/>
      <c r="C31" s="9" t="s">
        <v>269</v>
      </c>
      <c r="D31" s="56" t="s">
        <v>269</v>
      </c>
      <c r="E31" s="261" t="s">
        <v>269</v>
      </c>
      <c r="F31" s="56">
        <v>480</v>
      </c>
      <c r="G31" s="229">
        <v>480</v>
      </c>
    </row>
    <row r="32" spans="1:7" x14ac:dyDescent="0.25">
      <c r="A32" s="363" t="s">
        <v>272</v>
      </c>
      <c r="B32" s="365"/>
      <c r="C32" s="9" t="s">
        <v>269</v>
      </c>
      <c r="D32" s="56" t="s">
        <v>269</v>
      </c>
      <c r="E32" s="261" t="s">
        <v>269</v>
      </c>
      <c r="F32" s="56" t="s">
        <v>269</v>
      </c>
      <c r="G32" s="229" t="s">
        <v>273</v>
      </c>
    </row>
    <row r="33" spans="1:7" x14ac:dyDescent="0.25">
      <c r="A33" s="363" t="s">
        <v>274</v>
      </c>
      <c r="B33" s="365"/>
      <c r="C33" s="9">
        <v>6</v>
      </c>
      <c r="D33" s="56">
        <v>29</v>
      </c>
      <c r="E33" s="261">
        <v>138</v>
      </c>
      <c r="F33" s="56">
        <v>7</v>
      </c>
      <c r="G33" s="229">
        <v>180</v>
      </c>
    </row>
    <row r="34" spans="1:7" x14ac:dyDescent="0.25">
      <c r="A34" s="363" t="s">
        <v>275</v>
      </c>
      <c r="B34" s="365"/>
      <c r="C34" s="9">
        <v>392</v>
      </c>
      <c r="D34" s="70">
        <v>1324</v>
      </c>
      <c r="E34" s="260">
        <v>2235</v>
      </c>
      <c r="F34" s="70">
        <v>1695</v>
      </c>
      <c r="G34" s="233">
        <v>5646</v>
      </c>
    </row>
    <row r="35" spans="1:7" x14ac:dyDescent="0.25">
      <c r="A35" s="363" t="s">
        <v>276</v>
      </c>
      <c r="B35" s="365"/>
      <c r="C35" s="9" t="s">
        <v>269</v>
      </c>
      <c r="D35" s="56" t="s">
        <v>269</v>
      </c>
      <c r="E35" s="261" t="s">
        <v>269</v>
      </c>
      <c r="F35" s="56" t="s">
        <v>269</v>
      </c>
      <c r="G35" s="229" t="s">
        <v>273</v>
      </c>
    </row>
    <row r="36" spans="1:7" x14ac:dyDescent="0.25">
      <c r="A36" s="363" t="s">
        <v>277</v>
      </c>
      <c r="B36" s="365"/>
      <c r="C36" s="9">
        <v>594</v>
      </c>
      <c r="D36" s="70">
        <v>2119</v>
      </c>
      <c r="E36" s="260">
        <v>1811</v>
      </c>
      <c r="F36" s="56">
        <v>772</v>
      </c>
      <c r="G36" s="233">
        <v>5296</v>
      </c>
    </row>
    <row r="37" spans="1:7" x14ac:dyDescent="0.25">
      <c r="A37" s="363" t="s">
        <v>278</v>
      </c>
      <c r="B37" s="365"/>
      <c r="C37" s="9">
        <v>290</v>
      </c>
      <c r="D37" s="56">
        <v>228</v>
      </c>
      <c r="E37" s="261">
        <v>841</v>
      </c>
      <c r="F37" s="70">
        <v>2018</v>
      </c>
      <c r="G37" s="233">
        <v>3377</v>
      </c>
    </row>
    <row r="38" spans="1:7" x14ac:dyDescent="0.25">
      <c r="A38" s="363" t="s">
        <v>279</v>
      </c>
      <c r="B38" s="365"/>
      <c r="C38" s="9">
        <v>26</v>
      </c>
      <c r="D38" s="56">
        <v>238</v>
      </c>
      <c r="E38" s="261">
        <v>692</v>
      </c>
      <c r="F38" s="56">
        <v>298</v>
      </c>
      <c r="G38" s="233">
        <v>1254</v>
      </c>
    </row>
    <row r="39" spans="1:7" x14ac:dyDescent="0.25">
      <c r="A39" s="360" t="s">
        <v>280</v>
      </c>
      <c r="B39" s="361"/>
      <c r="C39" s="21">
        <v>1400</v>
      </c>
      <c r="D39" s="72">
        <v>6924</v>
      </c>
      <c r="E39" s="20">
        <v>8995</v>
      </c>
      <c r="F39" s="72">
        <v>6563</v>
      </c>
      <c r="G39" s="234">
        <v>23882</v>
      </c>
    </row>
    <row r="40" spans="1:7" x14ac:dyDescent="0.25">
      <c r="A40" s="360" t="s">
        <v>281</v>
      </c>
      <c r="B40" s="361"/>
      <c r="C40" s="18">
        <v>2.89</v>
      </c>
      <c r="D40" s="244">
        <v>14.28</v>
      </c>
      <c r="E40" s="101">
        <v>18.55</v>
      </c>
      <c r="F40" s="244">
        <v>13.53</v>
      </c>
      <c r="G40" s="235">
        <v>49.25</v>
      </c>
    </row>
    <row r="41" spans="1:7" x14ac:dyDescent="0.25">
      <c r="A41" s="360"/>
      <c r="B41" s="361"/>
      <c r="C41" s="18"/>
      <c r="D41" s="244"/>
      <c r="E41" s="101"/>
      <c r="F41" s="244"/>
      <c r="G41" s="235"/>
    </row>
    <row r="42" spans="1:7" ht="15.75" thickBot="1" x14ac:dyDescent="0.3">
      <c r="A42" s="399" t="s">
        <v>285</v>
      </c>
      <c r="B42" s="400"/>
      <c r="C42" s="39">
        <v>2940</v>
      </c>
      <c r="D42" s="119">
        <v>13172</v>
      </c>
      <c r="E42" s="120">
        <v>21254</v>
      </c>
      <c r="F42" s="119">
        <v>11129</v>
      </c>
      <c r="G42" s="121">
        <v>48495</v>
      </c>
    </row>
    <row r="43" spans="1:7" x14ac:dyDescent="0.25">
      <c r="A43" s="55" t="s">
        <v>303</v>
      </c>
      <c r="B43" s="26"/>
    </row>
    <row r="44" spans="1:7" x14ac:dyDescent="0.25">
      <c r="A44" s="55" t="s">
        <v>314</v>
      </c>
      <c r="B44" s="26"/>
    </row>
    <row r="45" spans="1:7" x14ac:dyDescent="0.25">
      <c r="A45" s="55" t="s">
        <v>315</v>
      </c>
      <c r="B45" s="26"/>
    </row>
    <row r="46" spans="1:7" x14ac:dyDescent="0.25">
      <c r="A46" s="55" t="s">
        <v>316</v>
      </c>
      <c r="B46" s="26"/>
    </row>
    <row r="47" spans="1:7" x14ac:dyDescent="0.25">
      <c r="A47" s="55" t="s">
        <v>317</v>
      </c>
      <c r="B47" s="26"/>
    </row>
    <row r="48" spans="1:7" x14ac:dyDescent="0.25">
      <c r="A48" s="55" t="s">
        <v>318</v>
      </c>
      <c r="B48" s="26"/>
    </row>
    <row r="49" spans="1:2" x14ac:dyDescent="0.25">
      <c r="A49" s="55" t="s">
        <v>319</v>
      </c>
      <c r="B49" s="26"/>
    </row>
  </sheetData>
  <mergeCells count="41">
    <mergeCell ref="A38:B38"/>
    <mergeCell ref="A39:B39"/>
    <mergeCell ref="A40:B40"/>
    <mergeCell ref="A41:B41"/>
    <mergeCell ref="A42:B42"/>
    <mergeCell ref="A37:B37"/>
    <mergeCell ref="A26:B26"/>
    <mergeCell ref="A27:B27"/>
    <mergeCell ref="A28:B28"/>
    <mergeCell ref="A29:B29"/>
    <mergeCell ref="A30:B30"/>
    <mergeCell ref="A31:B31"/>
    <mergeCell ref="A32:B32"/>
    <mergeCell ref="A33:B33"/>
    <mergeCell ref="A34:B34"/>
    <mergeCell ref="A35:B35"/>
    <mergeCell ref="A36:B36"/>
    <mergeCell ref="A25:B25"/>
    <mergeCell ref="A14:B14"/>
    <mergeCell ref="A15:B15"/>
    <mergeCell ref="A16:B16"/>
    <mergeCell ref="A17:B17"/>
    <mergeCell ref="A18:B18"/>
    <mergeCell ref="A19:B19"/>
    <mergeCell ref="A20:B20"/>
    <mergeCell ref="A21:B21"/>
    <mergeCell ref="A22:B22"/>
    <mergeCell ref="A23:B23"/>
    <mergeCell ref="A24:B24"/>
    <mergeCell ref="A13:B13"/>
    <mergeCell ref="A4:B6"/>
    <mergeCell ref="C4:G4"/>
    <mergeCell ref="C5:C6"/>
    <mergeCell ref="D5:D6"/>
    <mergeCell ref="E5:E6"/>
    <mergeCell ref="G5:G6"/>
    <mergeCell ref="A8:B8"/>
    <mergeCell ref="A9:B9"/>
    <mergeCell ref="A10:B10"/>
    <mergeCell ref="A11:B11"/>
    <mergeCell ref="A12:B12"/>
  </mergeCells>
  <hyperlinks>
    <hyperlink ref="A1" location="INDICE!A1" display="VOLTAR ÍNDICE"/>
  </hyperlink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G17"/>
  <sheetViews>
    <sheetView showGridLines="0" workbookViewId="0"/>
  </sheetViews>
  <sheetFormatPr defaultRowHeight="15" x14ac:dyDescent="0.25"/>
  <cols>
    <col min="1" max="1" width="17.42578125" customWidth="1"/>
  </cols>
  <sheetData>
    <row r="1" spans="1:7" x14ac:dyDescent="0.25">
      <c r="A1" s="204" t="s">
        <v>23</v>
      </c>
      <c r="B1" s="202"/>
      <c r="C1" s="202"/>
      <c r="D1" s="202"/>
      <c r="E1" s="202"/>
      <c r="F1" s="202"/>
      <c r="G1" s="202"/>
    </row>
    <row r="2" spans="1:7" x14ac:dyDescent="0.25">
      <c r="A2" s="33"/>
    </row>
    <row r="3" spans="1:7" ht="15.75" thickBot="1" x14ac:dyDescent="0.3">
      <c r="A3" s="1" t="s">
        <v>0</v>
      </c>
    </row>
    <row r="4" spans="1:7" ht="79.5" thickBot="1" x14ac:dyDescent="0.3">
      <c r="A4" s="247" t="s">
        <v>1</v>
      </c>
      <c r="B4" s="218" t="s">
        <v>2</v>
      </c>
      <c r="C4" s="5" t="s">
        <v>3</v>
      </c>
      <c r="D4" s="247" t="s">
        <v>4</v>
      </c>
      <c r="E4" s="247" t="s">
        <v>5</v>
      </c>
      <c r="F4" s="231" t="s">
        <v>6</v>
      </c>
      <c r="G4" s="230" t="s">
        <v>7</v>
      </c>
    </row>
    <row r="5" spans="1:7" x14ac:dyDescent="0.25">
      <c r="A5" s="9"/>
      <c r="B5" s="218" t="s">
        <v>8</v>
      </c>
      <c r="C5" s="217" t="s">
        <v>8</v>
      </c>
      <c r="D5" s="215" t="s">
        <v>8</v>
      </c>
      <c r="E5" s="215" t="s">
        <v>8</v>
      </c>
      <c r="F5" s="239" t="s">
        <v>8</v>
      </c>
      <c r="G5" s="238" t="s">
        <v>9</v>
      </c>
    </row>
    <row r="6" spans="1:7" ht="22.5" x14ac:dyDescent="0.25">
      <c r="A6" s="9" t="s">
        <v>10</v>
      </c>
      <c r="B6" s="14">
        <v>92651</v>
      </c>
      <c r="C6" s="261">
        <v>884</v>
      </c>
      <c r="D6" s="16">
        <v>12408</v>
      </c>
      <c r="E6" s="16">
        <v>1592</v>
      </c>
      <c r="F6" s="14">
        <v>107535</v>
      </c>
      <c r="G6" s="229">
        <v>22.28</v>
      </c>
    </row>
    <row r="7" spans="1:7" ht="22.5" x14ac:dyDescent="0.25">
      <c r="A7" s="9" t="s">
        <v>11</v>
      </c>
      <c r="B7" s="14">
        <v>48495</v>
      </c>
      <c r="C7" s="261">
        <v>265</v>
      </c>
      <c r="D7" s="16">
        <v>3611</v>
      </c>
      <c r="E7" s="16">
        <v>1069</v>
      </c>
      <c r="F7" s="14">
        <v>53440</v>
      </c>
      <c r="G7" s="229">
        <v>11.07</v>
      </c>
    </row>
    <row r="8" spans="1:7" x14ac:dyDescent="0.25">
      <c r="A8" s="215" t="s">
        <v>12</v>
      </c>
      <c r="B8" s="14">
        <v>126849</v>
      </c>
      <c r="C8" s="260">
        <v>3519</v>
      </c>
      <c r="D8" s="16">
        <v>8372</v>
      </c>
      <c r="E8" s="16">
        <v>2498</v>
      </c>
      <c r="F8" s="14">
        <v>141238</v>
      </c>
      <c r="G8" s="229">
        <v>29.27</v>
      </c>
    </row>
    <row r="9" spans="1:7" x14ac:dyDescent="0.25">
      <c r="A9" s="9" t="s">
        <v>13</v>
      </c>
      <c r="B9" s="14">
        <v>88941</v>
      </c>
      <c r="C9" s="260">
        <v>5535</v>
      </c>
      <c r="D9" s="16">
        <v>2870</v>
      </c>
      <c r="E9" s="16">
        <v>3371</v>
      </c>
      <c r="F9" s="14">
        <v>100717</v>
      </c>
      <c r="G9" s="229">
        <v>20.87</v>
      </c>
    </row>
    <row r="10" spans="1:7" x14ac:dyDescent="0.25">
      <c r="A10" s="9" t="s">
        <v>14</v>
      </c>
      <c r="B10" s="14">
        <v>73686</v>
      </c>
      <c r="C10" s="260">
        <v>3760</v>
      </c>
      <c r="D10" s="9">
        <v>675</v>
      </c>
      <c r="E10" s="16">
        <v>1540</v>
      </c>
      <c r="F10" s="14">
        <v>79661</v>
      </c>
      <c r="G10" s="229">
        <v>16.510000000000002</v>
      </c>
    </row>
    <row r="11" spans="1:7" x14ac:dyDescent="0.25">
      <c r="A11" s="18" t="s">
        <v>15</v>
      </c>
      <c r="B11" s="19">
        <v>430622</v>
      </c>
      <c r="C11" s="234">
        <v>13963</v>
      </c>
      <c r="D11" s="20">
        <v>27936</v>
      </c>
      <c r="E11" s="21">
        <v>10070</v>
      </c>
      <c r="F11" s="19">
        <v>482591</v>
      </c>
      <c r="G11" s="235">
        <v>100</v>
      </c>
    </row>
    <row r="12" spans="1:7" ht="21.75" thickBot="1" x14ac:dyDescent="0.3">
      <c r="A12" s="23" t="s">
        <v>16</v>
      </c>
      <c r="B12" s="23">
        <v>89.23</v>
      </c>
      <c r="C12" s="23">
        <v>2.89</v>
      </c>
      <c r="D12" s="23">
        <v>5.79</v>
      </c>
      <c r="E12" s="23">
        <v>2.09</v>
      </c>
      <c r="F12" s="237">
        <v>100</v>
      </c>
      <c r="G12" s="25" t="s">
        <v>17</v>
      </c>
    </row>
    <row r="13" spans="1:7" x14ac:dyDescent="0.25">
      <c r="A13" s="31" t="s">
        <v>18</v>
      </c>
    </row>
    <row r="14" spans="1:7" x14ac:dyDescent="0.25">
      <c r="A14" s="32" t="s">
        <v>19</v>
      </c>
    </row>
    <row r="15" spans="1:7" x14ac:dyDescent="0.25">
      <c r="A15" s="32" t="s">
        <v>20</v>
      </c>
    </row>
    <row r="16" spans="1:7" x14ac:dyDescent="0.25">
      <c r="A16" s="32" t="s">
        <v>21</v>
      </c>
    </row>
    <row r="17" spans="1:1" x14ac:dyDescent="0.25">
      <c r="A17" s="32" t="s">
        <v>22</v>
      </c>
    </row>
  </sheetData>
  <hyperlinks>
    <hyperlink ref="A1" location="INDICE!A1" display="VOLTAR ÍNDICE"/>
  </hyperlinks>
  <pageMargins left="0.511811024" right="0.511811024" top="0.78740157499999996" bottom="0.78740157499999996" header="0.31496062000000002" footer="0.31496062000000002"/>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J51"/>
  <sheetViews>
    <sheetView showGridLines="0" zoomScaleNormal="100" workbookViewId="0"/>
  </sheetViews>
  <sheetFormatPr defaultRowHeight="15" x14ac:dyDescent="0.25"/>
  <sheetData>
    <row r="1" spans="1:10" x14ac:dyDescent="0.25">
      <c r="A1" s="204" t="s">
        <v>23</v>
      </c>
      <c r="B1" s="202"/>
      <c r="C1" s="202"/>
      <c r="D1" s="202"/>
      <c r="E1" s="202"/>
      <c r="F1" s="202"/>
      <c r="G1" s="202"/>
      <c r="H1" s="202"/>
      <c r="I1" s="202"/>
      <c r="J1" s="202"/>
    </row>
    <row r="3" spans="1:10" ht="15.75" thickBot="1" x14ac:dyDescent="0.3">
      <c r="A3" s="49" t="s">
        <v>323</v>
      </c>
    </row>
    <row r="4" spans="1:10" ht="15.75" thickBot="1" x14ac:dyDescent="0.3">
      <c r="A4" s="341" t="s">
        <v>264</v>
      </c>
      <c r="B4" s="342"/>
      <c r="C4" s="367" t="s">
        <v>148</v>
      </c>
      <c r="D4" s="368"/>
      <c r="E4" s="368"/>
      <c r="F4" s="368"/>
      <c r="G4" s="368"/>
      <c r="H4" s="368"/>
      <c r="I4" s="368"/>
      <c r="J4" s="368"/>
    </row>
    <row r="5" spans="1:10" ht="15.75" thickBot="1" x14ac:dyDescent="0.3">
      <c r="A5" s="343"/>
      <c r="B5" s="344"/>
      <c r="C5" s="367" t="s">
        <v>172</v>
      </c>
      <c r="D5" s="368"/>
      <c r="E5" s="369"/>
      <c r="F5" s="347" t="s">
        <v>173</v>
      </c>
      <c r="G5" s="348"/>
      <c r="H5" s="348"/>
      <c r="I5" s="349"/>
      <c r="J5" s="323" t="s">
        <v>6</v>
      </c>
    </row>
    <row r="6" spans="1:10" x14ac:dyDescent="0.25">
      <c r="A6" s="343"/>
      <c r="B6" s="344"/>
      <c r="C6" s="321" t="s">
        <v>174</v>
      </c>
      <c r="D6" s="353" t="s">
        <v>175</v>
      </c>
      <c r="E6" s="13" t="s">
        <v>176</v>
      </c>
      <c r="F6" s="353" t="s">
        <v>150</v>
      </c>
      <c r="G6" s="353" t="s">
        <v>151</v>
      </c>
      <c r="H6" s="353" t="s">
        <v>178</v>
      </c>
      <c r="I6" s="321" t="s">
        <v>179</v>
      </c>
      <c r="J6" s="370"/>
    </row>
    <row r="7" spans="1:10" ht="23.25" thickBot="1" x14ac:dyDescent="0.3">
      <c r="A7" s="345"/>
      <c r="B7" s="346"/>
      <c r="C7" s="322"/>
      <c r="D7" s="354"/>
      <c r="E7" s="65" t="s">
        <v>177</v>
      </c>
      <c r="F7" s="354"/>
      <c r="G7" s="354"/>
      <c r="H7" s="354"/>
      <c r="I7" s="322"/>
      <c r="J7" s="324"/>
    </row>
    <row r="8" spans="1:10" x14ac:dyDescent="0.25">
      <c r="A8" s="362"/>
      <c r="B8" s="364"/>
      <c r="C8" s="114" t="s">
        <v>129</v>
      </c>
      <c r="D8" s="115" t="s">
        <v>129</v>
      </c>
      <c r="E8" s="116" t="s">
        <v>129</v>
      </c>
      <c r="F8" s="117" t="s">
        <v>129</v>
      </c>
      <c r="G8" s="401" t="s">
        <v>61</v>
      </c>
      <c r="H8" s="122" t="s">
        <v>129</v>
      </c>
      <c r="I8" s="123" t="s">
        <v>129</v>
      </c>
      <c r="J8" s="118" t="s">
        <v>129</v>
      </c>
    </row>
    <row r="9" spans="1:10" x14ac:dyDescent="0.25">
      <c r="A9" s="363"/>
      <c r="B9" s="365"/>
      <c r="C9" s="114" t="s">
        <v>130</v>
      </c>
      <c r="D9" s="115" t="s">
        <v>130</v>
      </c>
      <c r="E9" s="116" t="s">
        <v>130</v>
      </c>
      <c r="F9" s="117" t="s">
        <v>130</v>
      </c>
      <c r="G9" s="402"/>
      <c r="H9" s="122" t="s">
        <v>130</v>
      </c>
      <c r="I9" s="123" t="s">
        <v>130</v>
      </c>
      <c r="J9" s="118" t="s">
        <v>130</v>
      </c>
    </row>
    <row r="10" spans="1:10" x14ac:dyDescent="0.25">
      <c r="A10" s="360"/>
      <c r="B10" s="361"/>
      <c r="C10" s="18"/>
      <c r="D10" s="57"/>
      <c r="E10" s="101"/>
      <c r="F10" s="57"/>
      <c r="G10" s="91"/>
      <c r="H10" s="91"/>
      <c r="I10" s="101"/>
      <c r="J10" s="38"/>
    </row>
    <row r="11" spans="1:10" x14ac:dyDescent="0.25">
      <c r="A11" s="360" t="s">
        <v>321</v>
      </c>
      <c r="B11" s="361"/>
      <c r="C11" s="18"/>
      <c r="D11" s="57"/>
      <c r="E11" s="101"/>
      <c r="F11" s="57"/>
      <c r="G11" s="91"/>
      <c r="H11" s="91"/>
      <c r="I11" s="101"/>
      <c r="J11" s="38"/>
    </row>
    <row r="12" spans="1:10" x14ac:dyDescent="0.25">
      <c r="A12" s="363" t="s">
        <v>266</v>
      </c>
      <c r="B12" s="365"/>
      <c r="C12" s="9">
        <v>15.68</v>
      </c>
      <c r="D12" s="56">
        <v>10.65</v>
      </c>
      <c r="E12" s="261">
        <v>26.33</v>
      </c>
      <c r="F12" s="56">
        <v>116.55</v>
      </c>
      <c r="G12" s="73">
        <v>188.77</v>
      </c>
      <c r="H12" s="73">
        <v>58.96</v>
      </c>
      <c r="I12" s="261">
        <v>364.28</v>
      </c>
      <c r="J12" s="37">
        <v>390.61</v>
      </c>
    </row>
    <row r="13" spans="1:10" x14ac:dyDescent="0.25">
      <c r="A13" s="363" t="s">
        <v>267</v>
      </c>
      <c r="B13" s="365"/>
      <c r="C13" s="9">
        <v>1.6</v>
      </c>
      <c r="D13" s="56">
        <v>3.39</v>
      </c>
      <c r="E13" s="261">
        <v>4.99</v>
      </c>
      <c r="F13" s="56">
        <v>10.11</v>
      </c>
      <c r="G13" s="73">
        <v>25.29</v>
      </c>
      <c r="H13" s="73">
        <v>6.47</v>
      </c>
      <c r="I13" s="261">
        <v>41.87</v>
      </c>
      <c r="J13" s="37">
        <v>46.86</v>
      </c>
    </row>
    <row r="14" spans="1:10" x14ac:dyDescent="0.25">
      <c r="A14" s="363" t="s">
        <v>268</v>
      </c>
      <c r="B14" s="365"/>
      <c r="C14" s="9">
        <v>4.17</v>
      </c>
      <c r="D14" s="56" t="s">
        <v>206</v>
      </c>
      <c r="E14" s="261">
        <v>4.17</v>
      </c>
      <c r="F14" s="56">
        <v>28.76</v>
      </c>
      <c r="G14" s="73">
        <v>49.96</v>
      </c>
      <c r="H14" s="73" t="s">
        <v>206</v>
      </c>
      <c r="I14" s="261">
        <v>78.72</v>
      </c>
      <c r="J14" s="37">
        <v>82.89</v>
      </c>
    </row>
    <row r="15" spans="1:10" x14ac:dyDescent="0.25">
      <c r="A15" s="363" t="s">
        <v>295</v>
      </c>
      <c r="B15" s="365"/>
      <c r="C15" s="9">
        <v>3.82</v>
      </c>
      <c r="D15" s="56">
        <v>7.08</v>
      </c>
      <c r="E15" s="261">
        <v>10.9</v>
      </c>
      <c r="F15" s="56">
        <v>61.84</v>
      </c>
      <c r="G15" s="73">
        <v>111.41</v>
      </c>
      <c r="H15" s="73">
        <v>4.37</v>
      </c>
      <c r="I15" s="261">
        <v>177.62</v>
      </c>
      <c r="J15" s="37">
        <v>188.52</v>
      </c>
    </row>
    <row r="16" spans="1:10" x14ac:dyDescent="0.25">
      <c r="A16" s="363" t="s">
        <v>297</v>
      </c>
      <c r="B16" s="365"/>
      <c r="C16" s="9" t="s">
        <v>206</v>
      </c>
      <c r="D16" s="56" t="s">
        <v>206</v>
      </c>
      <c r="E16" s="261" t="s">
        <v>206</v>
      </c>
      <c r="F16" s="56" t="s">
        <v>206</v>
      </c>
      <c r="G16" s="73" t="s">
        <v>206</v>
      </c>
      <c r="H16" s="73" t="s">
        <v>206</v>
      </c>
      <c r="I16" s="261" t="s">
        <v>206</v>
      </c>
      <c r="J16" s="37" t="s">
        <v>206</v>
      </c>
    </row>
    <row r="17" spans="1:10" x14ac:dyDescent="0.25">
      <c r="A17" s="363" t="s">
        <v>272</v>
      </c>
      <c r="B17" s="365"/>
      <c r="C17" s="9" t="s">
        <v>206</v>
      </c>
      <c r="D17" s="56" t="s">
        <v>206</v>
      </c>
      <c r="E17" s="261" t="s">
        <v>206</v>
      </c>
      <c r="F17" s="56" t="s">
        <v>206</v>
      </c>
      <c r="G17" s="73" t="s">
        <v>206</v>
      </c>
      <c r="H17" s="73" t="s">
        <v>206</v>
      </c>
      <c r="I17" s="261" t="s">
        <v>206</v>
      </c>
      <c r="J17" s="37" t="s">
        <v>206</v>
      </c>
    </row>
    <row r="18" spans="1:10" x14ac:dyDescent="0.25">
      <c r="A18" s="363" t="s">
        <v>274</v>
      </c>
      <c r="B18" s="365"/>
      <c r="C18" s="9" t="s">
        <v>206</v>
      </c>
      <c r="D18" s="56" t="s">
        <v>206</v>
      </c>
      <c r="E18" s="261" t="s">
        <v>206</v>
      </c>
      <c r="F18" s="56">
        <v>5.59</v>
      </c>
      <c r="G18" s="73">
        <v>22.23</v>
      </c>
      <c r="H18" s="73" t="s">
        <v>206</v>
      </c>
      <c r="I18" s="261">
        <v>27.82</v>
      </c>
      <c r="J18" s="37">
        <v>27.82</v>
      </c>
    </row>
    <row r="19" spans="1:10" x14ac:dyDescent="0.25">
      <c r="A19" s="363" t="s">
        <v>275</v>
      </c>
      <c r="B19" s="365"/>
      <c r="C19" s="9">
        <v>115.25</v>
      </c>
      <c r="D19" s="56">
        <v>704.6</v>
      </c>
      <c r="E19" s="261">
        <v>819.85</v>
      </c>
      <c r="F19" s="79">
        <v>2550.66</v>
      </c>
      <c r="G19" s="95">
        <v>3586.88</v>
      </c>
      <c r="H19" s="95">
        <v>1016.69</v>
      </c>
      <c r="I19" s="96">
        <v>7154.23</v>
      </c>
      <c r="J19" s="77">
        <v>7974.08</v>
      </c>
    </row>
    <row r="20" spans="1:10" x14ac:dyDescent="0.25">
      <c r="A20" s="363" t="s">
        <v>276</v>
      </c>
      <c r="B20" s="365"/>
      <c r="C20" s="9" t="s">
        <v>206</v>
      </c>
      <c r="D20" s="56" t="s">
        <v>206</v>
      </c>
      <c r="E20" s="261" t="s">
        <v>206</v>
      </c>
      <c r="F20" s="56" t="s">
        <v>206</v>
      </c>
      <c r="G20" s="73" t="s">
        <v>206</v>
      </c>
      <c r="H20" s="73" t="s">
        <v>206</v>
      </c>
      <c r="I20" s="261" t="s">
        <v>206</v>
      </c>
      <c r="J20" s="37" t="s">
        <v>206</v>
      </c>
    </row>
    <row r="21" spans="1:10" x14ac:dyDescent="0.25">
      <c r="A21" s="363" t="s">
        <v>277</v>
      </c>
      <c r="B21" s="365"/>
      <c r="C21" s="9">
        <v>14.01</v>
      </c>
      <c r="D21" s="56">
        <v>19.45</v>
      </c>
      <c r="E21" s="261">
        <v>33.46</v>
      </c>
      <c r="F21" s="56">
        <v>116.5</v>
      </c>
      <c r="G21" s="73">
        <v>481.24</v>
      </c>
      <c r="H21" s="73">
        <v>139.46</v>
      </c>
      <c r="I21" s="261">
        <v>737.2</v>
      </c>
      <c r="J21" s="37">
        <v>770.66</v>
      </c>
    </row>
    <row r="22" spans="1:10" x14ac:dyDescent="0.25">
      <c r="A22" s="363" t="s">
        <v>278</v>
      </c>
      <c r="B22" s="365"/>
      <c r="C22" s="9">
        <v>4.3600000000000003</v>
      </c>
      <c r="D22" s="56">
        <v>16.47</v>
      </c>
      <c r="E22" s="261">
        <v>20.83</v>
      </c>
      <c r="F22" s="56">
        <v>58.98</v>
      </c>
      <c r="G22" s="73">
        <v>218.48</v>
      </c>
      <c r="H22" s="73">
        <v>171.85</v>
      </c>
      <c r="I22" s="261">
        <v>449.31</v>
      </c>
      <c r="J22" s="37">
        <v>470.14</v>
      </c>
    </row>
    <row r="23" spans="1:10" x14ac:dyDescent="0.25">
      <c r="A23" s="363" t="s">
        <v>298</v>
      </c>
      <c r="B23" s="365"/>
      <c r="C23" s="9">
        <v>3.78</v>
      </c>
      <c r="D23" s="56">
        <v>3.42</v>
      </c>
      <c r="E23" s="261">
        <v>7.2</v>
      </c>
      <c r="F23" s="56">
        <v>12.99</v>
      </c>
      <c r="G23" s="73">
        <v>237.39</v>
      </c>
      <c r="H23" s="73">
        <v>35.74</v>
      </c>
      <c r="I23" s="261">
        <v>286.12</v>
      </c>
      <c r="J23" s="37">
        <v>293.32</v>
      </c>
    </row>
    <row r="24" spans="1:10" x14ac:dyDescent="0.25">
      <c r="A24" s="360" t="s">
        <v>280</v>
      </c>
      <c r="B24" s="361"/>
      <c r="C24" s="18">
        <v>162.66999999999999</v>
      </c>
      <c r="D24" s="244">
        <v>765.06</v>
      </c>
      <c r="E24" s="101">
        <v>927.73</v>
      </c>
      <c r="F24" s="80">
        <v>2961.98</v>
      </c>
      <c r="G24" s="100">
        <v>4921.6499999999996</v>
      </c>
      <c r="H24" s="100">
        <v>1433.54</v>
      </c>
      <c r="I24" s="97">
        <v>9317.17</v>
      </c>
      <c r="J24" s="78">
        <v>10244.9</v>
      </c>
    </row>
    <row r="25" spans="1:10" x14ac:dyDescent="0.25">
      <c r="A25" s="360" t="s">
        <v>281</v>
      </c>
      <c r="B25" s="361"/>
      <c r="C25" s="18">
        <v>3.64</v>
      </c>
      <c r="D25" s="244">
        <v>0.78</v>
      </c>
      <c r="E25" s="101">
        <v>4.42</v>
      </c>
      <c r="F25" s="244">
        <v>14.1</v>
      </c>
      <c r="G25" s="91">
        <v>23.42</v>
      </c>
      <c r="H25" s="91">
        <v>6.83</v>
      </c>
      <c r="I25" s="101">
        <v>44.35</v>
      </c>
      <c r="J25" s="38">
        <v>48.77</v>
      </c>
    </row>
    <row r="26" spans="1:10" x14ac:dyDescent="0.25">
      <c r="A26" s="360"/>
      <c r="B26" s="361"/>
      <c r="C26" s="18"/>
      <c r="D26" s="244"/>
      <c r="E26" s="101"/>
      <c r="F26" s="244"/>
      <c r="G26" s="91"/>
      <c r="H26" s="91"/>
      <c r="I26" s="101"/>
      <c r="J26" s="38"/>
    </row>
    <row r="27" spans="1:10" x14ac:dyDescent="0.25">
      <c r="A27" s="360" t="s">
        <v>322</v>
      </c>
      <c r="B27" s="361"/>
      <c r="C27" s="18"/>
      <c r="D27" s="244"/>
      <c r="E27" s="101"/>
      <c r="F27" s="244"/>
      <c r="G27" s="91"/>
      <c r="H27" s="91"/>
      <c r="I27" s="101"/>
      <c r="J27" s="38"/>
    </row>
    <row r="28" spans="1:10" x14ac:dyDescent="0.25">
      <c r="A28" s="363" t="s">
        <v>266</v>
      </c>
      <c r="B28" s="365"/>
      <c r="C28" s="9">
        <v>24.92</v>
      </c>
      <c r="D28" s="56">
        <v>3.76</v>
      </c>
      <c r="E28" s="261">
        <v>28.68</v>
      </c>
      <c r="F28" s="56">
        <v>706.14</v>
      </c>
      <c r="G28" s="73">
        <v>896.32</v>
      </c>
      <c r="H28" s="73">
        <v>238.32</v>
      </c>
      <c r="I28" s="96">
        <v>1840.78</v>
      </c>
      <c r="J28" s="77">
        <v>1869.46</v>
      </c>
    </row>
    <row r="29" spans="1:10" x14ac:dyDescent="0.25">
      <c r="A29" s="363" t="s">
        <v>267</v>
      </c>
      <c r="B29" s="365"/>
      <c r="C29" s="9">
        <v>3.36</v>
      </c>
      <c r="D29" s="56" t="s">
        <v>206</v>
      </c>
      <c r="E29" s="261">
        <v>3.36</v>
      </c>
      <c r="F29" s="56">
        <v>6.7</v>
      </c>
      <c r="G29" s="73">
        <v>70.48</v>
      </c>
      <c r="H29" s="73">
        <v>90.85</v>
      </c>
      <c r="I29" s="261">
        <v>168.03</v>
      </c>
      <c r="J29" s="37">
        <v>171.39</v>
      </c>
    </row>
    <row r="30" spans="1:10" x14ac:dyDescent="0.25">
      <c r="A30" s="363" t="s">
        <v>268</v>
      </c>
      <c r="B30" s="365"/>
      <c r="C30" s="9">
        <v>8</v>
      </c>
      <c r="D30" s="56">
        <v>43.86</v>
      </c>
      <c r="E30" s="261">
        <v>51.86</v>
      </c>
      <c r="F30" s="56">
        <v>189.39</v>
      </c>
      <c r="G30" s="73">
        <v>138.41999999999999</v>
      </c>
      <c r="H30" s="73">
        <v>89.79</v>
      </c>
      <c r="I30" s="261">
        <v>417.6</v>
      </c>
      <c r="J30" s="37">
        <v>469.46</v>
      </c>
    </row>
    <row r="31" spans="1:10" x14ac:dyDescent="0.25">
      <c r="A31" s="363" t="s">
        <v>295</v>
      </c>
      <c r="B31" s="365"/>
      <c r="C31" s="9">
        <v>39.06</v>
      </c>
      <c r="D31" s="56">
        <v>16.95</v>
      </c>
      <c r="E31" s="261">
        <v>56.01</v>
      </c>
      <c r="F31" s="56">
        <v>640.04999999999995</v>
      </c>
      <c r="G31" s="73">
        <v>325.10000000000002</v>
      </c>
      <c r="H31" s="73">
        <v>16.98</v>
      </c>
      <c r="I31" s="261">
        <v>982.13</v>
      </c>
      <c r="J31" s="77">
        <v>1038.1400000000001</v>
      </c>
    </row>
    <row r="32" spans="1:10" x14ac:dyDescent="0.25">
      <c r="A32" s="363" t="s">
        <v>297</v>
      </c>
      <c r="B32" s="365"/>
      <c r="C32" s="9" t="s">
        <v>206</v>
      </c>
      <c r="D32" s="56" t="s">
        <v>206</v>
      </c>
      <c r="E32" s="261" t="s">
        <v>206</v>
      </c>
      <c r="F32" s="56" t="s">
        <v>206</v>
      </c>
      <c r="G32" s="73" t="s">
        <v>206</v>
      </c>
      <c r="H32" s="73">
        <v>120.42</v>
      </c>
      <c r="I32" s="261">
        <v>120.42</v>
      </c>
      <c r="J32" s="37">
        <v>120.42</v>
      </c>
    </row>
    <row r="33" spans="1:10" x14ac:dyDescent="0.25">
      <c r="A33" s="363" t="s">
        <v>272</v>
      </c>
      <c r="B33" s="365"/>
      <c r="C33" s="9" t="s">
        <v>206</v>
      </c>
      <c r="D33" s="56" t="s">
        <v>206</v>
      </c>
      <c r="E33" s="261" t="s">
        <v>206</v>
      </c>
      <c r="F33" s="56" t="s">
        <v>206</v>
      </c>
      <c r="G33" s="73" t="s">
        <v>206</v>
      </c>
      <c r="H33" s="73" t="s">
        <v>206</v>
      </c>
      <c r="I33" s="261" t="s">
        <v>206</v>
      </c>
      <c r="J33" s="37" t="s">
        <v>206</v>
      </c>
    </row>
    <row r="34" spans="1:10" x14ac:dyDescent="0.25">
      <c r="A34" s="363" t="s">
        <v>274</v>
      </c>
      <c r="B34" s="365"/>
      <c r="C34" s="9">
        <v>4.76</v>
      </c>
      <c r="D34" s="56">
        <v>4.0199999999999996</v>
      </c>
      <c r="E34" s="261">
        <v>8.7799999999999994</v>
      </c>
      <c r="F34" s="56">
        <v>13.95</v>
      </c>
      <c r="G34" s="73">
        <v>63.71</v>
      </c>
      <c r="H34" s="73">
        <v>2.16</v>
      </c>
      <c r="I34" s="261">
        <v>79.819999999999993</v>
      </c>
      <c r="J34" s="37">
        <v>88.6</v>
      </c>
    </row>
    <row r="35" spans="1:10" x14ac:dyDescent="0.25">
      <c r="A35" s="363" t="s">
        <v>275</v>
      </c>
      <c r="B35" s="365"/>
      <c r="C35" s="9">
        <v>72.53</v>
      </c>
      <c r="D35" s="56">
        <v>228.43</v>
      </c>
      <c r="E35" s="261">
        <v>300.95999999999998</v>
      </c>
      <c r="F35" s="56">
        <v>726.04</v>
      </c>
      <c r="G35" s="95">
        <v>1043.69</v>
      </c>
      <c r="H35" s="73">
        <v>611.23</v>
      </c>
      <c r="I35" s="96">
        <v>2380.96</v>
      </c>
      <c r="J35" s="77">
        <v>2681.92</v>
      </c>
    </row>
    <row r="36" spans="1:10" x14ac:dyDescent="0.25">
      <c r="A36" s="363" t="s">
        <v>276</v>
      </c>
      <c r="B36" s="365"/>
      <c r="C36" s="9" t="s">
        <v>206</v>
      </c>
      <c r="D36" s="56" t="s">
        <v>206</v>
      </c>
      <c r="E36" s="261" t="s">
        <v>206</v>
      </c>
      <c r="F36" s="56" t="s">
        <v>206</v>
      </c>
      <c r="G36" s="73" t="s">
        <v>206</v>
      </c>
      <c r="H36" s="73" t="s">
        <v>206</v>
      </c>
      <c r="I36" s="261" t="s">
        <v>206</v>
      </c>
      <c r="J36" s="37" t="s">
        <v>206</v>
      </c>
    </row>
    <row r="37" spans="1:10" x14ac:dyDescent="0.25">
      <c r="A37" s="363" t="s">
        <v>277</v>
      </c>
      <c r="B37" s="365"/>
      <c r="C37" s="9">
        <v>31.45</v>
      </c>
      <c r="D37" s="56">
        <v>346.45</v>
      </c>
      <c r="E37" s="261">
        <v>377.9</v>
      </c>
      <c r="F37" s="79">
        <v>1030.3</v>
      </c>
      <c r="G37" s="73">
        <v>785.09</v>
      </c>
      <c r="H37" s="73">
        <v>257.87</v>
      </c>
      <c r="I37" s="96">
        <v>2073.2600000000002</v>
      </c>
      <c r="J37" s="77">
        <v>2451.16</v>
      </c>
    </row>
    <row r="38" spans="1:10" x14ac:dyDescent="0.25">
      <c r="A38" s="363" t="s">
        <v>278</v>
      </c>
      <c r="B38" s="365"/>
      <c r="C38" s="9">
        <v>14.63</v>
      </c>
      <c r="D38" s="56">
        <v>166.88</v>
      </c>
      <c r="E38" s="261">
        <v>181.51</v>
      </c>
      <c r="F38" s="56">
        <v>122.88</v>
      </c>
      <c r="G38" s="73">
        <v>362.03</v>
      </c>
      <c r="H38" s="73">
        <v>549.07000000000005</v>
      </c>
      <c r="I38" s="96">
        <v>1033.98</v>
      </c>
      <c r="J38" s="77">
        <v>1215.49</v>
      </c>
    </row>
    <row r="39" spans="1:10" x14ac:dyDescent="0.25">
      <c r="A39" s="363" t="s">
        <v>298</v>
      </c>
      <c r="B39" s="365"/>
      <c r="C39" s="9">
        <v>12.67</v>
      </c>
      <c r="D39" s="56">
        <v>12.89</v>
      </c>
      <c r="E39" s="261">
        <v>25.56</v>
      </c>
      <c r="F39" s="56">
        <v>139.07</v>
      </c>
      <c r="G39" s="73">
        <v>354.63</v>
      </c>
      <c r="H39" s="73">
        <v>146.22999999999999</v>
      </c>
      <c r="I39" s="261">
        <v>639.92999999999995</v>
      </c>
      <c r="J39" s="37">
        <v>665.49</v>
      </c>
    </row>
    <row r="40" spans="1:10" x14ac:dyDescent="0.25">
      <c r="A40" s="360" t="s">
        <v>280</v>
      </c>
      <c r="B40" s="361"/>
      <c r="C40" s="18">
        <v>211.38</v>
      </c>
      <c r="D40" s="244">
        <v>823.24</v>
      </c>
      <c r="E40" s="97">
        <v>1034.6199999999999</v>
      </c>
      <c r="F40" s="80">
        <v>3574.52</v>
      </c>
      <c r="G40" s="100">
        <v>4039.47</v>
      </c>
      <c r="H40" s="100">
        <v>2122.92</v>
      </c>
      <c r="I40" s="97">
        <v>9736.91</v>
      </c>
      <c r="J40" s="78">
        <v>10771.53</v>
      </c>
    </row>
    <row r="41" spans="1:10" x14ac:dyDescent="0.25">
      <c r="A41" s="360" t="s">
        <v>281</v>
      </c>
      <c r="B41" s="361"/>
      <c r="C41" s="18">
        <v>3.91</v>
      </c>
      <c r="D41" s="244">
        <v>1.01</v>
      </c>
      <c r="E41" s="101">
        <v>4.92</v>
      </c>
      <c r="F41" s="244">
        <v>17.010000000000002</v>
      </c>
      <c r="G41" s="91">
        <v>19.21</v>
      </c>
      <c r="H41" s="91">
        <v>10.09</v>
      </c>
      <c r="I41" s="101">
        <v>46.31</v>
      </c>
      <c r="J41" s="38">
        <v>51.23</v>
      </c>
    </row>
    <row r="42" spans="1:10" x14ac:dyDescent="0.25">
      <c r="A42" s="360"/>
      <c r="B42" s="361"/>
      <c r="C42" s="18"/>
      <c r="D42" s="244"/>
      <c r="E42" s="101"/>
      <c r="F42" s="244"/>
      <c r="G42" s="91"/>
      <c r="H42" s="91"/>
      <c r="I42" s="101"/>
      <c r="J42" s="38"/>
    </row>
    <row r="43" spans="1:10" ht="15.75" thickBot="1" x14ac:dyDescent="0.3">
      <c r="A43" s="399" t="s">
        <v>285</v>
      </c>
      <c r="B43" s="400"/>
      <c r="C43" s="23">
        <v>374.05</v>
      </c>
      <c r="D43" s="125">
        <v>1588.3</v>
      </c>
      <c r="E43" s="126">
        <v>1962.35</v>
      </c>
      <c r="F43" s="125">
        <v>6536.5</v>
      </c>
      <c r="G43" s="127">
        <v>8961.1200000000008</v>
      </c>
      <c r="H43" s="127">
        <v>3556.46</v>
      </c>
      <c r="I43" s="126">
        <v>19054.080000000002</v>
      </c>
      <c r="J43" s="128">
        <v>21016.43</v>
      </c>
    </row>
    <row r="44" spans="1:10" x14ac:dyDescent="0.25">
      <c r="A44" s="55" t="s">
        <v>303</v>
      </c>
      <c r="B44" s="26"/>
    </row>
    <row r="45" spans="1:10" x14ac:dyDescent="0.25">
      <c r="A45" s="55" t="s">
        <v>324</v>
      </c>
      <c r="B45" s="26"/>
    </row>
    <row r="46" spans="1:10" x14ac:dyDescent="0.25">
      <c r="A46" s="55" t="s">
        <v>325</v>
      </c>
      <c r="B46" s="26"/>
    </row>
    <row r="47" spans="1:10" x14ac:dyDescent="0.25">
      <c r="A47" s="55" t="s">
        <v>326</v>
      </c>
      <c r="B47" s="26"/>
    </row>
    <row r="48" spans="1:10" x14ac:dyDescent="0.25">
      <c r="A48" s="55" t="s">
        <v>327</v>
      </c>
      <c r="B48" s="26"/>
    </row>
    <row r="49" spans="1:2" x14ac:dyDescent="0.25">
      <c r="A49" s="55" t="s">
        <v>328</v>
      </c>
      <c r="B49" s="26"/>
    </row>
    <row r="50" spans="1:2" x14ac:dyDescent="0.25">
      <c r="A50" s="55" t="s">
        <v>329</v>
      </c>
      <c r="B50" s="26"/>
    </row>
    <row r="51" spans="1:2" x14ac:dyDescent="0.25">
      <c r="A51" s="55" t="s">
        <v>330</v>
      </c>
      <c r="B51" s="26"/>
    </row>
  </sheetData>
  <mergeCells count="48">
    <mergeCell ref="A42:B42"/>
    <mergeCell ref="A43:B43"/>
    <mergeCell ref="A36:B36"/>
    <mergeCell ref="A37:B37"/>
    <mergeCell ref="A38:B38"/>
    <mergeCell ref="A39:B39"/>
    <mergeCell ref="A40:B40"/>
    <mergeCell ref="A41:B41"/>
    <mergeCell ref="A35:B35"/>
    <mergeCell ref="A24:B24"/>
    <mergeCell ref="A25:B25"/>
    <mergeCell ref="A26:B26"/>
    <mergeCell ref="A27:B27"/>
    <mergeCell ref="A28:B28"/>
    <mergeCell ref="A29:B29"/>
    <mergeCell ref="A30:B30"/>
    <mergeCell ref="A31:B31"/>
    <mergeCell ref="A32:B32"/>
    <mergeCell ref="A33:B33"/>
    <mergeCell ref="A34:B34"/>
    <mergeCell ref="A23:B23"/>
    <mergeCell ref="A12:B12"/>
    <mergeCell ref="A13:B13"/>
    <mergeCell ref="A14:B14"/>
    <mergeCell ref="A15:B15"/>
    <mergeCell ref="A16:B16"/>
    <mergeCell ref="A17:B17"/>
    <mergeCell ref="A18:B18"/>
    <mergeCell ref="A19:B19"/>
    <mergeCell ref="A20:B20"/>
    <mergeCell ref="A21:B21"/>
    <mergeCell ref="A22:B22"/>
    <mergeCell ref="A11:B11"/>
    <mergeCell ref="A4:B7"/>
    <mergeCell ref="C4:J4"/>
    <mergeCell ref="C5:E5"/>
    <mergeCell ref="F5:I5"/>
    <mergeCell ref="J5:J7"/>
    <mergeCell ref="C6:C7"/>
    <mergeCell ref="D6:D7"/>
    <mergeCell ref="F6:F7"/>
    <mergeCell ref="G6:G7"/>
    <mergeCell ref="H6:H7"/>
    <mergeCell ref="I6:I7"/>
    <mergeCell ref="A8:A9"/>
    <mergeCell ref="B8:B9"/>
    <mergeCell ref="G8:G9"/>
    <mergeCell ref="A10:B10"/>
  </mergeCells>
  <hyperlinks>
    <hyperlink ref="A1" location="INDICE!A1" display="VOLTAR ÍNDICE"/>
  </hyperlinks>
  <pageMargins left="0.511811024" right="0.511811024" top="0.78740157499999996" bottom="0.78740157499999996" header="0.31496062000000002" footer="0.3149606200000000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G66"/>
  <sheetViews>
    <sheetView showGridLines="0" zoomScaleNormal="100" workbookViewId="0"/>
  </sheetViews>
  <sheetFormatPr defaultRowHeight="15" x14ac:dyDescent="0.25"/>
  <sheetData>
    <row r="1" spans="1:7" x14ac:dyDescent="0.25">
      <c r="A1" s="204" t="s">
        <v>23</v>
      </c>
      <c r="B1" s="202"/>
      <c r="C1" s="202"/>
      <c r="D1" s="202"/>
      <c r="E1" s="202"/>
      <c r="F1" s="202"/>
      <c r="G1" s="202"/>
    </row>
    <row r="3" spans="1:7" ht="15.75" thickBot="1" x14ac:dyDescent="0.3">
      <c r="A3" s="49" t="s">
        <v>334</v>
      </c>
    </row>
    <row r="4" spans="1:7" ht="15.75" thickBot="1" x14ac:dyDescent="0.3">
      <c r="A4" s="341" t="s">
        <v>264</v>
      </c>
      <c r="B4" s="342"/>
      <c r="C4" s="367" t="s">
        <v>148</v>
      </c>
      <c r="D4" s="368"/>
      <c r="E4" s="368"/>
      <c r="F4" s="368"/>
      <c r="G4" s="368"/>
    </row>
    <row r="5" spans="1:7" x14ac:dyDescent="0.25">
      <c r="A5" s="343"/>
      <c r="B5" s="344"/>
      <c r="C5" s="321" t="s">
        <v>149</v>
      </c>
      <c r="D5" s="353" t="s">
        <v>150</v>
      </c>
      <c r="E5" s="321" t="s">
        <v>151</v>
      </c>
      <c r="F5" s="82" t="s">
        <v>152</v>
      </c>
      <c r="G5" s="323" t="s">
        <v>6</v>
      </c>
    </row>
    <row r="6" spans="1:7" ht="15.75" thickBot="1" x14ac:dyDescent="0.3">
      <c r="A6" s="345"/>
      <c r="B6" s="346"/>
      <c r="C6" s="322"/>
      <c r="D6" s="354"/>
      <c r="E6" s="322"/>
      <c r="F6" s="81" t="s">
        <v>153</v>
      </c>
      <c r="G6" s="324"/>
    </row>
    <row r="7" spans="1:7" x14ac:dyDescent="0.25">
      <c r="A7" s="26"/>
      <c r="B7" s="93"/>
      <c r="C7" s="114" t="s">
        <v>8</v>
      </c>
      <c r="D7" s="115" t="s">
        <v>8</v>
      </c>
      <c r="E7" s="116" t="s">
        <v>8</v>
      </c>
      <c r="F7" s="117" t="s">
        <v>8</v>
      </c>
      <c r="G7" s="118" t="s">
        <v>8</v>
      </c>
    </row>
    <row r="8" spans="1:7" x14ac:dyDescent="0.25">
      <c r="A8" s="360"/>
      <c r="B8" s="361"/>
      <c r="C8" s="18"/>
      <c r="D8" s="57"/>
      <c r="E8" s="101"/>
      <c r="F8" s="57"/>
      <c r="G8" s="22"/>
    </row>
    <row r="9" spans="1:7" x14ac:dyDescent="0.25">
      <c r="A9" s="360"/>
      <c r="B9" s="361"/>
      <c r="C9" s="18"/>
      <c r="D9" s="57"/>
      <c r="E9" s="101"/>
      <c r="F9" s="57"/>
      <c r="G9" s="22"/>
    </row>
    <row r="10" spans="1:7" x14ac:dyDescent="0.25">
      <c r="A10" s="360" t="s">
        <v>331</v>
      </c>
      <c r="B10" s="361"/>
      <c r="C10" s="18"/>
      <c r="D10" s="57"/>
      <c r="E10" s="101"/>
      <c r="F10" s="57"/>
      <c r="G10" s="22"/>
    </row>
    <row r="11" spans="1:7" x14ac:dyDescent="0.25">
      <c r="A11" s="363" t="s">
        <v>266</v>
      </c>
      <c r="B11" s="365"/>
      <c r="C11" s="9">
        <v>99</v>
      </c>
      <c r="D11" s="70">
        <v>1202</v>
      </c>
      <c r="E11" s="260">
        <v>3471</v>
      </c>
      <c r="F11" s="70">
        <v>2470</v>
      </c>
      <c r="G11" s="233">
        <v>7242</v>
      </c>
    </row>
    <row r="12" spans="1:7" x14ac:dyDescent="0.25">
      <c r="A12" s="363" t="s">
        <v>267</v>
      </c>
      <c r="B12" s="365"/>
      <c r="C12" s="9">
        <v>10</v>
      </c>
      <c r="D12" s="56">
        <v>57</v>
      </c>
      <c r="E12" s="261">
        <v>118</v>
      </c>
      <c r="F12" s="56">
        <v>159</v>
      </c>
      <c r="G12" s="229">
        <v>344</v>
      </c>
    </row>
    <row r="13" spans="1:7" x14ac:dyDescent="0.25">
      <c r="A13" s="363" t="s">
        <v>268</v>
      </c>
      <c r="B13" s="365"/>
      <c r="C13" s="9" t="s">
        <v>269</v>
      </c>
      <c r="D13" s="56">
        <v>353</v>
      </c>
      <c r="E13" s="261">
        <v>415</v>
      </c>
      <c r="F13" s="56">
        <v>22</v>
      </c>
      <c r="G13" s="229">
        <v>790</v>
      </c>
    </row>
    <row r="14" spans="1:7" x14ac:dyDescent="0.25">
      <c r="A14" s="363" t="s">
        <v>270</v>
      </c>
      <c r="B14" s="365"/>
      <c r="C14" s="9">
        <v>8</v>
      </c>
      <c r="D14" s="56">
        <v>524</v>
      </c>
      <c r="E14" s="260">
        <v>1418</v>
      </c>
      <c r="F14" s="56">
        <v>539</v>
      </c>
      <c r="G14" s="233">
        <v>2489</v>
      </c>
    </row>
    <row r="15" spans="1:7" x14ac:dyDescent="0.25">
      <c r="A15" s="363" t="s">
        <v>283</v>
      </c>
      <c r="B15" s="365"/>
      <c r="C15" s="9" t="s">
        <v>269</v>
      </c>
      <c r="D15" s="56">
        <v>27</v>
      </c>
      <c r="E15" s="261">
        <v>274</v>
      </c>
      <c r="F15" s="70">
        <v>2249</v>
      </c>
      <c r="G15" s="233">
        <v>2550</v>
      </c>
    </row>
    <row r="16" spans="1:7" x14ac:dyDescent="0.25">
      <c r="A16" s="363" t="s">
        <v>272</v>
      </c>
      <c r="B16" s="365"/>
      <c r="C16" s="9" t="s">
        <v>269</v>
      </c>
      <c r="D16" s="56" t="s">
        <v>269</v>
      </c>
      <c r="E16" s="261" t="s">
        <v>269</v>
      </c>
      <c r="F16" s="56" t="s">
        <v>269</v>
      </c>
      <c r="G16" s="229" t="s">
        <v>273</v>
      </c>
    </row>
    <row r="17" spans="1:7" x14ac:dyDescent="0.25">
      <c r="A17" s="363" t="s">
        <v>274</v>
      </c>
      <c r="B17" s="365"/>
      <c r="C17" s="9">
        <v>210</v>
      </c>
      <c r="D17" s="56">
        <v>303</v>
      </c>
      <c r="E17" s="261" t="s">
        <v>269</v>
      </c>
      <c r="F17" s="56" t="s">
        <v>269</v>
      </c>
      <c r="G17" s="229">
        <v>513</v>
      </c>
    </row>
    <row r="18" spans="1:7" x14ac:dyDescent="0.25">
      <c r="A18" s="363" t="s">
        <v>275</v>
      </c>
      <c r="B18" s="365"/>
      <c r="C18" s="16">
        <v>2246</v>
      </c>
      <c r="D18" s="70">
        <v>3009</v>
      </c>
      <c r="E18" s="260">
        <v>3680</v>
      </c>
      <c r="F18" s="70">
        <v>4216</v>
      </c>
      <c r="G18" s="233">
        <v>13151</v>
      </c>
    </row>
    <row r="19" spans="1:7" x14ac:dyDescent="0.25">
      <c r="A19" s="363" t="s">
        <v>276</v>
      </c>
      <c r="B19" s="365"/>
      <c r="C19" s="9" t="s">
        <v>269</v>
      </c>
      <c r="D19" s="56" t="s">
        <v>269</v>
      </c>
      <c r="E19" s="261" t="s">
        <v>269</v>
      </c>
      <c r="F19" s="56" t="s">
        <v>269</v>
      </c>
      <c r="G19" s="229" t="s">
        <v>273</v>
      </c>
    </row>
    <row r="20" spans="1:7" x14ac:dyDescent="0.25">
      <c r="A20" s="363" t="s">
        <v>277</v>
      </c>
      <c r="B20" s="365"/>
      <c r="C20" s="16">
        <v>1175</v>
      </c>
      <c r="D20" s="70">
        <v>2972</v>
      </c>
      <c r="E20" s="260">
        <v>3927</v>
      </c>
      <c r="F20" s="70">
        <v>5878</v>
      </c>
      <c r="G20" s="233">
        <v>13952</v>
      </c>
    </row>
    <row r="21" spans="1:7" x14ac:dyDescent="0.25">
      <c r="A21" s="363" t="s">
        <v>278</v>
      </c>
      <c r="B21" s="365"/>
      <c r="C21" s="9">
        <v>282</v>
      </c>
      <c r="D21" s="56">
        <v>305</v>
      </c>
      <c r="E21" s="260">
        <v>1074</v>
      </c>
      <c r="F21" s="70">
        <v>2893</v>
      </c>
      <c r="G21" s="233">
        <v>4554</v>
      </c>
    </row>
    <row r="22" spans="1:7" x14ac:dyDescent="0.25">
      <c r="A22" s="363" t="s">
        <v>279</v>
      </c>
      <c r="B22" s="365"/>
      <c r="C22" s="9">
        <v>674</v>
      </c>
      <c r="D22" s="56">
        <v>143</v>
      </c>
      <c r="E22" s="261">
        <v>624</v>
      </c>
      <c r="F22" s="56">
        <v>433</v>
      </c>
      <c r="G22" s="233">
        <v>1874</v>
      </c>
    </row>
    <row r="23" spans="1:7" x14ac:dyDescent="0.25">
      <c r="A23" s="360" t="s">
        <v>280</v>
      </c>
      <c r="B23" s="361"/>
      <c r="C23" s="21">
        <v>4704</v>
      </c>
      <c r="D23" s="72">
        <v>8895</v>
      </c>
      <c r="E23" s="20">
        <v>15001</v>
      </c>
      <c r="F23" s="72">
        <v>18859</v>
      </c>
      <c r="G23" s="234">
        <v>47459</v>
      </c>
    </row>
    <row r="24" spans="1:7" x14ac:dyDescent="0.25">
      <c r="A24" s="360" t="s">
        <v>281</v>
      </c>
      <c r="B24" s="361"/>
      <c r="C24" s="18">
        <v>3.71</v>
      </c>
      <c r="D24" s="244">
        <v>7.01</v>
      </c>
      <c r="E24" s="101">
        <v>11.83</v>
      </c>
      <c r="F24" s="244">
        <v>14.86</v>
      </c>
      <c r="G24" s="235">
        <v>37.409999999999997</v>
      </c>
    </row>
    <row r="25" spans="1:7" x14ac:dyDescent="0.25">
      <c r="A25" s="360"/>
      <c r="B25" s="361"/>
      <c r="C25" s="18"/>
      <c r="D25" s="244"/>
      <c r="E25" s="101"/>
      <c r="F25" s="244"/>
      <c r="G25" s="235"/>
    </row>
    <row r="26" spans="1:7" x14ac:dyDescent="0.25">
      <c r="A26" s="360" t="s">
        <v>332</v>
      </c>
      <c r="B26" s="361"/>
      <c r="C26" s="18"/>
      <c r="D26" s="244"/>
      <c r="E26" s="101"/>
      <c r="F26" s="244"/>
      <c r="G26" s="235"/>
    </row>
    <row r="27" spans="1:7" x14ac:dyDescent="0.25">
      <c r="A27" s="363" t="s">
        <v>266</v>
      </c>
      <c r="B27" s="365"/>
      <c r="C27" s="9">
        <v>214</v>
      </c>
      <c r="D27" s="56">
        <v>565</v>
      </c>
      <c r="E27" s="260">
        <v>4088</v>
      </c>
      <c r="F27" s="70">
        <v>2272</v>
      </c>
      <c r="G27" s="233">
        <v>7139</v>
      </c>
    </row>
    <row r="28" spans="1:7" x14ac:dyDescent="0.25">
      <c r="A28" s="363" t="s">
        <v>267</v>
      </c>
      <c r="B28" s="365"/>
      <c r="C28" s="9">
        <v>6</v>
      </c>
      <c r="D28" s="56">
        <v>13</v>
      </c>
      <c r="E28" s="261">
        <v>189</v>
      </c>
      <c r="F28" s="56">
        <v>163</v>
      </c>
      <c r="G28" s="229">
        <v>371</v>
      </c>
    </row>
    <row r="29" spans="1:7" x14ac:dyDescent="0.25">
      <c r="A29" s="363" t="s">
        <v>268</v>
      </c>
      <c r="B29" s="365"/>
      <c r="C29" s="9">
        <v>71</v>
      </c>
      <c r="D29" s="56">
        <v>363</v>
      </c>
      <c r="E29" s="261">
        <v>461</v>
      </c>
      <c r="F29" s="56">
        <v>55</v>
      </c>
      <c r="G29" s="229">
        <v>950</v>
      </c>
    </row>
    <row r="30" spans="1:7" x14ac:dyDescent="0.25">
      <c r="A30" s="363" t="s">
        <v>270</v>
      </c>
      <c r="B30" s="365"/>
      <c r="C30" s="9">
        <v>394</v>
      </c>
      <c r="D30" s="56">
        <v>246</v>
      </c>
      <c r="E30" s="260">
        <v>1117</v>
      </c>
      <c r="F30" s="56">
        <v>242</v>
      </c>
      <c r="G30" s="233">
        <v>1999</v>
      </c>
    </row>
    <row r="31" spans="1:7" x14ac:dyDescent="0.25">
      <c r="A31" s="363" t="s">
        <v>271</v>
      </c>
      <c r="B31" s="365"/>
      <c r="C31" s="9" t="s">
        <v>1061</v>
      </c>
      <c r="D31" s="56" t="s">
        <v>206</v>
      </c>
      <c r="E31" s="99" t="s">
        <v>206</v>
      </c>
      <c r="F31" s="86" t="s">
        <v>206</v>
      </c>
      <c r="G31" s="229" t="s">
        <v>1061</v>
      </c>
    </row>
    <row r="32" spans="1:7" x14ac:dyDescent="0.25">
      <c r="A32" s="363" t="s">
        <v>272</v>
      </c>
      <c r="B32" s="365"/>
      <c r="C32" s="9">
        <v>4</v>
      </c>
      <c r="D32" s="56">
        <v>36</v>
      </c>
      <c r="E32" s="261">
        <v>13</v>
      </c>
      <c r="F32" s="56">
        <v>7</v>
      </c>
      <c r="G32" s="229">
        <v>60</v>
      </c>
    </row>
    <row r="33" spans="1:7" x14ac:dyDescent="0.25">
      <c r="A33" s="363" t="s">
        <v>274</v>
      </c>
      <c r="B33" s="365"/>
      <c r="C33" s="9" t="s">
        <v>269</v>
      </c>
      <c r="D33" s="56" t="s">
        <v>269</v>
      </c>
      <c r="E33" s="261">
        <v>41</v>
      </c>
      <c r="F33" s="56">
        <v>40</v>
      </c>
      <c r="G33" s="229">
        <v>81</v>
      </c>
    </row>
    <row r="34" spans="1:7" x14ac:dyDescent="0.25">
      <c r="A34" s="363" t="s">
        <v>275</v>
      </c>
      <c r="B34" s="365"/>
      <c r="C34" s="16">
        <v>1727</v>
      </c>
      <c r="D34" s="70">
        <v>3228</v>
      </c>
      <c r="E34" s="260">
        <v>9515</v>
      </c>
      <c r="F34" s="70">
        <v>6055</v>
      </c>
      <c r="G34" s="233">
        <v>20525</v>
      </c>
    </row>
    <row r="35" spans="1:7" x14ac:dyDescent="0.25">
      <c r="A35" s="363" t="s">
        <v>276</v>
      </c>
      <c r="B35" s="365"/>
      <c r="C35" s="9" t="s">
        <v>269</v>
      </c>
      <c r="D35" s="56" t="s">
        <v>269</v>
      </c>
      <c r="E35" s="261" t="s">
        <v>269</v>
      </c>
      <c r="F35" s="56" t="s">
        <v>269</v>
      </c>
      <c r="G35" s="229" t="s">
        <v>273</v>
      </c>
    </row>
    <row r="36" spans="1:7" x14ac:dyDescent="0.25">
      <c r="A36" s="363" t="s">
        <v>277</v>
      </c>
      <c r="B36" s="365"/>
      <c r="C36" s="16">
        <v>1209</v>
      </c>
      <c r="D36" s="70">
        <v>1487</v>
      </c>
      <c r="E36" s="260">
        <v>7069</v>
      </c>
      <c r="F36" s="70">
        <v>6544</v>
      </c>
      <c r="G36" s="233">
        <v>16309</v>
      </c>
    </row>
    <row r="37" spans="1:7" x14ac:dyDescent="0.25">
      <c r="A37" s="363" t="s">
        <v>278</v>
      </c>
      <c r="B37" s="365"/>
      <c r="C37" s="9">
        <v>527</v>
      </c>
      <c r="D37" s="56">
        <v>783</v>
      </c>
      <c r="E37" s="260">
        <v>2711</v>
      </c>
      <c r="F37" s="70">
        <v>2784</v>
      </c>
      <c r="G37" s="233">
        <v>6805</v>
      </c>
    </row>
    <row r="38" spans="1:7" x14ac:dyDescent="0.25">
      <c r="A38" s="363" t="s">
        <v>279</v>
      </c>
      <c r="B38" s="365"/>
      <c r="C38" s="9">
        <v>277</v>
      </c>
      <c r="D38" s="56">
        <v>422</v>
      </c>
      <c r="E38" s="260">
        <v>1048</v>
      </c>
      <c r="F38" s="56">
        <v>822</v>
      </c>
      <c r="G38" s="233">
        <v>2569</v>
      </c>
    </row>
    <row r="39" spans="1:7" x14ac:dyDescent="0.25">
      <c r="A39" s="360" t="s">
        <v>280</v>
      </c>
      <c r="B39" s="361"/>
      <c r="C39" s="21">
        <v>4429</v>
      </c>
      <c r="D39" s="72">
        <v>7143</v>
      </c>
      <c r="E39" s="20">
        <v>26252</v>
      </c>
      <c r="F39" s="72">
        <v>18984</v>
      </c>
      <c r="G39" s="234">
        <v>56808</v>
      </c>
    </row>
    <row r="40" spans="1:7" x14ac:dyDescent="0.25">
      <c r="A40" s="360" t="s">
        <v>281</v>
      </c>
      <c r="B40" s="361"/>
      <c r="C40" s="18">
        <v>3.49</v>
      </c>
      <c r="D40" s="244">
        <v>5.63</v>
      </c>
      <c r="E40" s="101">
        <v>20.7</v>
      </c>
      <c r="F40" s="244">
        <v>14.97</v>
      </c>
      <c r="G40" s="235">
        <v>44.79</v>
      </c>
    </row>
    <row r="41" spans="1:7" x14ac:dyDescent="0.25">
      <c r="A41" s="360"/>
      <c r="B41" s="361"/>
      <c r="C41" s="18"/>
      <c r="D41" s="244"/>
      <c r="E41" s="101"/>
      <c r="F41" s="244"/>
      <c r="G41" s="235"/>
    </row>
    <row r="42" spans="1:7" x14ac:dyDescent="0.25">
      <c r="A42" s="360" t="s">
        <v>333</v>
      </c>
      <c r="B42" s="361"/>
      <c r="C42" s="18"/>
      <c r="D42" s="244"/>
      <c r="E42" s="101"/>
      <c r="F42" s="244"/>
      <c r="G42" s="235"/>
    </row>
    <row r="43" spans="1:7" x14ac:dyDescent="0.25">
      <c r="A43" s="363" t="s">
        <v>266</v>
      </c>
      <c r="B43" s="365"/>
      <c r="C43" s="9">
        <v>15</v>
      </c>
      <c r="D43" s="56">
        <v>343</v>
      </c>
      <c r="E43" s="260">
        <v>1318</v>
      </c>
      <c r="F43" s="70">
        <v>1269</v>
      </c>
      <c r="G43" s="233">
        <v>2945</v>
      </c>
    </row>
    <row r="44" spans="1:7" x14ac:dyDescent="0.25">
      <c r="A44" s="363" t="s">
        <v>267</v>
      </c>
      <c r="B44" s="365"/>
      <c r="C44" s="9">
        <v>10</v>
      </c>
      <c r="D44" s="56">
        <v>35</v>
      </c>
      <c r="E44" s="261">
        <v>30</v>
      </c>
      <c r="F44" s="56">
        <v>167</v>
      </c>
      <c r="G44" s="229">
        <v>242</v>
      </c>
    </row>
    <row r="45" spans="1:7" x14ac:dyDescent="0.25">
      <c r="A45" s="363" t="s">
        <v>268</v>
      </c>
      <c r="B45" s="365"/>
      <c r="C45" s="9" t="s">
        <v>269</v>
      </c>
      <c r="D45" s="56">
        <v>4</v>
      </c>
      <c r="E45" s="261">
        <v>20</v>
      </c>
      <c r="F45" s="56">
        <v>45</v>
      </c>
      <c r="G45" s="229">
        <v>69</v>
      </c>
    </row>
    <row r="46" spans="1:7" x14ac:dyDescent="0.25">
      <c r="A46" s="363" t="s">
        <v>270</v>
      </c>
      <c r="B46" s="365"/>
      <c r="C46" s="9" t="s">
        <v>269</v>
      </c>
      <c r="D46" s="56">
        <v>52</v>
      </c>
      <c r="E46" s="261">
        <v>208</v>
      </c>
      <c r="F46" s="56">
        <v>117</v>
      </c>
      <c r="G46" s="229">
        <v>377</v>
      </c>
    </row>
    <row r="47" spans="1:7" x14ac:dyDescent="0.25">
      <c r="A47" s="363" t="s">
        <v>283</v>
      </c>
      <c r="B47" s="365"/>
      <c r="C47" s="9" t="s">
        <v>269</v>
      </c>
      <c r="D47" s="56" t="s">
        <v>269</v>
      </c>
      <c r="E47" s="261" t="s">
        <v>269</v>
      </c>
      <c r="F47" s="56">
        <v>52</v>
      </c>
      <c r="G47" s="229">
        <v>52</v>
      </c>
    </row>
    <row r="48" spans="1:7" x14ac:dyDescent="0.25">
      <c r="A48" s="363" t="s">
        <v>272</v>
      </c>
      <c r="B48" s="365"/>
      <c r="C48" s="9" t="s">
        <v>269</v>
      </c>
      <c r="D48" s="56" t="s">
        <v>269</v>
      </c>
      <c r="E48" s="261" t="s">
        <v>269</v>
      </c>
      <c r="F48" s="56" t="s">
        <v>269</v>
      </c>
      <c r="G48" s="229" t="s">
        <v>273</v>
      </c>
    </row>
    <row r="49" spans="1:7" x14ac:dyDescent="0.25">
      <c r="A49" s="363" t="s">
        <v>274</v>
      </c>
      <c r="B49" s="365"/>
      <c r="C49" s="9">
        <v>166</v>
      </c>
      <c r="D49" s="56" t="s">
        <v>269</v>
      </c>
      <c r="E49" s="261" t="s">
        <v>269</v>
      </c>
      <c r="F49" s="56" t="s">
        <v>269</v>
      </c>
      <c r="G49" s="229">
        <v>166</v>
      </c>
    </row>
    <row r="50" spans="1:7" x14ac:dyDescent="0.25">
      <c r="A50" s="363" t="s">
        <v>275</v>
      </c>
      <c r="B50" s="365"/>
      <c r="C50" s="9">
        <v>920</v>
      </c>
      <c r="D50" s="56">
        <v>933</v>
      </c>
      <c r="E50" s="260">
        <v>1671</v>
      </c>
      <c r="F50" s="70">
        <v>2594</v>
      </c>
      <c r="G50" s="233">
        <v>6118</v>
      </c>
    </row>
    <row r="51" spans="1:7" x14ac:dyDescent="0.25">
      <c r="A51" s="363" t="s">
        <v>276</v>
      </c>
      <c r="B51" s="365"/>
      <c r="C51" s="9" t="s">
        <v>269</v>
      </c>
      <c r="D51" s="56" t="s">
        <v>269</v>
      </c>
      <c r="E51" s="261" t="s">
        <v>269</v>
      </c>
      <c r="F51" s="56" t="s">
        <v>269</v>
      </c>
      <c r="G51" s="229" t="s">
        <v>273</v>
      </c>
    </row>
    <row r="52" spans="1:7" x14ac:dyDescent="0.25">
      <c r="A52" s="363" t="s">
        <v>277</v>
      </c>
      <c r="B52" s="365"/>
      <c r="C52" s="9">
        <v>201</v>
      </c>
      <c r="D52" s="56">
        <v>706</v>
      </c>
      <c r="E52" s="260">
        <v>2483</v>
      </c>
      <c r="F52" s="70">
        <v>6171</v>
      </c>
      <c r="G52" s="233">
        <v>9561</v>
      </c>
    </row>
    <row r="53" spans="1:7" x14ac:dyDescent="0.25">
      <c r="A53" s="363" t="s">
        <v>278</v>
      </c>
      <c r="B53" s="365"/>
      <c r="C53" s="9">
        <v>136</v>
      </c>
      <c r="D53" s="56">
        <v>77</v>
      </c>
      <c r="E53" s="261">
        <v>772</v>
      </c>
      <c r="F53" s="70">
        <v>1164</v>
      </c>
      <c r="G53" s="233">
        <v>2149</v>
      </c>
    </row>
    <row r="54" spans="1:7" x14ac:dyDescent="0.25">
      <c r="A54" s="363" t="s">
        <v>279</v>
      </c>
      <c r="B54" s="365"/>
      <c r="C54" s="9">
        <v>24</v>
      </c>
      <c r="D54" s="56">
        <v>189</v>
      </c>
      <c r="E54" s="261">
        <v>274</v>
      </c>
      <c r="F54" s="56">
        <v>416</v>
      </c>
      <c r="G54" s="229">
        <v>903</v>
      </c>
    </row>
    <row r="55" spans="1:7" x14ac:dyDescent="0.25">
      <c r="A55" s="360" t="s">
        <v>280</v>
      </c>
      <c r="B55" s="361"/>
      <c r="C55" s="21">
        <v>1472</v>
      </c>
      <c r="D55" s="72">
        <v>2339</v>
      </c>
      <c r="E55" s="20">
        <v>6776</v>
      </c>
      <c r="F55" s="72">
        <v>11995</v>
      </c>
      <c r="G55" s="234">
        <v>22582</v>
      </c>
    </row>
    <row r="56" spans="1:7" x14ac:dyDescent="0.25">
      <c r="A56" s="360" t="s">
        <v>281</v>
      </c>
      <c r="B56" s="361"/>
      <c r="C56" s="18">
        <v>1.1599999999999999</v>
      </c>
      <c r="D56" s="244">
        <v>1.84</v>
      </c>
      <c r="E56" s="101">
        <v>5.34</v>
      </c>
      <c r="F56" s="244">
        <v>9.4600000000000009</v>
      </c>
      <c r="G56" s="235">
        <v>17.8</v>
      </c>
    </row>
    <row r="57" spans="1:7" x14ac:dyDescent="0.25">
      <c r="A57" s="360"/>
      <c r="B57" s="361"/>
      <c r="C57" s="9"/>
      <c r="D57" s="56"/>
      <c r="E57" s="261"/>
      <c r="F57" s="56"/>
      <c r="G57" s="229"/>
    </row>
    <row r="58" spans="1:7" ht="15.75" thickBot="1" x14ac:dyDescent="0.3">
      <c r="A58" s="399" t="s">
        <v>285</v>
      </c>
      <c r="B58" s="400"/>
      <c r="C58" s="39">
        <v>10605</v>
      </c>
      <c r="D58" s="119">
        <v>18377</v>
      </c>
      <c r="E58" s="120">
        <v>48029</v>
      </c>
      <c r="F58" s="119">
        <v>49838</v>
      </c>
      <c r="G58" s="121">
        <v>126849</v>
      </c>
    </row>
    <row r="59" spans="1:7" x14ac:dyDescent="0.25">
      <c r="A59" s="55" t="s">
        <v>222</v>
      </c>
    </row>
    <row r="60" spans="1:7" x14ac:dyDescent="0.25">
      <c r="A60" s="55" t="s">
        <v>314</v>
      </c>
    </row>
    <row r="61" spans="1:7" x14ac:dyDescent="0.25">
      <c r="A61" s="55" t="s">
        <v>335</v>
      </c>
    </row>
    <row r="62" spans="1:7" x14ac:dyDescent="0.25">
      <c r="A62" s="55" t="s">
        <v>336</v>
      </c>
    </row>
    <row r="63" spans="1:7" x14ac:dyDescent="0.25">
      <c r="A63" s="55" t="s">
        <v>337</v>
      </c>
    </row>
    <row r="64" spans="1:7" x14ac:dyDescent="0.25">
      <c r="A64" s="55" t="s">
        <v>338</v>
      </c>
    </row>
    <row r="65" spans="1:1" x14ac:dyDescent="0.25">
      <c r="A65" s="55" t="s">
        <v>339</v>
      </c>
    </row>
    <row r="66" spans="1:1" x14ac:dyDescent="0.25">
      <c r="A66" s="55" t="s">
        <v>340</v>
      </c>
    </row>
  </sheetData>
  <mergeCells count="57">
    <mergeCell ref="A56:B56"/>
    <mergeCell ref="A57:B57"/>
    <mergeCell ref="A58:B58"/>
    <mergeCell ref="A50:B50"/>
    <mergeCell ref="A51:B51"/>
    <mergeCell ref="A52:B52"/>
    <mergeCell ref="A53:B53"/>
    <mergeCell ref="A54:B54"/>
    <mergeCell ref="A55:B55"/>
    <mergeCell ref="A49:B49"/>
    <mergeCell ref="A38:B38"/>
    <mergeCell ref="A39:B39"/>
    <mergeCell ref="A40:B40"/>
    <mergeCell ref="A41:B41"/>
    <mergeCell ref="A42:B42"/>
    <mergeCell ref="A43:B43"/>
    <mergeCell ref="A44:B44"/>
    <mergeCell ref="A45:B45"/>
    <mergeCell ref="A46:B46"/>
    <mergeCell ref="A47:B47"/>
    <mergeCell ref="A48:B48"/>
    <mergeCell ref="A37:B37"/>
    <mergeCell ref="A26:B26"/>
    <mergeCell ref="A27:B27"/>
    <mergeCell ref="A28:B28"/>
    <mergeCell ref="A29:B29"/>
    <mergeCell ref="A30:B30"/>
    <mergeCell ref="A31:B31"/>
    <mergeCell ref="A32:B32"/>
    <mergeCell ref="A33:B33"/>
    <mergeCell ref="A34:B34"/>
    <mergeCell ref="A35:B35"/>
    <mergeCell ref="A36:B36"/>
    <mergeCell ref="A25:B25"/>
    <mergeCell ref="A14:B14"/>
    <mergeCell ref="A15:B15"/>
    <mergeCell ref="A16:B16"/>
    <mergeCell ref="A17:B17"/>
    <mergeCell ref="A18:B18"/>
    <mergeCell ref="A19:B19"/>
    <mergeCell ref="A20:B20"/>
    <mergeCell ref="A21:B21"/>
    <mergeCell ref="A22:B22"/>
    <mergeCell ref="A23:B23"/>
    <mergeCell ref="A24:B24"/>
    <mergeCell ref="A13:B13"/>
    <mergeCell ref="A4:B6"/>
    <mergeCell ref="C4:G4"/>
    <mergeCell ref="C5:C6"/>
    <mergeCell ref="D5:D6"/>
    <mergeCell ref="E5:E6"/>
    <mergeCell ref="G5:G6"/>
    <mergeCell ref="A8:B8"/>
    <mergeCell ref="A9:B9"/>
    <mergeCell ref="A10:B10"/>
    <mergeCell ref="A11:B11"/>
    <mergeCell ref="A12:B12"/>
  </mergeCells>
  <hyperlinks>
    <hyperlink ref="A1" location="INDICE!A1" display="VOLTAR ÍNDICE"/>
  </hyperlinks>
  <pageMargins left="0.511811024" right="0.511811024" top="0.78740157499999996" bottom="0.78740157499999996" header="0.31496062000000002" footer="0.3149606200000000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J69"/>
  <sheetViews>
    <sheetView showGridLines="0" zoomScaleNormal="100" workbookViewId="0"/>
  </sheetViews>
  <sheetFormatPr defaultRowHeight="15" x14ac:dyDescent="0.25"/>
  <sheetData>
    <row r="1" spans="1:10" x14ac:dyDescent="0.25">
      <c r="A1" s="204" t="s">
        <v>23</v>
      </c>
      <c r="B1" s="202"/>
      <c r="C1" s="202"/>
      <c r="D1" s="202"/>
      <c r="E1" s="202"/>
      <c r="F1" s="202"/>
      <c r="G1" s="202"/>
      <c r="H1" s="202"/>
      <c r="I1" s="202"/>
      <c r="J1" s="202"/>
    </row>
    <row r="3" spans="1:10" ht="15.75" thickBot="1" x14ac:dyDescent="0.3">
      <c r="A3" s="49" t="s">
        <v>345</v>
      </c>
    </row>
    <row r="4" spans="1:10" ht="15.75" thickBot="1" x14ac:dyDescent="0.3">
      <c r="A4" s="341" t="s">
        <v>264</v>
      </c>
      <c r="B4" s="342"/>
      <c r="C4" s="367" t="s">
        <v>148</v>
      </c>
      <c r="D4" s="368"/>
      <c r="E4" s="368"/>
      <c r="F4" s="368"/>
      <c r="G4" s="368"/>
      <c r="H4" s="368"/>
      <c r="I4" s="368"/>
      <c r="J4" s="368"/>
    </row>
    <row r="5" spans="1:10" ht="15.75" thickBot="1" x14ac:dyDescent="0.3">
      <c r="A5" s="343"/>
      <c r="B5" s="344"/>
      <c r="C5" s="367" t="s">
        <v>172</v>
      </c>
      <c r="D5" s="368"/>
      <c r="E5" s="369"/>
      <c r="F5" s="347" t="s">
        <v>173</v>
      </c>
      <c r="G5" s="348"/>
      <c r="H5" s="348"/>
      <c r="I5" s="349"/>
      <c r="J5" s="323" t="s">
        <v>6</v>
      </c>
    </row>
    <row r="6" spans="1:10" x14ac:dyDescent="0.25">
      <c r="A6" s="343"/>
      <c r="B6" s="344"/>
      <c r="C6" s="321" t="s">
        <v>174</v>
      </c>
      <c r="D6" s="353" t="s">
        <v>175</v>
      </c>
      <c r="E6" s="13" t="s">
        <v>176</v>
      </c>
      <c r="F6" s="353" t="s">
        <v>150</v>
      </c>
      <c r="G6" s="353" t="s">
        <v>151</v>
      </c>
      <c r="H6" s="353" t="s">
        <v>178</v>
      </c>
      <c r="I6" s="321" t="s">
        <v>179</v>
      </c>
      <c r="J6" s="370"/>
    </row>
    <row r="7" spans="1:10" ht="23.25" thickBot="1" x14ac:dyDescent="0.3">
      <c r="A7" s="345"/>
      <c r="B7" s="346"/>
      <c r="C7" s="322"/>
      <c r="D7" s="354"/>
      <c r="E7" s="65" t="s">
        <v>177</v>
      </c>
      <c r="F7" s="354"/>
      <c r="G7" s="354"/>
      <c r="H7" s="354"/>
      <c r="I7" s="322"/>
      <c r="J7" s="324"/>
    </row>
    <row r="8" spans="1:10" x14ac:dyDescent="0.25">
      <c r="A8" s="362"/>
      <c r="B8" s="364"/>
      <c r="C8" s="114" t="s">
        <v>129</v>
      </c>
      <c r="D8" s="115" t="s">
        <v>129</v>
      </c>
      <c r="E8" s="116" t="s">
        <v>129</v>
      </c>
      <c r="F8" s="117" t="s">
        <v>129</v>
      </c>
      <c r="G8" s="401" t="s">
        <v>61</v>
      </c>
      <c r="H8" s="122" t="s">
        <v>129</v>
      </c>
      <c r="I8" s="123" t="s">
        <v>129</v>
      </c>
      <c r="J8" s="118" t="s">
        <v>129</v>
      </c>
    </row>
    <row r="9" spans="1:10" x14ac:dyDescent="0.25">
      <c r="A9" s="363"/>
      <c r="B9" s="365"/>
      <c r="C9" s="114" t="s">
        <v>130</v>
      </c>
      <c r="D9" s="115" t="s">
        <v>130</v>
      </c>
      <c r="E9" s="116" t="s">
        <v>130</v>
      </c>
      <c r="F9" s="117" t="s">
        <v>130</v>
      </c>
      <c r="G9" s="402"/>
      <c r="H9" s="122" t="s">
        <v>130</v>
      </c>
      <c r="I9" s="123" t="s">
        <v>130</v>
      </c>
      <c r="J9" s="118" t="s">
        <v>130</v>
      </c>
    </row>
    <row r="10" spans="1:10" x14ac:dyDescent="0.25">
      <c r="A10" s="360"/>
      <c r="B10" s="361"/>
      <c r="C10" s="18"/>
      <c r="D10" s="57"/>
      <c r="E10" s="101"/>
      <c r="F10" s="57"/>
      <c r="G10" s="91"/>
      <c r="H10" s="91"/>
      <c r="I10" s="101"/>
      <c r="J10" s="38"/>
    </row>
    <row r="11" spans="1:10" x14ac:dyDescent="0.25">
      <c r="A11" s="360" t="s">
        <v>341</v>
      </c>
      <c r="B11" s="361"/>
      <c r="C11" s="18"/>
      <c r="D11" s="57"/>
      <c r="E11" s="101"/>
      <c r="F11" s="57"/>
      <c r="G11" s="91"/>
      <c r="H11" s="91"/>
      <c r="I11" s="101"/>
      <c r="J11" s="38"/>
    </row>
    <row r="12" spans="1:10" x14ac:dyDescent="0.25">
      <c r="A12" s="363" t="s">
        <v>266</v>
      </c>
      <c r="B12" s="365"/>
      <c r="C12" s="9">
        <v>85.37</v>
      </c>
      <c r="D12" s="56">
        <v>44.44</v>
      </c>
      <c r="E12" s="261">
        <v>129.81</v>
      </c>
      <c r="F12" s="56">
        <v>670.95</v>
      </c>
      <c r="G12" s="95">
        <v>1390.32</v>
      </c>
      <c r="H12" s="73">
        <v>694.62</v>
      </c>
      <c r="I12" s="96">
        <v>2755.89</v>
      </c>
      <c r="J12" s="77">
        <v>2885.7</v>
      </c>
    </row>
    <row r="13" spans="1:10" x14ac:dyDescent="0.25">
      <c r="A13" s="363" t="s">
        <v>267</v>
      </c>
      <c r="B13" s="365"/>
      <c r="C13" s="9">
        <v>4.0999999999999996</v>
      </c>
      <c r="D13" s="56">
        <v>4.32</v>
      </c>
      <c r="E13" s="261">
        <v>8.42</v>
      </c>
      <c r="F13" s="56">
        <v>27.37</v>
      </c>
      <c r="G13" s="73">
        <v>41.96</v>
      </c>
      <c r="H13" s="73">
        <v>43.28</v>
      </c>
      <c r="I13" s="261">
        <v>112.61</v>
      </c>
      <c r="J13" s="37">
        <v>121.03</v>
      </c>
    </row>
    <row r="14" spans="1:10" x14ac:dyDescent="0.25">
      <c r="A14" s="363" t="s">
        <v>268</v>
      </c>
      <c r="B14" s="365"/>
      <c r="C14" s="9">
        <v>8.08</v>
      </c>
      <c r="D14" s="56" t="s">
        <v>342</v>
      </c>
      <c r="E14" s="261">
        <v>8.08</v>
      </c>
      <c r="F14" s="56">
        <v>196.92</v>
      </c>
      <c r="G14" s="73">
        <v>191.74</v>
      </c>
      <c r="H14" s="73">
        <v>6.49</v>
      </c>
      <c r="I14" s="261">
        <v>395.15</v>
      </c>
      <c r="J14" s="37">
        <v>403.23</v>
      </c>
    </row>
    <row r="15" spans="1:10" x14ac:dyDescent="0.25">
      <c r="A15" s="363" t="s">
        <v>295</v>
      </c>
      <c r="B15" s="365"/>
      <c r="C15" s="9">
        <v>74.5</v>
      </c>
      <c r="D15" s="56">
        <v>2.95</v>
      </c>
      <c r="E15" s="261">
        <v>77.45</v>
      </c>
      <c r="F15" s="56">
        <v>318.14</v>
      </c>
      <c r="G15" s="73">
        <v>607.04999999999995</v>
      </c>
      <c r="H15" s="73">
        <v>114.84</v>
      </c>
      <c r="I15" s="96">
        <v>1040.03</v>
      </c>
      <c r="J15" s="77">
        <v>1117.48</v>
      </c>
    </row>
    <row r="16" spans="1:10" x14ac:dyDescent="0.25">
      <c r="A16" s="363" t="s">
        <v>297</v>
      </c>
      <c r="B16" s="365"/>
      <c r="C16" s="9">
        <v>2.5099999999999998</v>
      </c>
      <c r="D16" s="56" t="s">
        <v>342</v>
      </c>
      <c r="E16" s="261">
        <v>2.5099999999999998</v>
      </c>
      <c r="F16" s="56">
        <v>15.89</v>
      </c>
      <c r="G16" s="73">
        <v>135.68</v>
      </c>
      <c r="H16" s="73">
        <v>508.81</v>
      </c>
      <c r="I16" s="261">
        <v>660.38</v>
      </c>
      <c r="J16" s="37">
        <v>662.89</v>
      </c>
    </row>
    <row r="17" spans="1:10" x14ac:dyDescent="0.25">
      <c r="A17" s="363" t="s">
        <v>272</v>
      </c>
      <c r="B17" s="365"/>
      <c r="C17" s="9" t="s">
        <v>342</v>
      </c>
      <c r="D17" s="56" t="s">
        <v>342</v>
      </c>
      <c r="E17" s="261" t="s">
        <v>342</v>
      </c>
      <c r="F17" s="56" t="s">
        <v>342</v>
      </c>
      <c r="G17" s="73" t="s">
        <v>342</v>
      </c>
      <c r="H17" s="73" t="s">
        <v>342</v>
      </c>
      <c r="I17" s="261" t="s">
        <v>342</v>
      </c>
      <c r="J17" s="37" t="s">
        <v>296</v>
      </c>
    </row>
    <row r="18" spans="1:10" x14ac:dyDescent="0.25">
      <c r="A18" s="363" t="s">
        <v>274</v>
      </c>
      <c r="B18" s="365"/>
      <c r="C18" s="9">
        <v>0.27</v>
      </c>
      <c r="D18" s="56">
        <v>120.87</v>
      </c>
      <c r="E18" s="261">
        <v>121.14</v>
      </c>
      <c r="F18" s="56">
        <v>168.09</v>
      </c>
      <c r="G18" s="73" t="s">
        <v>342</v>
      </c>
      <c r="H18" s="73" t="s">
        <v>342</v>
      </c>
      <c r="I18" s="261">
        <v>168.09</v>
      </c>
      <c r="J18" s="37">
        <v>289.23</v>
      </c>
    </row>
    <row r="19" spans="1:10" x14ac:dyDescent="0.25">
      <c r="A19" s="363" t="s">
        <v>275</v>
      </c>
      <c r="B19" s="365"/>
      <c r="C19" s="9">
        <v>359.06</v>
      </c>
      <c r="D19" s="79">
        <v>1493.16</v>
      </c>
      <c r="E19" s="96">
        <v>1852.22</v>
      </c>
      <c r="F19" s="79">
        <v>1795.21</v>
      </c>
      <c r="G19" s="95">
        <v>1780.82</v>
      </c>
      <c r="H19" s="95">
        <v>1409.31</v>
      </c>
      <c r="I19" s="96">
        <v>4985.34</v>
      </c>
      <c r="J19" s="77">
        <v>6837.56</v>
      </c>
    </row>
    <row r="20" spans="1:10" x14ac:dyDescent="0.25">
      <c r="A20" s="363" t="s">
        <v>276</v>
      </c>
      <c r="B20" s="365"/>
      <c r="C20" s="9" t="s">
        <v>342</v>
      </c>
      <c r="D20" s="56" t="s">
        <v>342</v>
      </c>
      <c r="E20" s="261" t="s">
        <v>342</v>
      </c>
      <c r="F20" s="56" t="s">
        <v>342</v>
      </c>
      <c r="G20" s="73" t="s">
        <v>342</v>
      </c>
      <c r="H20" s="73" t="s">
        <v>342</v>
      </c>
      <c r="I20" s="261" t="s">
        <v>342</v>
      </c>
      <c r="J20" s="37" t="s">
        <v>296</v>
      </c>
    </row>
    <row r="21" spans="1:10" x14ac:dyDescent="0.25">
      <c r="A21" s="363" t="s">
        <v>277</v>
      </c>
      <c r="B21" s="365"/>
      <c r="C21" s="9">
        <v>187.63</v>
      </c>
      <c r="D21" s="56">
        <v>744.8</v>
      </c>
      <c r="E21" s="261">
        <v>932.43</v>
      </c>
      <c r="F21" s="79">
        <v>1691.55</v>
      </c>
      <c r="G21" s="95">
        <v>1595.04</v>
      </c>
      <c r="H21" s="95">
        <v>1725.96</v>
      </c>
      <c r="I21" s="96">
        <v>5012.55</v>
      </c>
      <c r="J21" s="77">
        <v>5944.98</v>
      </c>
    </row>
    <row r="22" spans="1:10" x14ac:dyDescent="0.25">
      <c r="A22" s="363" t="s">
        <v>278</v>
      </c>
      <c r="B22" s="365"/>
      <c r="C22" s="9">
        <v>46.59</v>
      </c>
      <c r="D22" s="56">
        <v>181.64</v>
      </c>
      <c r="E22" s="261">
        <v>228.23</v>
      </c>
      <c r="F22" s="56">
        <v>146.44</v>
      </c>
      <c r="G22" s="73">
        <v>404.21</v>
      </c>
      <c r="H22" s="73">
        <v>676.08</v>
      </c>
      <c r="I22" s="96">
        <v>1226.73</v>
      </c>
      <c r="J22" s="77">
        <v>1454.96</v>
      </c>
    </row>
    <row r="23" spans="1:10" x14ac:dyDescent="0.25">
      <c r="A23" s="363" t="s">
        <v>298</v>
      </c>
      <c r="B23" s="365"/>
      <c r="C23" s="9">
        <v>28.72</v>
      </c>
      <c r="D23" s="56">
        <v>455.6</v>
      </c>
      <c r="E23" s="261">
        <v>484.32</v>
      </c>
      <c r="F23" s="56">
        <v>74.31</v>
      </c>
      <c r="G23" s="73">
        <v>335.5</v>
      </c>
      <c r="H23" s="73">
        <v>136.44999999999999</v>
      </c>
      <c r="I23" s="261">
        <v>546.26</v>
      </c>
      <c r="J23" s="77">
        <v>1030.58</v>
      </c>
    </row>
    <row r="24" spans="1:10" x14ac:dyDescent="0.25">
      <c r="A24" s="360" t="s">
        <v>280</v>
      </c>
      <c r="B24" s="361"/>
      <c r="C24" s="18">
        <v>796.83</v>
      </c>
      <c r="D24" s="80">
        <v>3047.78</v>
      </c>
      <c r="E24" s="97">
        <v>3844.61</v>
      </c>
      <c r="F24" s="80">
        <v>5104.87</v>
      </c>
      <c r="G24" s="100">
        <v>6482.32</v>
      </c>
      <c r="H24" s="100">
        <v>5315.84</v>
      </c>
      <c r="I24" s="97">
        <v>16903.03</v>
      </c>
      <c r="J24" s="78">
        <v>20747.64</v>
      </c>
    </row>
    <row r="25" spans="1:10" x14ac:dyDescent="0.25">
      <c r="A25" s="360" t="s">
        <v>281</v>
      </c>
      <c r="B25" s="361"/>
      <c r="C25" s="18">
        <v>37.340000000000003</v>
      </c>
      <c r="D25" s="244">
        <v>45.52</v>
      </c>
      <c r="E25" s="101">
        <v>43.54</v>
      </c>
      <c r="F25" s="244">
        <v>49.87</v>
      </c>
      <c r="G25" s="91">
        <v>30.16</v>
      </c>
      <c r="H25" s="91">
        <v>33.81</v>
      </c>
      <c r="I25" s="101">
        <v>35.619999999999997</v>
      </c>
      <c r="J25" s="38">
        <v>36.86</v>
      </c>
    </row>
    <row r="26" spans="1:10" x14ac:dyDescent="0.25">
      <c r="A26" s="360"/>
      <c r="B26" s="361"/>
      <c r="C26" s="18" t="s">
        <v>1060</v>
      </c>
      <c r="D26" s="244"/>
      <c r="E26" s="101" t="s">
        <v>1060</v>
      </c>
      <c r="F26" s="244"/>
      <c r="G26" s="91" t="s">
        <v>1060</v>
      </c>
      <c r="H26" s="91" t="s">
        <v>1060</v>
      </c>
      <c r="I26" s="101" t="s">
        <v>1060</v>
      </c>
      <c r="J26" s="38"/>
    </row>
    <row r="27" spans="1:10" x14ac:dyDescent="0.25">
      <c r="A27" s="360" t="s">
        <v>343</v>
      </c>
      <c r="B27" s="361"/>
      <c r="C27" s="18" t="s">
        <v>1060</v>
      </c>
      <c r="D27" s="244"/>
      <c r="E27" s="101" t="s">
        <v>1060</v>
      </c>
      <c r="F27" s="244"/>
      <c r="G27" s="91" t="s">
        <v>1060</v>
      </c>
      <c r="H27" s="91" t="s">
        <v>1060</v>
      </c>
      <c r="I27" s="101" t="s">
        <v>1060</v>
      </c>
      <c r="J27" s="38"/>
    </row>
    <row r="28" spans="1:10" x14ac:dyDescent="0.25">
      <c r="A28" s="363" t="s">
        <v>266</v>
      </c>
      <c r="B28" s="365"/>
      <c r="C28" s="9">
        <v>165.77</v>
      </c>
      <c r="D28" s="56">
        <v>131.37</v>
      </c>
      <c r="E28" s="261">
        <v>297.14</v>
      </c>
      <c r="F28" s="56">
        <v>290.07</v>
      </c>
      <c r="G28" s="95">
        <v>1756.52</v>
      </c>
      <c r="H28" s="73">
        <v>733.06</v>
      </c>
      <c r="I28" s="96">
        <v>2779.65</v>
      </c>
      <c r="J28" s="77">
        <v>3076.79</v>
      </c>
    </row>
    <row r="29" spans="1:10" x14ac:dyDescent="0.25">
      <c r="A29" s="363" t="s">
        <v>267</v>
      </c>
      <c r="B29" s="365"/>
      <c r="C29" s="9">
        <v>5.0999999999999996</v>
      </c>
      <c r="D29" s="56">
        <v>3.4</v>
      </c>
      <c r="E29" s="261">
        <v>8.5</v>
      </c>
      <c r="F29" s="56">
        <v>6.35</v>
      </c>
      <c r="G29" s="73">
        <v>82.44</v>
      </c>
      <c r="H29" s="73">
        <v>43.86</v>
      </c>
      <c r="I29" s="261">
        <v>132.65</v>
      </c>
      <c r="J29" s="37">
        <v>141.15</v>
      </c>
    </row>
    <row r="30" spans="1:10" x14ac:dyDescent="0.25">
      <c r="A30" s="363" t="s">
        <v>268</v>
      </c>
      <c r="B30" s="365"/>
      <c r="C30" s="9">
        <v>12.35</v>
      </c>
      <c r="D30" s="56">
        <v>41.54</v>
      </c>
      <c r="E30" s="261">
        <v>53.89</v>
      </c>
      <c r="F30" s="56">
        <v>198.37</v>
      </c>
      <c r="G30" s="73">
        <v>225.1</v>
      </c>
      <c r="H30" s="73">
        <v>14.85</v>
      </c>
      <c r="I30" s="261">
        <v>438.32</v>
      </c>
      <c r="J30" s="37">
        <v>492.21</v>
      </c>
    </row>
    <row r="31" spans="1:10" x14ac:dyDescent="0.25">
      <c r="A31" s="363" t="s">
        <v>295</v>
      </c>
      <c r="B31" s="365"/>
      <c r="C31" s="9">
        <v>32.799999999999997</v>
      </c>
      <c r="D31" s="56">
        <v>262.14999999999998</v>
      </c>
      <c r="E31" s="261">
        <v>294.95</v>
      </c>
      <c r="F31" s="56">
        <v>141.33000000000001</v>
      </c>
      <c r="G31" s="73">
        <v>541.37</v>
      </c>
      <c r="H31" s="73">
        <v>70.27</v>
      </c>
      <c r="I31" s="261">
        <v>752.97</v>
      </c>
      <c r="J31" s="77">
        <v>1047.92</v>
      </c>
    </row>
    <row r="32" spans="1:10" x14ac:dyDescent="0.25">
      <c r="A32" s="363" t="s">
        <v>300</v>
      </c>
      <c r="B32" s="365"/>
      <c r="C32" s="9" t="s">
        <v>342</v>
      </c>
      <c r="D32" s="56" t="s">
        <v>342</v>
      </c>
      <c r="E32" s="261" t="s">
        <v>342</v>
      </c>
      <c r="F32" s="56" t="s">
        <v>342</v>
      </c>
      <c r="G32" s="73" t="s">
        <v>342</v>
      </c>
      <c r="H32" s="73" t="s">
        <v>342</v>
      </c>
      <c r="I32" s="261" t="s">
        <v>342</v>
      </c>
      <c r="J32" s="37" t="s">
        <v>296</v>
      </c>
    </row>
    <row r="33" spans="1:10" x14ac:dyDescent="0.25">
      <c r="A33" s="363" t="s">
        <v>272</v>
      </c>
      <c r="B33" s="365"/>
      <c r="C33" s="9">
        <v>1.1399999999999999</v>
      </c>
      <c r="D33" s="56">
        <v>2.9</v>
      </c>
      <c r="E33" s="261">
        <v>4.04</v>
      </c>
      <c r="F33" s="56">
        <v>21.24</v>
      </c>
      <c r="G33" s="73">
        <v>7.02</v>
      </c>
      <c r="H33" s="73">
        <v>2.2200000000000002</v>
      </c>
      <c r="I33" s="261">
        <v>30.48</v>
      </c>
      <c r="J33" s="37">
        <v>34.520000000000003</v>
      </c>
    </row>
    <row r="34" spans="1:10" x14ac:dyDescent="0.25">
      <c r="A34" s="363" t="s">
        <v>274</v>
      </c>
      <c r="B34" s="365"/>
      <c r="C34" s="9">
        <v>1.97</v>
      </c>
      <c r="D34" s="56" t="s">
        <v>342</v>
      </c>
      <c r="E34" s="261">
        <v>1.97</v>
      </c>
      <c r="F34" s="56" t="s">
        <v>342</v>
      </c>
      <c r="G34" s="73">
        <v>20.5</v>
      </c>
      <c r="H34" s="73">
        <v>12.15</v>
      </c>
      <c r="I34" s="261">
        <v>32.65</v>
      </c>
      <c r="J34" s="37">
        <v>34.619999999999997</v>
      </c>
    </row>
    <row r="35" spans="1:10" x14ac:dyDescent="0.25">
      <c r="A35" s="363" t="s">
        <v>275</v>
      </c>
      <c r="B35" s="365"/>
      <c r="C35" s="9">
        <v>215.29</v>
      </c>
      <c r="D35" s="79">
        <v>1035.22</v>
      </c>
      <c r="E35" s="96">
        <v>1250.51</v>
      </c>
      <c r="F35" s="79">
        <v>1828.11</v>
      </c>
      <c r="G35" s="95">
        <v>4836.49</v>
      </c>
      <c r="H35" s="95">
        <v>2272.7199999999998</v>
      </c>
      <c r="I35" s="96">
        <v>8937.32</v>
      </c>
      <c r="J35" s="77">
        <v>10187.83</v>
      </c>
    </row>
    <row r="36" spans="1:10" x14ac:dyDescent="0.25">
      <c r="A36" s="363" t="s">
        <v>276</v>
      </c>
      <c r="B36" s="365"/>
      <c r="C36" s="9" t="s">
        <v>342</v>
      </c>
      <c r="D36" s="56" t="s">
        <v>342</v>
      </c>
      <c r="E36" s="261" t="s">
        <v>342</v>
      </c>
      <c r="F36" s="56" t="s">
        <v>342</v>
      </c>
      <c r="G36" s="73" t="s">
        <v>342</v>
      </c>
      <c r="H36" s="73" t="s">
        <v>342</v>
      </c>
      <c r="I36" s="261" t="s">
        <v>342</v>
      </c>
      <c r="J36" s="37" t="s">
        <v>296</v>
      </c>
    </row>
    <row r="37" spans="1:10" x14ac:dyDescent="0.25">
      <c r="A37" s="363" t="s">
        <v>277</v>
      </c>
      <c r="B37" s="365"/>
      <c r="C37" s="9">
        <v>358.14</v>
      </c>
      <c r="D37" s="56">
        <v>735.86</v>
      </c>
      <c r="E37" s="96">
        <v>1094</v>
      </c>
      <c r="F37" s="56">
        <v>807.28</v>
      </c>
      <c r="G37" s="95">
        <v>3065.18</v>
      </c>
      <c r="H37" s="95">
        <v>2229.62</v>
      </c>
      <c r="I37" s="96">
        <v>6102.08</v>
      </c>
      <c r="J37" s="77">
        <v>7196.08</v>
      </c>
    </row>
    <row r="38" spans="1:10" x14ac:dyDescent="0.25">
      <c r="A38" s="363" t="s">
        <v>278</v>
      </c>
      <c r="B38" s="365"/>
      <c r="C38" s="9">
        <v>76.77</v>
      </c>
      <c r="D38" s="56">
        <v>324.42</v>
      </c>
      <c r="E38" s="261">
        <v>401.19</v>
      </c>
      <c r="F38" s="56">
        <v>457.08</v>
      </c>
      <c r="G38" s="95">
        <v>1174.51</v>
      </c>
      <c r="H38" s="73">
        <v>992.91</v>
      </c>
      <c r="I38" s="96">
        <v>2624.5</v>
      </c>
      <c r="J38" s="77">
        <v>3025.69</v>
      </c>
    </row>
    <row r="39" spans="1:10" x14ac:dyDescent="0.25">
      <c r="A39" s="363" t="s">
        <v>298</v>
      </c>
      <c r="B39" s="365"/>
      <c r="C39" s="9">
        <v>64.09</v>
      </c>
      <c r="D39" s="56">
        <v>170.43</v>
      </c>
      <c r="E39" s="261">
        <v>234.52</v>
      </c>
      <c r="F39" s="56">
        <v>236.95</v>
      </c>
      <c r="G39" s="73">
        <v>500.16</v>
      </c>
      <c r="H39" s="73">
        <v>368.65</v>
      </c>
      <c r="I39" s="96">
        <v>1105.76</v>
      </c>
      <c r="J39" s="77">
        <v>1340.28</v>
      </c>
    </row>
    <row r="40" spans="1:10" x14ac:dyDescent="0.25">
      <c r="A40" s="360" t="s">
        <v>280</v>
      </c>
      <c r="B40" s="361"/>
      <c r="C40" s="18">
        <v>933.42</v>
      </c>
      <c r="D40" s="80">
        <v>2707.29</v>
      </c>
      <c r="E40" s="97">
        <v>3640.71</v>
      </c>
      <c r="F40" s="80">
        <v>3986.78</v>
      </c>
      <c r="G40" s="100" t="s">
        <v>1062</v>
      </c>
      <c r="H40" s="100">
        <v>6740.31</v>
      </c>
      <c r="I40" s="97">
        <v>22936.38</v>
      </c>
      <c r="J40" s="78">
        <v>26577.09</v>
      </c>
    </row>
    <row r="41" spans="1:10" x14ac:dyDescent="0.25">
      <c r="A41" s="360" t="s">
        <v>281</v>
      </c>
      <c r="B41" s="361"/>
      <c r="C41" s="18">
        <v>43.74</v>
      </c>
      <c r="D41" s="244">
        <v>40.43</v>
      </c>
      <c r="E41" s="101">
        <v>41.23</v>
      </c>
      <c r="F41" s="244">
        <v>38.950000000000003</v>
      </c>
      <c r="G41" s="91">
        <v>56.8</v>
      </c>
      <c r="H41" s="91">
        <v>42.87</v>
      </c>
      <c r="I41" s="101">
        <v>48.33</v>
      </c>
      <c r="J41" s="38">
        <v>47.22</v>
      </c>
    </row>
    <row r="42" spans="1:10" x14ac:dyDescent="0.25">
      <c r="A42" s="360"/>
      <c r="B42" s="361"/>
      <c r="C42" s="18" t="s">
        <v>1060</v>
      </c>
      <c r="D42" s="244"/>
      <c r="E42" s="101" t="s">
        <v>1060</v>
      </c>
      <c r="F42" s="244"/>
      <c r="G42" s="91" t="s">
        <v>1060</v>
      </c>
      <c r="H42" s="91" t="s">
        <v>1060</v>
      </c>
      <c r="I42" s="101" t="s">
        <v>1060</v>
      </c>
      <c r="J42" s="38"/>
    </row>
    <row r="43" spans="1:10" x14ac:dyDescent="0.25">
      <c r="A43" s="360" t="s">
        <v>344</v>
      </c>
      <c r="B43" s="361"/>
      <c r="C43" s="18" t="s">
        <v>1060</v>
      </c>
      <c r="D43" s="244"/>
      <c r="E43" s="101" t="s">
        <v>1060</v>
      </c>
      <c r="F43" s="244"/>
      <c r="G43" s="91" t="s">
        <v>1060</v>
      </c>
      <c r="H43" s="91" t="s">
        <v>1060</v>
      </c>
      <c r="I43" s="101" t="s">
        <v>1060</v>
      </c>
      <c r="J43" s="38"/>
    </row>
    <row r="44" spans="1:10" x14ac:dyDescent="0.25">
      <c r="A44" s="363" t="s">
        <v>266</v>
      </c>
      <c r="B44" s="365"/>
      <c r="C44" s="9">
        <v>83.51</v>
      </c>
      <c r="D44" s="56">
        <v>9.85</v>
      </c>
      <c r="E44" s="261">
        <v>93.36</v>
      </c>
      <c r="F44" s="56">
        <v>173.22</v>
      </c>
      <c r="G44" s="73">
        <v>552.6</v>
      </c>
      <c r="H44" s="73">
        <v>400.69</v>
      </c>
      <c r="I44" s="96">
        <v>1126.51</v>
      </c>
      <c r="J44" s="77">
        <v>1219.8699999999999</v>
      </c>
    </row>
    <row r="45" spans="1:10" x14ac:dyDescent="0.25">
      <c r="A45" s="363" t="s">
        <v>267</v>
      </c>
      <c r="B45" s="365"/>
      <c r="C45" s="9">
        <v>2.4</v>
      </c>
      <c r="D45" s="56">
        <v>6.49</v>
      </c>
      <c r="E45" s="261">
        <v>8.89</v>
      </c>
      <c r="F45" s="56">
        <v>26.27</v>
      </c>
      <c r="G45" s="73">
        <v>10.02</v>
      </c>
      <c r="H45" s="73">
        <v>55.88</v>
      </c>
      <c r="I45" s="261">
        <v>92.17</v>
      </c>
      <c r="J45" s="37">
        <v>101.06</v>
      </c>
    </row>
    <row r="46" spans="1:10" x14ac:dyDescent="0.25">
      <c r="A46" s="363" t="s">
        <v>268</v>
      </c>
      <c r="B46" s="365"/>
      <c r="C46" s="9">
        <v>1.44</v>
      </c>
      <c r="D46" s="56" t="s">
        <v>342</v>
      </c>
      <c r="E46" s="261">
        <v>1.44</v>
      </c>
      <c r="F46" s="56">
        <v>2.37</v>
      </c>
      <c r="G46" s="73">
        <v>9.08</v>
      </c>
      <c r="H46" s="73">
        <v>13.54</v>
      </c>
      <c r="I46" s="261">
        <v>24.99</v>
      </c>
      <c r="J46" s="37">
        <v>26.43</v>
      </c>
    </row>
    <row r="47" spans="1:10" x14ac:dyDescent="0.25">
      <c r="A47" s="363" t="s">
        <v>295</v>
      </c>
      <c r="B47" s="365"/>
      <c r="C47" s="9">
        <v>3.68</v>
      </c>
      <c r="D47" s="56" t="s">
        <v>342</v>
      </c>
      <c r="E47" s="261">
        <v>3.68</v>
      </c>
      <c r="F47" s="56">
        <v>25.87</v>
      </c>
      <c r="G47" s="73">
        <v>105.03</v>
      </c>
      <c r="H47" s="73">
        <v>38.51</v>
      </c>
      <c r="I47" s="261">
        <v>169.41</v>
      </c>
      <c r="J47" s="37">
        <v>173.09</v>
      </c>
    </row>
    <row r="48" spans="1:10" x14ac:dyDescent="0.25">
      <c r="A48" s="363" t="s">
        <v>297</v>
      </c>
      <c r="B48" s="365"/>
      <c r="C48" s="9">
        <v>2</v>
      </c>
      <c r="D48" s="56" t="s">
        <v>342</v>
      </c>
      <c r="E48" s="261">
        <v>2</v>
      </c>
      <c r="F48" s="56" t="s">
        <v>342</v>
      </c>
      <c r="G48" s="73" t="s">
        <v>342</v>
      </c>
      <c r="H48" s="73">
        <v>23.41</v>
      </c>
      <c r="I48" s="261">
        <v>23.41</v>
      </c>
      <c r="J48" s="37">
        <v>25.41</v>
      </c>
    </row>
    <row r="49" spans="1:10" x14ac:dyDescent="0.25">
      <c r="A49" s="363" t="s">
        <v>272</v>
      </c>
      <c r="B49" s="365"/>
      <c r="C49" s="9" t="s">
        <v>342</v>
      </c>
      <c r="D49" s="56" t="s">
        <v>342</v>
      </c>
      <c r="E49" s="261" t="s">
        <v>342</v>
      </c>
      <c r="F49" s="56" t="s">
        <v>342</v>
      </c>
      <c r="G49" s="73" t="s">
        <v>342</v>
      </c>
      <c r="H49" s="73" t="s">
        <v>342</v>
      </c>
      <c r="I49" s="261" t="s">
        <v>342</v>
      </c>
      <c r="J49" s="37" t="s">
        <v>296</v>
      </c>
    </row>
    <row r="50" spans="1:10" x14ac:dyDescent="0.25">
      <c r="A50" s="363" t="s">
        <v>274</v>
      </c>
      <c r="B50" s="365"/>
      <c r="C50" s="9" t="s">
        <v>342</v>
      </c>
      <c r="D50" s="56">
        <v>98.41</v>
      </c>
      <c r="E50" s="261">
        <v>98.41</v>
      </c>
      <c r="F50" s="56" t="s">
        <v>342</v>
      </c>
      <c r="G50" s="73" t="s">
        <v>342</v>
      </c>
      <c r="H50" s="73" t="s">
        <v>342</v>
      </c>
      <c r="I50" s="261" t="s">
        <v>342</v>
      </c>
      <c r="J50" s="37">
        <v>98.41</v>
      </c>
    </row>
    <row r="51" spans="1:10" x14ac:dyDescent="0.25">
      <c r="A51" s="363" t="s">
        <v>275</v>
      </c>
      <c r="B51" s="365"/>
      <c r="C51" s="9">
        <v>88.98</v>
      </c>
      <c r="D51" s="56">
        <v>595.53</v>
      </c>
      <c r="E51" s="261">
        <v>684.51</v>
      </c>
      <c r="F51" s="56">
        <v>339.08</v>
      </c>
      <c r="G51" s="73">
        <v>629.66</v>
      </c>
      <c r="H51" s="73">
        <v>793.91</v>
      </c>
      <c r="I51" s="96">
        <v>1762.65</v>
      </c>
      <c r="J51" s="77">
        <v>2447.16</v>
      </c>
    </row>
    <row r="52" spans="1:10" x14ac:dyDescent="0.25">
      <c r="A52" s="363" t="s">
        <v>276</v>
      </c>
      <c r="B52" s="365"/>
      <c r="C52" s="9" t="s">
        <v>342</v>
      </c>
      <c r="D52" s="56" t="s">
        <v>342</v>
      </c>
      <c r="E52" s="261" t="s">
        <v>342</v>
      </c>
      <c r="F52" s="56" t="s">
        <v>342</v>
      </c>
      <c r="G52" s="73" t="s">
        <v>342</v>
      </c>
      <c r="H52" s="73" t="s">
        <v>342</v>
      </c>
      <c r="I52" s="261" t="s">
        <v>342</v>
      </c>
      <c r="J52" s="37" t="s">
        <v>296</v>
      </c>
    </row>
    <row r="53" spans="1:10" x14ac:dyDescent="0.25">
      <c r="A53" s="363" t="s">
        <v>277</v>
      </c>
      <c r="B53" s="365"/>
      <c r="C53" s="9">
        <v>154.12</v>
      </c>
      <c r="D53" s="56">
        <v>125.95</v>
      </c>
      <c r="E53" s="261">
        <v>280.07</v>
      </c>
      <c r="F53" s="56">
        <v>431.2</v>
      </c>
      <c r="G53" s="95">
        <v>1059.6099999999999</v>
      </c>
      <c r="H53" s="95">
        <v>1803.73</v>
      </c>
      <c r="I53" s="96">
        <v>3294.54</v>
      </c>
      <c r="J53" s="77">
        <v>3574.61</v>
      </c>
    </row>
    <row r="54" spans="1:10" x14ac:dyDescent="0.25">
      <c r="A54" s="363" t="s">
        <v>278</v>
      </c>
      <c r="B54" s="365"/>
      <c r="C54" s="9">
        <v>48.09</v>
      </c>
      <c r="D54" s="56">
        <v>89.41</v>
      </c>
      <c r="E54" s="261">
        <v>137.5</v>
      </c>
      <c r="F54" s="56">
        <v>46.56</v>
      </c>
      <c r="G54" s="73">
        <v>306.02999999999997</v>
      </c>
      <c r="H54" s="73">
        <v>411.5</v>
      </c>
      <c r="I54" s="261">
        <v>764.09</v>
      </c>
      <c r="J54" s="37">
        <v>901.59</v>
      </c>
    </row>
    <row r="55" spans="1:10" x14ac:dyDescent="0.25">
      <c r="A55" s="363" t="s">
        <v>298</v>
      </c>
      <c r="B55" s="365"/>
      <c r="C55" s="9">
        <v>19.59</v>
      </c>
      <c r="D55" s="56">
        <v>15.42</v>
      </c>
      <c r="E55" s="261">
        <v>35.01</v>
      </c>
      <c r="F55" s="56">
        <v>100.49</v>
      </c>
      <c r="G55" s="73">
        <v>132.44</v>
      </c>
      <c r="H55" s="73">
        <v>123.57</v>
      </c>
      <c r="I55" s="261">
        <v>356.5</v>
      </c>
      <c r="J55" s="37">
        <v>391.51</v>
      </c>
    </row>
    <row r="56" spans="1:10" x14ac:dyDescent="0.25">
      <c r="A56" s="360" t="s">
        <v>280</v>
      </c>
      <c r="B56" s="361"/>
      <c r="C56" s="18">
        <v>403.81</v>
      </c>
      <c r="D56" s="244">
        <v>941.06</v>
      </c>
      <c r="E56" s="97">
        <v>1344.87</v>
      </c>
      <c r="F56" s="80">
        <v>1145.06</v>
      </c>
      <c r="G56" s="100">
        <v>2804.47</v>
      </c>
      <c r="H56" s="100">
        <v>3664.74</v>
      </c>
      <c r="I56" s="97">
        <v>7614.27</v>
      </c>
      <c r="J56" s="78">
        <v>8959.14</v>
      </c>
    </row>
    <row r="57" spans="1:10" x14ac:dyDescent="0.25">
      <c r="A57" s="360" t="s">
        <v>281</v>
      </c>
      <c r="B57" s="361"/>
      <c r="C57" s="18">
        <v>18.920000000000002</v>
      </c>
      <c r="D57" s="244">
        <v>14.05</v>
      </c>
      <c r="E57" s="101">
        <v>15.23</v>
      </c>
      <c r="F57" s="244">
        <v>11.19</v>
      </c>
      <c r="G57" s="91">
        <v>13.05</v>
      </c>
      <c r="H57" s="91">
        <v>23.31</v>
      </c>
      <c r="I57" s="101">
        <v>16.05</v>
      </c>
      <c r="J57" s="38">
        <v>15.92</v>
      </c>
    </row>
    <row r="58" spans="1:10" x14ac:dyDescent="0.25">
      <c r="A58" s="360"/>
      <c r="B58" s="361"/>
      <c r="C58" s="9" t="s">
        <v>1060</v>
      </c>
      <c r="D58" s="56"/>
      <c r="E58" s="261" t="s">
        <v>1060</v>
      </c>
      <c r="F58" s="56"/>
      <c r="G58" s="73" t="s">
        <v>1060</v>
      </c>
      <c r="H58" s="73" t="s">
        <v>1060</v>
      </c>
      <c r="I58" s="261" t="s">
        <v>1060</v>
      </c>
      <c r="J58" s="37"/>
    </row>
    <row r="59" spans="1:10" ht="15.75" thickBot="1" x14ac:dyDescent="0.3">
      <c r="A59" s="399" t="s">
        <v>285</v>
      </c>
      <c r="B59" s="400"/>
      <c r="C59" s="124">
        <v>2134.06</v>
      </c>
      <c r="D59" s="125">
        <v>6696.13</v>
      </c>
      <c r="E59" s="126">
        <v>8830.19</v>
      </c>
      <c r="F59" s="125">
        <v>10236.709999999999</v>
      </c>
      <c r="G59" s="127">
        <v>21496.080000000002</v>
      </c>
      <c r="H59" s="127">
        <v>15720.89</v>
      </c>
      <c r="I59" s="126">
        <v>47453.68</v>
      </c>
      <c r="J59" s="128">
        <v>56283.87</v>
      </c>
    </row>
    <row r="60" spans="1:10" x14ac:dyDescent="0.25">
      <c r="A60" s="55" t="s">
        <v>303</v>
      </c>
    </row>
    <row r="61" spans="1:10" x14ac:dyDescent="0.25">
      <c r="A61" s="55" t="s">
        <v>346</v>
      </c>
    </row>
    <row r="62" spans="1:10" x14ac:dyDescent="0.25">
      <c r="A62" s="55" t="s">
        <v>347</v>
      </c>
    </row>
    <row r="63" spans="1:10" x14ac:dyDescent="0.25">
      <c r="A63" s="55" t="s">
        <v>348</v>
      </c>
    </row>
    <row r="64" spans="1:10" x14ac:dyDescent="0.25">
      <c r="A64" s="55" t="s">
        <v>327</v>
      </c>
    </row>
    <row r="65" spans="1:1" x14ac:dyDescent="0.25">
      <c r="A65" s="55" t="s">
        <v>349</v>
      </c>
    </row>
    <row r="66" spans="1:1" x14ac:dyDescent="0.25">
      <c r="A66" s="55" t="s">
        <v>350</v>
      </c>
    </row>
    <row r="67" spans="1:1" x14ac:dyDescent="0.25">
      <c r="A67" s="55" t="s">
        <v>351</v>
      </c>
    </row>
    <row r="68" spans="1:1" x14ac:dyDescent="0.25">
      <c r="A68" s="55" t="s">
        <v>352</v>
      </c>
    </row>
    <row r="69" spans="1:1" x14ac:dyDescent="0.25">
      <c r="A69" s="55"/>
    </row>
  </sheetData>
  <mergeCells count="64">
    <mergeCell ref="A59:B59"/>
    <mergeCell ref="A48:B48"/>
    <mergeCell ref="A49:B49"/>
    <mergeCell ref="A50:B50"/>
    <mergeCell ref="A51:B51"/>
    <mergeCell ref="A52:B52"/>
    <mergeCell ref="A53:B53"/>
    <mergeCell ref="A54:B54"/>
    <mergeCell ref="A55:B55"/>
    <mergeCell ref="A56:B56"/>
    <mergeCell ref="A57:B57"/>
    <mergeCell ref="A58:B58"/>
    <mergeCell ref="A47:B47"/>
    <mergeCell ref="A36:B36"/>
    <mergeCell ref="A37:B37"/>
    <mergeCell ref="A38:B38"/>
    <mergeCell ref="A39:B39"/>
    <mergeCell ref="A40:B40"/>
    <mergeCell ref="A41:B41"/>
    <mergeCell ref="A42:B42"/>
    <mergeCell ref="A43:B43"/>
    <mergeCell ref="A44:B44"/>
    <mergeCell ref="A45:B45"/>
    <mergeCell ref="A46:B46"/>
    <mergeCell ref="A35:B35"/>
    <mergeCell ref="A24:B24"/>
    <mergeCell ref="A25:B25"/>
    <mergeCell ref="A26:B26"/>
    <mergeCell ref="A27:B27"/>
    <mergeCell ref="A28:B28"/>
    <mergeCell ref="A29:B29"/>
    <mergeCell ref="A30:B30"/>
    <mergeCell ref="A31:B31"/>
    <mergeCell ref="A32:B32"/>
    <mergeCell ref="A33:B33"/>
    <mergeCell ref="A34:B34"/>
    <mergeCell ref="A23:B23"/>
    <mergeCell ref="A12:B12"/>
    <mergeCell ref="A13:B13"/>
    <mergeCell ref="A14:B14"/>
    <mergeCell ref="A15:B15"/>
    <mergeCell ref="A16:B16"/>
    <mergeCell ref="A17:B17"/>
    <mergeCell ref="A18:B18"/>
    <mergeCell ref="A19:B19"/>
    <mergeCell ref="A20:B20"/>
    <mergeCell ref="A21:B21"/>
    <mergeCell ref="A22:B22"/>
    <mergeCell ref="A11:B11"/>
    <mergeCell ref="A4:B7"/>
    <mergeCell ref="C4:J4"/>
    <mergeCell ref="C5:E5"/>
    <mergeCell ref="F5:I5"/>
    <mergeCell ref="J5:J7"/>
    <mergeCell ref="C6:C7"/>
    <mergeCell ref="D6:D7"/>
    <mergeCell ref="F6:F7"/>
    <mergeCell ref="G6:G7"/>
    <mergeCell ref="H6:H7"/>
    <mergeCell ref="I6:I7"/>
    <mergeCell ref="A8:A9"/>
    <mergeCell ref="B8:B9"/>
    <mergeCell ref="G8:G9"/>
    <mergeCell ref="A10:B10"/>
  </mergeCells>
  <hyperlinks>
    <hyperlink ref="A1" location="INDICE!A1" display="VOLTAR ÍNDICE"/>
  </hyperlinks>
  <pageMargins left="0.511811024" right="0.511811024" top="0.78740157499999996" bottom="0.78740157499999996" header="0.31496062000000002" footer="0.3149606200000000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G51"/>
  <sheetViews>
    <sheetView showGridLines="0" zoomScaleNormal="100" workbookViewId="0"/>
  </sheetViews>
  <sheetFormatPr defaultRowHeight="15" x14ac:dyDescent="0.25"/>
  <sheetData>
    <row r="1" spans="1:7" x14ac:dyDescent="0.25">
      <c r="A1" s="204" t="s">
        <v>23</v>
      </c>
      <c r="B1" s="202"/>
      <c r="C1" s="202"/>
      <c r="D1" s="202"/>
      <c r="E1" s="202"/>
      <c r="F1" s="202"/>
      <c r="G1" s="202"/>
    </row>
    <row r="3" spans="1:7" ht="15.75" thickBot="1" x14ac:dyDescent="0.3">
      <c r="A3" s="49" t="s">
        <v>356</v>
      </c>
    </row>
    <row r="4" spans="1:7" ht="15.75" thickBot="1" x14ac:dyDescent="0.3">
      <c r="A4" s="341" t="s">
        <v>264</v>
      </c>
      <c r="B4" s="342"/>
      <c r="C4" s="367" t="s">
        <v>148</v>
      </c>
      <c r="D4" s="368"/>
      <c r="E4" s="368"/>
      <c r="F4" s="368"/>
      <c r="G4" s="368"/>
    </row>
    <row r="5" spans="1:7" x14ac:dyDescent="0.25">
      <c r="A5" s="343"/>
      <c r="B5" s="344"/>
      <c r="C5" s="321" t="s">
        <v>149</v>
      </c>
      <c r="D5" s="353" t="s">
        <v>150</v>
      </c>
      <c r="E5" s="321" t="s">
        <v>151</v>
      </c>
      <c r="F5" s="82" t="s">
        <v>152</v>
      </c>
      <c r="G5" s="323" t="s">
        <v>6</v>
      </c>
    </row>
    <row r="6" spans="1:7" ht="15.75" thickBot="1" x14ac:dyDescent="0.3">
      <c r="A6" s="345"/>
      <c r="B6" s="346"/>
      <c r="C6" s="322"/>
      <c r="D6" s="354"/>
      <c r="E6" s="322"/>
      <c r="F6" s="81" t="s">
        <v>153</v>
      </c>
      <c r="G6" s="324"/>
    </row>
    <row r="7" spans="1:7" x14ac:dyDescent="0.25">
      <c r="A7" s="26"/>
      <c r="B7" s="93"/>
      <c r="C7" s="114" t="s">
        <v>8</v>
      </c>
      <c r="D7" s="115" t="s">
        <v>8</v>
      </c>
      <c r="E7" s="116" t="s">
        <v>8</v>
      </c>
      <c r="F7" s="117" t="s">
        <v>8</v>
      </c>
      <c r="G7" s="118" t="s">
        <v>8</v>
      </c>
    </row>
    <row r="8" spans="1:7" x14ac:dyDescent="0.25">
      <c r="A8" s="360"/>
      <c r="B8" s="361"/>
      <c r="C8" s="18"/>
      <c r="D8" s="57"/>
      <c r="E8" s="101"/>
      <c r="F8" s="57"/>
      <c r="G8" s="22"/>
    </row>
    <row r="9" spans="1:7" x14ac:dyDescent="0.25">
      <c r="A9" s="360"/>
      <c r="B9" s="361"/>
      <c r="C9" s="18"/>
      <c r="D9" s="57"/>
      <c r="E9" s="101"/>
      <c r="F9" s="57"/>
      <c r="G9" s="22"/>
    </row>
    <row r="10" spans="1:7" x14ac:dyDescent="0.25">
      <c r="A10" s="360" t="s">
        <v>353</v>
      </c>
      <c r="B10" s="361"/>
      <c r="C10" s="18"/>
      <c r="D10" s="57"/>
      <c r="E10" s="101"/>
      <c r="F10" s="57"/>
      <c r="G10" s="22"/>
    </row>
    <row r="11" spans="1:7" x14ac:dyDescent="0.25">
      <c r="A11" s="363" t="s">
        <v>266</v>
      </c>
      <c r="B11" s="365"/>
      <c r="C11" s="9">
        <v>52</v>
      </c>
      <c r="D11" s="56">
        <v>502</v>
      </c>
      <c r="E11" s="260">
        <v>1433</v>
      </c>
      <c r="F11" s="70">
        <v>1633</v>
      </c>
      <c r="G11" s="233">
        <v>3620</v>
      </c>
    </row>
    <row r="12" spans="1:7" x14ac:dyDescent="0.25">
      <c r="A12" s="363" t="s">
        <v>267</v>
      </c>
      <c r="B12" s="365"/>
      <c r="C12" s="9">
        <v>53</v>
      </c>
      <c r="D12" s="56">
        <v>236</v>
      </c>
      <c r="E12" s="261">
        <v>612</v>
      </c>
      <c r="F12" s="56">
        <v>336</v>
      </c>
      <c r="G12" s="233">
        <v>1237</v>
      </c>
    </row>
    <row r="13" spans="1:7" x14ac:dyDescent="0.25">
      <c r="A13" s="363" t="s">
        <v>268</v>
      </c>
      <c r="B13" s="365"/>
      <c r="C13" s="9">
        <v>107</v>
      </c>
      <c r="D13" s="56">
        <v>281</v>
      </c>
      <c r="E13" s="261">
        <v>94</v>
      </c>
      <c r="F13" s="56">
        <v>170</v>
      </c>
      <c r="G13" s="229">
        <v>652</v>
      </c>
    </row>
    <row r="14" spans="1:7" x14ac:dyDescent="0.25">
      <c r="A14" s="363" t="s">
        <v>270</v>
      </c>
      <c r="B14" s="365"/>
      <c r="C14" s="9">
        <v>6</v>
      </c>
      <c r="D14" s="56">
        <v>79</v>
      </c>
      <c r="E14" s="261">
        <v>230</v>
      </c>
      <c r="F14" s="56">
        <v>390</v>
      </c>
      <c r="G14" s="229">
        <v>705</v>
      </c>
    </row>
    <row r="15" spans="1:7" x14ac:dyDescent="0.25">
      <c r="A15" s="363" t="s">
        <v>283</v>
      </c>
      <c r="B15" s="365"/>
      <c r="C15" s="9" t="s">
        <v>269</v>
      </c>
      <c r="D15" s="56">
        <v>19</v>
      </c>
      <c r="E15" s="261" t="s">
        <v>354</v>
      </c>
      <c r="F15" s="56">
        <v>191</v>
      </c>
      <c r="G15" s="229">
        <v>210</v>
      </c>
    </row>
    <row r="16" spans="1:7" x14ac:dyDescent="0.25">
      <c r="A16" s="363" t="s">
        <v>272</v>
      </c>
      <c r="B16" s="365"/>
      <c r="C16" s="9" t="s">
        <v>269</v>
      </c>
      <c r="D16" s="56" t="s">
        <v>354</v>
      </c>
      <c r="E16" s="261">
        <v>12</v>
      </c>
      <c r="F16" s="56" t="s">
        <v>354</v>
      </c>
      <c r="G16" s="229">
        <v>12</v>
      </c>
    </row>
    <row r="17" spans="1:7" x14ac:dyDescent="0.25">
      <c r="A17" s="363" t="s">
        <v>274</v>
      </c>
      <c r="B17" s="365"/>
      <c r="C17" s="9" t="s">
        <v>269</v>
      </c>
      <c r="D17" s="56">
        <v>9</v>
      </c>
      <c r="E17" s="261" t="s">
        <v>354</v>
      </c>
      <c r="F17" s="56" t="s">
        <v>354</v>
      </c>
      <c r="G17" s="229">
        <v>9</v>
      </c>
    </row>
    <row r="18" spans="1:7" x14ac:dyDescent="0.25">
      <c r="A18" s="363" t="s">
        <v>275</v>
      </c>
      <c r="B18" s="365"/>
      <c r="C18" s="9">
        <v>966</v>
      </c>
      <c r="D18" s="70">
        <v>2845</v>
      </c>
      <c r="E18" s="260">
        <v>3582</v>
      </c>
      <c r="F18" s="70">
        <v>6129</v>
      </c>
      <c r="G18" s="233">
        <v>13522</v>
      </c>
    </row>
    <row r="19" spans="1:7" x14ac:dyDescent="0.25">
      <c r="A19" s="363" t="s">
        <v>276</v>
      </c>
      <c r="B19" s="365"/>
      <c r="C19" s="9" t="s">
        <v>269</v>
      </c>
      <c r="D19" s="56" t="s">
        <v>354</v>
      </c>
      <c r="E19" s="261" t="s">
        <v>354</v>
      </c>
      <c r="F19" s="56" t="s">
        <v>354</v>
      </c>
      <c r="G19" s="229" t="s">
        <v>273</v>
      </c>
    </row>
    <row r="20" spans="1:7" x14ac:dyDescent="0.25">
      <c r="A20" s="363" t="s">
        <v>277</v>
      </c>
      <c r="B20" s="365"/>
      <c r="C20" s="9">
        <v>466</v>
      </c>
      <c r="D20" s="70">
        <v>1744</v>
      </c>
      <c r="E20" s="260">
        <v>4409</v>
      </c>
      <c r="F20" s="70">
        <v>8682</v>
      </c>
      <c r="G20" s="233">
        <v>15301</v>
      </c>
    </row>
    <row r="21" spans="1:7" x14ac:dyDescent="0.25">
      <c r="A21" s="363" t="s">
        <v>278</v>
      </c>
      <c r="B21" s="365"/>
      <c r="C21" s="9">
        <v>450</v>
      </c>
      <c r="D21" s="56">
        <v>494</v>
      </c>
      <c r="E21" s="261">
        <v>771</v>
      </c>
      <c r="F21" s="70">
        <v>3007</v>
      </c>
      <c r="G21" s="233">
        <v>4722</v>
      </c>
    </row>
    <row r="22" spans="1:7" x14ac:dyDescent="0.25">
      <c r="A22" s="363" t="s">
        <v>279</v>
      </c>
      <c r="B22" s="365"/>
      <c r="C22" s="9">
        <v>330</v>
      </c>
      <c r="D22" s="56">
        <v>250</v>
      </c>
      <c r="E22" s="261">
        <v>571</v>
      </c>
      <c r="F22" s="56">
        <v>904</v>
      </c>
      <c r="G22" s="233">
        <v>2055</v>
      </c>
    </row>
    <row r="23" spans="1:7" x14ac:dyDescent="0.25">
      <c r="A23" s="360" t="s">
        <v>280</v>
      </c>
      <c r="B23" s="361"/>
      <c r="C23" s="21">
        <v>2430</v>
      </c>
      <c r="D23" s="72">
        <v>6459</v>
      </c>
      <c r="E23" s="20">
        <v>11714</v>
      </c>
      <c r="F23" s="72">
        <v>21442</v>
      </c>
      <c r="G23" s="234">
        <v>42045</v>
      </c>
    </row>
    <row r="24" spans="1:7" x14ac:dyDescent="0.25">
      <c r="A24" s="360" t="s">
        <v>281</v>
      </c>
      <c r="B24" s="361"/>
      <c r="C24" s="18">
        <v>2.73</v>
      </c>
      <c r="D24" s="244">
        <v>7.26</v>
      </c>
      <c r="E24" s="101">
        <v>13.17</v>
      </c>
      <c r="F24" s="244">
        <v>24.11</v>
      </c>
      <c r="G24" s="235">
        <v>47.27</v>
      </c>
    </row>
    <row r="25" spans="1:7" x14ac:dyDescent="0.25">
      <c r="A25" s="360"/>
      <c r="B25" s="361"/>
      <c r="C25" s="18"/>
      <c r="D25" s="244"/>
      <c r="E25" s="101"/>
      <c r="F25" s="244"/>
      <c r="G25" s="235"/>
    </row>
    <row r="26" spans="1:7" x14ac:dyDescent="0.25">
      <c r="A26" s="360" t="s">
        <v>355</v>
      </c>
      <c r="B26" s="361"/>
      <c r="C26" s="18"/>
      <c r="D26" s="244"/>
      <c r="E26" s="101"/>
      <c r="F26" s="244"/>
      <c r="G26" s="235"/>
    </row>
    <row r="27" spans="1:7" x14ac:dyDescent="0.25">
      <c r="A27" s="363" t="s">
        <v>266</v>
      </c>
      <c r="B27" s="365"/>
      <c r="C27" s="9">
        <v>37</v>
      </c>
      <c r="D27" s="56">
        <v>377</v>
      </c>
      <c r="E27" s="260">
        <v>1540</v>
      </c>
      <c r="F27" s="70">
        <v>2417</v>
      </c>
      <c r="G27" s="233">
        <v>4371</v>
      </c>
    </row>
    <row r="28" spans="1:7" x14ac:dyDescent="0.25">
      <c r="A28" s="363" t="s">
        <v>267</v>
      </c>
      <c r="B28" s="365"/>
      <c r="C28" s="9">
        <v>42</v>
      </c>
      <c r="D28" s="56">
        <v>373</v>
      </c>
      <c r="E28" s="261">
        <v>958</v>
      </c>
      <c r="F28" s="56">
        <v>333</v>
      </c>
      <c r="G28" s="233">
        <v>1706</v>
      </c>
    </row>
    <row r="29" spans="1:7" x14ac:dyDescent="0.25">
      <c r="A29" s="363" t="s">
        <v>268</v>
      </c>
      <c r="B29" s="365"/>
      <c r="C29" s="9">
        <v>46</v>
      </c>
      <c r="D29" s="56">
        <v>176</v>
      </c>
      <c r="E29" s="261">
        <v>91</v>
      </c>
      <c r="F29" s="56">
        <v>67</v>
      </c>
      <c r="G29" s="229">
        <v>380</v>
      </c>
    </row>
    <row r="30" spans="1:7" x14ac:dyDescent="0.25">
      <c r="A30" s="363" t="s">
        <v>270</v>
      </c>
      <c r="B30" s="365"/>
      <c r="C30" s="9">
        <v>1</v>
      </c>
      <c r="D30" s="56">
        <v>42</v>
      </c>
      <c r="E30" s="261">
        <v>126</v>
      </c>
      <c r="F30" s="56">
        <v>53</v>
      </c>
      <c r="G30" s="229">
        <v>222</v>
      </c>
    </row>
    <row r="31" spans="1:7" x14ac:dyDescent="0.25">
      <c r="A31" s="363" t="s">
        <v>283</v>
      </c>
      <c r="B31" s="365"/>
      <c r="C31" s="9" t="s">
        <v>269</v>
      </c>
      <c r="D31" s="56" t="s">
        <v>354</v>
      </c>
      <c r="E31" s="261">
        <v>39</v>
      </c>
      <c r="F31" s="56">
        <v>125</v>
      </c>
      <c r="G31" s="229">
        <v>164</v>
      </c>
    </row>
    <row r="32" spans="1:7" x14ac:dyDescent="0.25">
      <c r="A32" s="363" t="s">
        <v>272</v>
      </c>
      <c r="B32" s="365"/>
      <c r="C32" s="9" t="s">
        <v>269</v>
      </c>
      <c r="D32" s="56">
        <v>4</v>
      </c>
      <c r="E32" s="261">
        <v>17</v>
      </c>
      <c r="F32" s="56">
        <v>49</v>
      </c>
      <c r="G32" s="229">
        <v>70</v>
      </c>
    </row>
    <row r="33" spans="1:7" x14ac:dyDescent="0.25">
      <c r="A33" s="363" t="s">
        <v>274</v>
      </c>
      <c r="B33" s="365"/>
      <c r="C33" s="9" t="s">
        <v>269</v>
      </c>
      <c r="D33" s="56" t="s">
        <v>354</v>
      </c>
      <c r="E33" s="261">
        <v>12</v>
      </c>
      <c r="F33" s="56">
        <v>10</v>
      </c>
      <c r="G33" s="229">
        <v>22</v>
      </c>
    </row>
    <row r="34" spans="1:7" x14ac:dyDescent="0.25">
      <c r="A34" s="363" t="s">
        <v>275</v>
      </c>
      <c r="B34" s="365"/>
      <c r="C34" s="9">
        <v>877</v>
      </c>
      <c r="D34" s="70">
        <v>3577</v>
      </c>
      <c r="E34" s="260">
        <v>5324</v>
      </c>
      <c r="F34" s="70">
        <v>6898</v>
      </c>
      <c r="G34" s="233">
        <v>16676</v>
      </c>
    </row>
    <row r="35" spans="1:7" x14ac:dyDescent="0.25">
      <c r="A35" s="363" t="s">
        <v>276</v>
      </c>
      <c r="B35" s="365"/>
      <c r="C35" s="9" t="s">
        <v>269</v>
      </c>
      <c r="D35" s="56" t="s">
        <v>354</v>
      </c>
      <c r="E35" s="261" t="s">
        <v>354</v>
      </c>
      <c r="F35" s="56" t="s">
        <v>354</v>
      </c>
      <c r="G35" s="229" t="s">
        <v>273</v>
      </c>
    </row>
    <row r="36" spans="1:7" x14ac:dyDescent="0.25">
      <c r="A36" s="363" t="s">
        <v>277</v>
      </c>
      <c r="B36" s="365"/>
      <c r="C36" s="9">
        <v>311</v>
      </c>
      <c r="D36" s="70">
        <v>1278</v>
      </c>
      <c r="E36" s="260">
        <v>5505</v>
      </c>
      <c r="F36" s="70">
        <v>9658</v>
      </c>
      <c r="G36" s="233">
        <v>16752</v>
      </c>
    </row>
    <row r="37" spans="1:7" x14ac:dyDescent="0.25">
      <c r="A37" s="363" t="s">
        <v>278</v>
      </c>
      <c r="B37" s="365"/>
      <c r="C37" s="9">
        <v>279</v>
      </c>
      <c r="D37" s="56">
        <v>389</v>
      </c>
      <c r="E37" s="261">
        <v>981</v>
      </c>
      <c r="F37" s="70">
        <v>2199</v>
      </c>
      <c r="G37" s="233">
        <v>3848</v>
      </c>
    </row>
    <row r="38" spans="1:7" x14ac:dyDescent="0.25">
      <c r="A38" s="363" t="s">
        <v>279</v>
      </c>
      <c r="B38" s="365"/>
      <c r="C38" s="9">
        <v>178</v>
      </c>
      <c r="D38" s="56">
        <v>424</v>
      </c>
      <c r="E38" s="261">
        <v>862</v>
      </c>
      <c r="F38" s="70">
        <v>1221</v>
      </c>
      <c r="G38" s="233">
        <v>2685</v>
      </c>
    </row>
    <row r="39" spans="1:7" x14ac:dyDescent="0.25">
      <c r="A39" s="360" t="s">
        <v>280</v>
      </c>
      <c r="B39" s="361"/>
      <c r="C39" s="21">
        <v>1771</v>
      </c>
      <c r="D39" s="72">
        <v>6640</v>
      </c>
      <c r="E39" s="20">
        <v>15455</v>
      </c>
      <c r="F39" s="72">
        <v>23030</v>
      </c>
      <c r="G39" s="234">
        <v>46896</v>
      </c>
    </row>
    <row r="40" spans="1:7" x14ac:dyDescent="0.25">
      <c r="A40" s="360" t="s">
        <v>281</v>
      </c>
      <c r="B40" s="361"/>
      <c r="C40" s="18">
        <v>1.99</v>
      </c>
      <c r="D40" s="244">
        <v>7.47</v>
      </c>
      <c r="E40" s="101">
        <v>17.38</v>
      </c>
      <c r="F40" s="244">
        <v>25.89</v>
      </c>
      <c r="G40" s="235">
        <v>52.73</v>
      </c>
    </row>
    <row r="41" spans="1:7" x14ac:dyDescent="0.25">
      <c r="A41" s="360"/>
      <c r="B41" s="361"/>
      <c r="C41" s="18"/>
      <c r="D41" s="244"/>
      <c r="E41" s="101"/>
      <c r="F41" s="244"/>
      <c r="G41" s="235"/>
    </row>
    <row r="42" spans="1:7" ht="15.75" thickBot="1" x14ac:dyDescent="0.3">
      <c r="A42" s="399" t="s">
        <v>285</v>
      </c>
      <c r="B42" s="400"/>
      <c r="C42" s="39">
        <v>4201</v>
      </c>
      <c r="D42" s="119">
        <v>13099</v>
      </c>
      <c r="E42" s="120">
        <v>27169</v>
      </c>
      <c r="F42" s="119">
        <v>44472</v>
      </c>
      <c r="G42" s="121">
        <v>88941</v>
      </c>
    </row>
    <row r="43" spans="1:7" x14ac:dyDescent="0.25">
      <c r="A43" s="55" t="s">
        <v>303</v>
      </c>
    </row>
    <row r="44" spans="1:7" x14ac:dyDescent="0.25">
      <c r="A44" s="55" t="s">
        <v>357</v>
      </c>
    </row>
    <row r="45" spans="1:7" x14ac:dyDescent="0.25">
      <c r="A45" s="55" t="s">
        <v>358</v>
      </c>
    </row>
    <row r="46" spans="1:7" x14ac:dyDescent="0.25">
      <c r="A46" s="55" t="s">
        <v>336</v>
      </c>
    </row>
    <row r="47" spans="1:7" x14ac:dyDescent="0.25">
      <c r="A47" s="55" t="s">
        <v>337</v>
      </c>
    </row>
    <row r="48" spans="1:7" x14ac:dyDescent="0.25">
      <c r="A48" s="55" t="s">
        <v>338</v>
      </c>
    </row>
    <row r="49" spans="1:1" x14ac:dyDescent="0.25">
      <c r="A49" s="55" t="s">
        <v>359</v>
      </c>
    </row>
    <row r="50" spans="1:1" x14ac:dyDescent="0.25">
      <c r="A50" s="55"/>
    </row>
    <row r="51" spans="1:1" x14ac:dyDescent="0.25">
      <c r="A51" s="55"/>
    </row>
  </sheetData>
  <mergeCells count="41">
    <mergeCell ref="A38:B38"/>
    <mergeCell ref="A39:B39"/>
    <mergeCell ref="A40:B40"/>
    <mergeCell ref="A41:B41"/>
    <mergeCell ref="A42:B42"/>
    <mergeCell ref="A37:B37"/>
    <mergeCell ref="A26:B26"/>
    <mergeCell ref="A27:B27"/>
    <mergeCell ref="A28:B28"/>
    <mergeCell ref="A29:B29"/>
    <mergeCell ref="A30:B30"/>
    <mergeCell ref="A31:B31"/>
    <mergeCell ref="A32:B32"/>
    <mergeCell ref="A33:B33"/>
    <mergeCell ref="A34:B34"/>
    <mergeCell ref="A35:B35"/>
    <mergeCell ref="A36:B36"/>
    <mergeCell ref="A25:B25"/>
    <mergeCell ref="A14:B14"/>
    <mergeCell ref="A15:B15"/>
    <mergeCell ref="A16:B16"/>
    <mergeCell ref="A17:B17"/>
    <mergeCell ref="A18:B18"/>
    <mergeCell ref="A19:B19"/>
    <mergeCell ref="A20:B20"/>
    <mergeCell ref="A21:B21"/>
    <mergeCell ref="A22:B22"/>
    <mergeCell ref="A23:B23"/>
    <mergeCell ref="A24:B24"/>
    <mergeCell ref="A13:B13"/>
    <mergeCell ref="A4:B6"/>
    <mergeCell ref="C4:G4"/>
    <mergeCell ref="C5:C6"/>
    <mergeCell ref="D5:D6"/>
    <mergeCell ref="E5:E6"/>
    <mergeCell ref="G5:G6"/>
    <mergeCell ref="A8:B8"/>
    <mergeCell ref="A9:B9"/>
    <mergeCell ref="A10:B10"/>
    <mergeCell ref="A11:B11"/>
    <mergeCell ref="A12:B12"/>
  </mergeCells>
  <hyperlinks>
    <hyperlink ref="A1" location="INDICE!A1" display="VOLTAR ÍNDICE"/>
  </hyperlinks>
  <pageMargins left="0.511811024" right="0.511811024" top="0.78740157499999996" bottom="0.78740157499999996" header="0.31496062000000002" footer="0.3149606200000000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J51"/>
  <sheetViews>
    <sheetView showGridLines="0" topLeftCell="A40" zoomScaleNormal="100" workbookViewId="0"/>
  </sheetViews>
  <sheetFormatPr defaultRowHeight="15" x14ac:dyDescent="0.25"/>
  <sheetData>
    <row r="1" spans="1:10" x14ac:dyDescent="0.25">
      <c r="A1" s="204" t="s">
        <v>23</v>
      </c>
      <c r="B1" s="202"/>
      <c r="C1" s="202"/>
      <c r="D1" s="202"/>
      <c r="E1" s="202"/>
      <c r="F1" s="202"/>
      <c r="G1" s="202"/>
      <c r="H1" s="202"/>
      <c r="I1" s="202"/>
      <c r="J1" s="202"/>
    </row>
    <row r="3" spans="1:10" ht="15.75" thickBot="1" x14ac:dyDescent="0.3">
      <c r="A3" s="49" t="s">
        <v>360</v>
      </c>
    </row>
    <row r="4" spans="1:10" ht="15.75" thickBot="1" x14ac:dyDescent="0.3">
      <c r="A4" s="341" t="s">
        <v>264</v>
      </c>
      <c r="B4" s="342"/>
      <c r="C4" s="367" t="s">
        <v>148</v>
      </c>
      <c r="D4" s="368"/>
      <c r="E4" s="368"/>
      <c r="F4" s="368"/>
      <c r="G4" s="368"/>
      <c r="H4" s="368"/>
      <c r="I4" s="368"/>
      <c r="J4" s="368"/>
    </row>
    <row r="5" spans="1:10" ht="15.75" thickBot="1" x14ac:dyDescent="0.3">
      <c r="A5" s="343"/>
      <c r="B5" s="344"/>
      <c r="C5" s="367" t="s">
        <v>172</v>
      </c>
      <c r="D5" s="368"/>
      <c r="E5" s="369"/>
      <c r="F5" s="347" t="s">
        <v>173</v>
      </c>
      <c r="G5" s="348"/>
      <c r="H5" s="348"/>
      <c r="I5" s="349"/>
      <c r="J5" s="323" t="s">
        <v>6</v>
      </c>
    </row>
    <row r="6" spans="1:10" x14ac:dyDescent="0.25">
      <c r="A6" s="343"/>
      <c r="B6" s="344"/>
      <c r="C6" s="321" t="s">
        <v>174</v>
      </c>
      <c r="D6" s="353" t="s">
        <v>175</v>
      </c>
      <c r="E6" s="13" t="s">
        <v>176</v>
      </c>
      <c r="F6" s="353" t="s">
        <v>150</v>
      </c>
      <c r="G6" s="353" t="s">
        <v>151</v>
      </c>
      <c r="H6" s="353" t="s">
        <v>178</v>
      </c>
      <c r="I6" s="321" t="s">
        <v>179</v>
      </c>
      <c r="J6" s="370"/>
    </row>
    <row r="7" spans="1:10" ht="23.25" thickBot="1" x14ac:dyDescent="0.3">
      <c r="A7" s="345"/>
      <c r="B7" s="346"/>
      <c r="C7" s="322"/>
      <c r="D7" s="354"/>
      <c r="E7" s="65" t="s">
        <v>177</v>
      </c>
      <c r="F7" s="354"/>
      <c r="G7" s="354"/>
      <c r="H7" s="354"/>
      <c r="I7" s="322"/>
      <c r="J7" s="324"/>
    </row>
    <row r="8" spans="1:10" x14ac:dyDescent="0.25">
      <c r="A8" s="362"/>
      <c r="B8" s="364"/>
      <c r="C8" s="114" t="s">
        <v>129</v>
      </c>
      <c r="D8" s="115" t="s">
        <v>129</v>
      </c>
      <c r="E8" s="116" t="s">
        <v>129</v>
      </c>
      <c r="F8" s="117" t="s">
        <v>129</v>
      </c>
      <c r="G8" s="401" t="s">
        <v>61</v>
      </c>
      <c r="H8" s="122" t="s">
        <v>129</v>
      </c>
      <c r="I8" s="123" t="s">
        <v>129</v>
      </c>
      <c r="J8" s="118" t="s">
        <v>129</v>
      </c>
    </row>
    <row r="9" spans="1:10" x14ac:dyDescent="0.25">
      <c r="A9" s="363"/>
      <c r="B9" s="365"/>
      <c r="C9" s="114" t="s">
        <v>130</v>
      </c>
      <c r="D9" s="115" t="s">
        <v>130</v>
      </c>
      <c r="E9" s="116" t="s">
        <v>130</v>
      </c>
      <c r="F9" s="117" t="s">
        <v>130</v>
      </c>
      <c r="G9" s="402"/>
      <c r="H9" s="122" t="s">
        <v>130</v>
      </c>
      <c r="I9" s="123" t="s">
        <v>130</v>
      </c>
      <c r="J9" s="118" t="s">
        <v>130</v>
      </c>
    </row>
    <row r="10" spans="1:10" x14ac:dyDescent="0.25">
      <c r="A10" s="403"/>
      <c r="B10" s="404"/>
      <c r="C10" s="18"/>
      <c r="D10" s="57"/>
      <c r="E10" s="101"/>
      <c r="F10" s="57"/>
      <c r="G10" s="91"/>
      <c r="H10" s="91"/>
      <c r="I10" s="101"/>
      <c r="J10" s="38"/>
    </row>
    <row r="11" spans="1:10" x14ac:dyDescent="0.25">
      <c r="A11" s="360" t="s">
        <v>361</v>
      </c>
      <c r="B11" s="361"/>
      <c r="C11" s="18"/>
      <c r="D11" s="57"/>
      <c r="E11" s="101"/>
      <c r="F11" s="57"/>
      <c r="G11" s="91"/>
      <c r="H11" s="91"/>
      <c r="I11" s="101"/>
      <c r="J11" s="38"/>
    </row>
    <row r="12" spans="1:10" x14ac:dyDescent="0.25">
      <c r="A12" s="363" t="s">
        <v>266</v>
      </c>
      <c r="B12" s="365"/>
      <c r="C12" s="261">
        <v>100.65</v>
      </c>
      <c r="D12" s="56">
        <v>42.57</v>
      </c>
      <c r="E12" s="261">
        <v>143.22</v>
      </c>
      <c r="F12" s="56">
        <v>293.51</v>
      </c>
      <c r="G12" s="73">
        <v>571.16</v>
      </c>
      <c r="H12" s="73">
        <v>593.46</v>
      </c>
      <c r="I12" s="96">
        <v>1458.13</v>
      </c>
      <c r="J12" s="77">
        <v>1601.35</v>
      </c>
    </row>
    <row r="13" spans="1:10" x14ac:dyDescent="0.25">
      <c r="A13" s="363" t="s">
        <v>267</v>
      </c>
      <c r="B13" s="365"/>
      <c r="C13" s="261">
        <v>23.14</v>
      </c>
      <c r="D13" s="56">
        <v>49.23</v>
      </c>
      <c r="E13" s="261">
        <v>72.37</v>
      </c>
      <c r="F13" s="56">
        <v>160.69999999999999</v>
      </c>
      <c r="G13" s="73">
        <v>246.38</v>
      </c>
      <c r="H13" s="73">
        <v>131.5</v>
      </c>
      <c r="I13" s="261">
        <v>538.58000000000004</v>
      </c>
      <c r="J13" s="37">
        <v>610.95000000000005</v>
      </c>
    </row>
    <row r="14" spans="1:10" x14ac:dyDescent="0.25">
      <c r="A14" s="363" t="s">
        <v>268</v>
      </c>
      <c r="B14" s="365"/>
      <c r="C14" s="261">
        <v>22.45</v>
      </c>
      <c r="D14" s="56">
        <v>89.13</v>
      </c>
      <c r="E14" s="261">
        <v>111.58</v>
      </c>
      <c r="F14" s="56">
        <v>182.86</v>
      </c>
      <c r="G14" s="73">
        <v>40.130000000000003</v>
      </c>
      <c r="H14" s="73">
        <v>35.090000000000003</v>
      </c>
      <c r="I14" s="261">
        <v>258.08</v>
      </c>
      <c r="J14" s="37">
        <v>369.66</v>
      </c>
    </row>
    <row r="15" spans="1:10" x14ac:dyDescent="0.25">
      <c r="A15" s="363" t="s">
        <v>295</v>
      </c>
      <c r="B15" s="365"/>
      <c r="C15" s="261">
        <v>7.98</v>
      </c>
      <c r="D15" s="56">
        <v>4.2300000000000004</v>
      </c>
      <c r="E15" s="261">
        <v>12.21</v>
      </c>
      <c r="F15" s="56">
        <v>50.97</v>
      </c>
      <c r="G15" s="73">
        <v>134.63</v>
      </c>
      <c r="H15" s="73">
        <v>141.69</v>
      </c>
      <c r="I15" s="261">
        <v>327.29000000000002</v>
      </c>
      <c r="J15" s="37">
        <v>339.5</v>
      </c>
    </row>
    <row r="16" spans="1:10" x14ac:dyDescent="0.25">
      <c r="A16" s="363" t="s">
        <v>297</v>
      </c>
      <c r="B16" s="365"/>
      <c r="C16" s="261">
        <v>1.79</v>
      </c>
      <c r="D16" s="56" t="s">
        <v>206</v>
      </c>
      <c r="E16" s="261">
        <v>1.79</v>
      </c>
      <c r="F16" s="56">
        <v>14</v>
      </c>
      <c r="G16" s="73" t="s">
        <v>206</v>
      </c>
      <c r="H16" s="73">
        <v>50.62</v>
      </c>
      <c r="I16" s="261">
        <v>64.62</v>
      </c>
      <c r="J16" s="37">
        <v>66.41</v>
      </c>
    </row>
    <row r="17" spans="1:10" x14ac:dyDescent="0.25">
      <c r="A17" s="363" t="s">
        <v>272</v>
      </c>
      <c r="B17" s="365"/>
      <c r="C17" s="261" t="s">
        <v>206</v>
      </c>
      <c r="D17" s="56">
        <v>0.11</v>
      </c>
      <c r="E17" s="261">
        <v>0.11</v>
      </c>
      <c r="F17" s="56" t="s">
        <v>206</v>
      </c>
      <c r="G17" s="73">
        <v>6.05</v>
      </c>
      <c r="H17" s="73" t="s">
        <v>206</v>
      </c>
      <c r="I17" s="261">
        <v>6.05</v>
      </c>
      <c r="J17" s="37">
        <v>6.16</v>
      </c>
    </row>
    <row r="18" spans="1:10" x14ac:dyDescent="0.25">
      <c r="A18" s="363" t="s">
        <v>274</v>
      </c>
      <c r="B18" s="365"/>
      <c r="C18" s="261">
        <v>7.0000000000000007E-2</v>
      </c>
      <c r="D18" s="56" t="s">
        <v>206</v>
      </c>
      <c r="E18" s="261">
        <v>7.0000000000000007E-2</v>
      </c>
      <c r="F18" s="56">
        <v>5.31</v>
      </c>
      <c r="G18" s="73" t="s">
        <v>206</v>
      </c>
      <c r="H18" s="73" t="s">
        <v>206</v>
      </c>
      <c r="I18" s="261">
        <v>5.31</v>
      </c>
      <c r="J18" s="37">
        <v>5.38</v>
      </c>
    </row>
    <row r="19" spans="1:10" x14ac:dyDescent="0.25">
      <c r="A19" s="363" t="s">
        <v>275</v>
      </c>
      <c r="B19" s="365"/>
      <c r="C19" s="261">
        <v>272.54000000000002</v>
      </c>
      <c r="D19" s="56">
        <v>617.04</v>
      </c>
      <c r="E19" s="261">
        <v>889.58</v>
      </c>
      <c r="F19" s="79">
        <v>1650.42</v>
      </c>
      <c r="G19" s="95">
        <v>1558.28</v>
      </c>
      <c r="H19" s="95">
        <v>2304</v>
      </c>
      <c r="I19" s="96">
        <v>5512.7</v>
      </c>
      <c r="J19" s="77">
        <v>6402.28</v>
      </c>
    </row>
    <row r="20" spans="1:10" x14ac:dyDescent="0.25">
      <c r="A20" s="363" t="s">
        <v>276</v>
      </c>
      <c r="B20" s="365"/>
      <c r="C20" s="261" t="s">
        <v>206</v>
      </c>
      <c r="D20" s="56" t="s">
        <v>206</v>
      </c>
      <c r="E20" s="261" t="s">
        <v>206</v>
      </c>
      <c r="F20" s="56" t="s">
        <v>206</v>
      </c>
      <c r="G20" s="73" t="s">
        <v>206</v>
      </c>
      <c r="H20" s="73" t="s">
        <v>206</v>
      </c>
      <c r="I20" s="261" t="s">
        <v>206</v>
      </c>
      <c r="J20" s="37" t="s">
        <v>206</v>
      </c>
    </row>
    <row r="21" spans="1:10" x14ac:dyDescent="0.25">
      <c r="A21" s="363" t="s">
        <v>277</v>
      </c>
      <c r="B21" s="365"/>
      <c r="C21" s="261">
        <v>300.25</v>
      </c>
      <c r="D21" s="56">
        <v>314.74</v>
      </c>
      <c r="E21" s="261">
        <v>614.99</v>
      </c>
      <c r="F21" s="79">
        <v>1027.23</v>
      </c>
      <c r="G21" s="95">
        <v>1889.85</v>
      </c>
      <c r="H21" s="95">
        <v>2946.45</v>
      </c>
      <c r="I21" s="96">
        <v>5863.53</v>
      </c>
      <c r="J21" s="77">
        <v>6478.52</v>
      </c>
    </row>
    <row r="22" spans="1:10" x14ac:dyDescent="0.25">
      <c r="A22" s="363" t="s">
        <v>278</v>
      </c>
      <c r="B22" s="365"/>
      <c r="C22" s="261">
        <v>49.92</v>
      </c>
      <c r="D22" s="56">
        <v>270.63</v>
      </c>
      <c r="E22" s="261">
        <v>320.55</v>
      </c>
      <c r="F22" s="56">
        <v>290.44</v>
      </c>
      <c r="G22" s="73">
        <v>330.81</v>
      </c>
      <c r="H22" s="95">
        <v>1038.97</v>
      </c>
      <c r="I22" s="96">
        <v>1660.22</v>
      </c>
      <c r="J22" s="77">
        <v>1980.77</v>
      </c>
    </row>
    <row r="23" spans="1:10" x14ac:dyDescent="0.25">
      <c r="A23" s="363" t="s">
        <v>298</v>
      </c>
      <c r="B23" s="365"/>
      <c r="C23" s="261">
        <v>39.479999999999997</v>
      </c>
      <c r="D23" s="56">
        <v>222.28</v>
      </c>
      <c r="E23" s="261">
        <v>261.76</v>
      </c>
      <c r="F23" s="56">
        <v>151.74</v>
      </c>
      <c r="G23" s="73">
        <v>263.17</v>
      </c>
      <c r="H23" s="73">
        <v>309.43</v>
      </c>
      <c r="I23" s="261">
        <v>724.34</v>
      </c>
      <c r="J23" s="37">
        <v>986.1</v>
      </c>
    </row>
    <row r="24" spans="1:10" x14ac:dyDescent="0.25">
      <c r="A24" s="360" t="s">
        <v>280</v>
      </c>
      <c r="B24" s="361"/>
      <c r="C24" s="101">
        <v>818.27</v>
      </c>
      <c r="D24" s="80">
        <v>1609.96</v>
      </c>
      <c r="E24" s="97">
        <v>2428.23</v>
      </c>
      <c r="F24" s="80">
        <v>3827.18</v>
      </c>
      <c r="G24" s="100">
        <v>5040.46</v>
      </c>
      <c r="H24" s="100">
        <v>7551.21</v>
      </c>
      <c r="I24" s="97">
        <v>16418.849999999999</v>
      </c>
      <c r="J24" s="78">
        <v>18847.080000000002</v>
      </c>
    </row>
    <row r="25" spans="1:10" x14ac:dyDescent="0.25">
      <c r="A25" s="360" t="s">
        <v>281</v>
      </c>
      <c r="B25" s="361"/>
      <c r="C25" s="101">
        <v>46.76</v>
      </c>
      <c r="D25" s="244">
        <v>58.01</v>
      </c>
      <c r="E25" s="101">
        <v>53.66</v>
      </c>
      <c r="F25" s="244">
        <v>51.87</v>
      </c>
      <c r="G25" s="91">
        <v>42.13</v>
      </c>
      <c r="H25" s="91">
        <v>47.12</v>
      </c>
      <c r="I25" s="101">
        <v>46.43</v>
      </c>
      <c r="J25" s="38">
        <v>47.25</v>
      </c>
    </row>
    <row r="26" spans="1:10" x14ac:dyDescent="0.25">
      <c r="A26" s="360"/>
      <c r="B26" s="361"/>
      <c r="C26" s="101"/>
      <c r="D26" s="244"/>
      <c r="E26" s="101"/>
      <c r="F26" s="244"/>
      <c r="G26" s="91"/>
      <c r="H26" s="91"/>
      <c r="I26" s="101"/>
      <c r="J26" s="38"/>
    </row>
    <row r="27" spans="1:10" x14ac:dyDescent="0.25">
      <c r="A27" s="360" t="s">
        <v>362</v>
      </c>
      <c r="B27" s="361"/>
      <c r="C27" s="101"/>
      <c r="D27" s="244"/>
      <c r="E27" s="101"/>
      <c r="F27" s="244"/>
      <c r="G27" s="91"/>
      <c r="H27" s="91"/>
      <c r="I27" s="101"/>
      <c r="J27" s="38"/>
    </row>
    <row r="28" spans="1:10" x14ac:dyDescent="0.25">
      <c r="A28" s="363" t="s">
        <v>266</v>
      </c>
      <c r="B28" s="365"/>
      <c r="C28" s="261">
        <v>72.48</v>
      </c>
      <c r="D28" s="56">
        <v>20.83</v>
      </c>
      <c r="E28" s="261">
        <v>93.31</v>
      </c>
      <c r="F28" s="56">
        <v>197.96</v>
      </c>
      <c r="G28" s="73">
        <v>688.27</v>
      </c>
      <c r="H28" s="73">
        <v>902.76</v>
      </c>
      <c r="I28" s="96">
        <v>1788.99</v>
      </c>
      <c r="J28" s="77">
        <v>1882.3</v>
      </c>
    </row>
    <row r="29" spans="1:10" x14ac:dyDescent="0.25">
      <c r="A29" s="363" t="s">
        <v>267</v>
      </c>
      <c r="B29" s="365"/>
      <c r="C29" s="261">
        <v>38.229999999999997</v>
      </c>
      <c r="D29" s="56">
        <v>25.52</v>
      </c>
      <c r="E29" s="261">
        <v>63.75</v>
      </c>
      <c r="F29" s="56">
        <v>180.3</v>
      </c>
      <c r="G29" s="73">
        <v>400.81</v>
      </c>
      <c r="H29" s="73">
        <v>121.77</v>
      </c>
      <c r="I29" s="261">
        <v>702.88</v>
      </c>
      <c r="J29" s="37">
        <v>766.63</v>
      </c>
    </row>
    <row r="30" spans="1:10" x14ac:dyDescent="0.25">
      <c r="A30" s="363" t="s">
        <v>268</v>
      </c>
      <c r="B30" s="365"/>
      <c r="C30" s="261">
        <v>9.4499999999999993</v>
      </c>
      <c r="D30" s="56">
        <v>28.7</v>
      </c>
      <c r="E30" s="261">
        <v>38.15</v>
      </c>
      <c r="F30" s="56">
        <v>110.34</v>
      </c>
      <c r="G30" s="73">
        <v>41.55</v>
      </c>
      <c r="H30" s="73">
        <v>26.07</v>
      </c>
      <c r="I30" s="261">
        <v>177.96</v>
      </c>
      <c r="J30" s="37">
        <v>216.11</v>
      </c>
    </row>
    <row r="31" spans="1:10" x14ac:dyDescent="0.25">
      <c r="A31" s="363" t="s">
        <v>295</v>
      </c>
      <c r="B31" s="365"/>
      <c r="C31" s="261">
        <v>2.17</v>
      </c>
      <c r="D31" s="56">
        <v>0.53</v>
      </c>
      <c r="E31" s="261">
        <v>2.7</v>
      </c>
      <c r="F31" s="56">
        <v>28.81</v>
      </c>
      <c r="G31" s="73">
        <v>57.34</v>
      </c>
      <c r="H31" s="73">
        <v>19.53</v>
      </c>
      <c r="I31" s="261">
        <v>105.68</v>
      </c>
      <c r="J31" s="37">
        <v>108.38</v>
      </c>
    </row>
    <row r="32" spans="1:10" x14ac:dyDescent="0.25">
      <c r="A32" s="363" t="s">
        <v>297</v>
      </c>
      <c r="B32" s="365"/>
      <c r="C32" s="261">
        <v>0.52</v>
      </c>
      <c r="D32" s="56" t="s">
        <v>206</v>
      </c>
      <c r="E32" s="261">
        <v>0.52</v>
      </c>
      <c r="F32" s="56" t="s">
        <v>206</v>
      </c>
      <c r="G32" s="73">
        <v>16.899999999999999</v>
      </c>
      <c r="H32" s="73">
        <v>46.57</v>
      </c>
      <c r="I32" s="261">
        <v>63.47</v>
      </c>
      <c r="J32" s="37">
        <v>63.99</v>
      </c>
    </row>
    <row r="33" spans="1:10" x14ac:dyDescent="0.25">
      <c r="A33" s="363" t="s">
        <v>272</v>
      </c>
      <c r="B33" s="365"/>
      <c r="C33" s="261">
        <v>1.69</v>
      </c>
      <c r="D33" s="56" t="s">
        <v>206</v>
      </c>
      <c r="E33" s="261">
        <v>1.69</v>
      </c>
      <c r="F33" s="56">
        <v>2.37</v>
      </c>
      <c r="G33" s="73">
        <v>7.9</v>
      </c>
      <c r="H33" s="73">
        <v>15.82</v>
      </c>
      <c r="I33" s="261">
        <v>26.09</v>
      </c>
      <c r="J33" s="37">
        <v>27.78</v>
      </c>
    </row>
    <row r="34" spans="1:10" x14ac:dyDescent="0.25">
      <c r="A34" s="363" t="s">
        <v>274</v>
      </c>
      <c r="B34" s="365"/>
      <c r="C34" s="261">
        <v>0.18</v>
      </c>
      <c r="D34" s="56" t="s">
        <v>206</v>
      </c>
      <c r="E34" s="261">
        <v>0.18</v>
      </c>
      <c r="F34" s="56" t="s">
        <v>206</v>
      </c>
      <c r="G34" s="73">
        <v>5.05</v>
      </c>
      <c r="H34" s="73">
        <v>3.41</v>
      </c>
      <c r="I34" s="261">
        <v>8.4600000000000009</v>
      </c>
      <c r="J34" s="37">
        <v>8.64</v>
      </c>
    </row>
    <row r="35" spans="1:10" x14ac:dyDescent="0.25">
      <c r="A35" s="363" t="s">
        <v>275</v>
      </c>
      <c r="B35" s="365"/>
      <c r="C35" s="261">
        <v>345.15</v>
      </c>
      <c r="D35" s="56">
        <v>572.87</v>
      </c>
      <c r="E35" s="261">
        <v>918.02</v>
      </c>
      <c r="F35" s="79">
        <v>1934.8</v>
      </c>
      <c r="G35" s="95">
        <v>2502.67</v>
      </c>
      <c r="H35" s="95">
        <v>2654.32</v>
      </c>
      <c r="I35" s="96">
        <v>7091.79</v>
      </c>
      <c r="J35" s="77">
        <v>8009.81</v>
      </c>
    </row>
    <row r="36" spans="1:10" x14ac:dyDescent="0.25">
      <c r="A36" s="363" t="s">
        <v>276</v>
      </c>
      <c r="B36" s="365"/>
      <c r="C36" s="261" t="s">
        <v>206</v>
      </c>
      <c r="D36" s="56" t="s">
        <v>206</v>
      </c>
      <c r="E36" s="261" t="s">
        <v>206</v>
      </c>
      <c r="F36" s="56" t="s">
        <v>206</v>
      </c>
      <c r="G36" s="73" t="s">
        <v>206</v>
      </c>
      <c r="H36" s="73" t="s">
        <v>206</v>
      </c>
      <c r="I36" s="261" t="s">
        <v>206</v>
      </c>
      <c r="J36" s="37" t="s">
        <v>206</v>
      </c>
    </row>
    <row r="37" spans="1:10" x14ac:dyDescent="0.25">
      <c r="A37" s="363" t="s">
        <v>277</v>
      </c>
      <c r="B37" s="365"/>
      <c r="C37" s="261">
        <v>325.77999999999997</v>
      </c>
      <c r="D37" s="56">
        <v>211.68</v>
      </c>
      <c r="E37" s="261">
        <v>537.46</v>
      </c>
      <c r="F37" s="56">
        <v>659.11</v>
      </c>
      <c r="G37" s="95">
        <v>2394.46</v>
      </c>
      <c r="H37" s="95">
        <v>3464.16</v>
      </c>
      <c r="I37" s="96">
        <v>6517.73</v>
      </c>
      <c r="J37" s="77">
        <v>7055.19</v>
      </c>
    </row>
    <row r="38" spans="1:10" x14ac:dyDescent="0.25">
      <c r="A38" s="363" t="s">
        <v>278</v>
      </c>
      <c r="B38" s="365"/>
      <c r="C38" s="261">
        <v>77.78</v>
      </c>
      <c r="D38" s="56">
        <v>173.32</v>
      </c>
      <c r="E38" s="261">
        <v>251.1</v>
      </c>
      <c r="F38" s="56">
        <v>226.59</v>
      </c>
      <c r="G38" s="73">
        <v>436.73</v>
      </c>
      <c r="H38" s="73">
        <v>744.94</v>
      </c>
      <c r="I38" s="96">
        <v>1408.26</v>
      </c>
      <c r="J38" s="77">
        <v>1659.36</v>
      </c>
    </row>
    <row r="39" spans="1:10" x14ac:dyDescent="0.25">
      <c r="A39" s="363" t="s">
        <v>298</v>
      </c>
      <c r="B39" s="365"/>
      <c r="C39" s="261">
        <v>58.09</v>
      </c>
      <c r="D39" s="56">
        <v>131.94999999999999</v>
      </c>
      <c r="E39" s="261">
        <v>190.04</v>
      </c>
      <c r="F39" s="56">
        <v>210.36</v>
      </c>
      <c r="G39" s="73">
        <v>370.76</v>
      </c>
      <c r="H39" s="73">
        <v>474.49</v>
      </c>
      <c r="I39" s="96">
        <v>1055.6099999999999</v>
      </c>
      <c r="J39" s="77">
        <v>1245.6500000000001</v>
      </c>
    </row>
    <row r="40" spans="1:10" x14ac:dyDescent="0.25">
      <c r="A40" s="360" t="s">
        <v>280</v>
      </c>
      <c r="B40" s="361"/>
      <c r="C40" s="101">
        <v>931.52</v>
      </c>
      <c r="D40" s="80">
        <v>1165.4000000000001</v>
      </c>
      <c r="E40" s="97">
        <v>2096.92</v>
      </c>
      <c r="F40" s="80">
        <v>3550.64</v>
      </c>
      <c r="G40" s="100">
        <v>6922.44</v>
      </c>
      <c r="H40" s="100">
        <v>8473.84</v>
      </c>
      <c r="I40" s="97">
        <v>18946.919999999998</v>
      </c>
      <c r="J40" s="78">
        <v>21043.84</v>
      </c>
    </row>
    <row r="41" spans="1:10" x14ac:dyDescent="0.25">
      <c r="A41" s="360" t="s">
        <v>281</v>
      </c>
      <c r="B41" s="361"/>
      <c r="C41" s="101">
        <v>53.24</v>
      </c>
      <c r="D41" s="244">
        <v>41.99</v>
      </c>
      <c r="E41" s="101">
        <v>46.34</v>
      </c>
      <c r="F41" s="244">
        <v>48.13</v>
      </c>
      <c r="G41" s="91">
        <v>57.87</v>
      </c>
      <c r="H41" s="91">
        <v>52.88</v>
      </c>
      <c r="I41" s="101">
        <v>53.57</v>
      </c>
      <c r="J41" s="38">
        <v>52.75</v>
      </c>
    </row>
    <row r="42" spans="1:10" x14ac:dyDescent="0.25">
      <c r="A42" s="360"/>
      <c r="B42" s="361"/>
      <c r="C42" s="101"/>
      <c r="D42" s="244"/>
      <c r="E42" s="101"/>
      <c r="F42" s="244"/>
      <c r="G42" s="91"/>
      <c r="H42" s="91"/>
      <c r="I42" s="101"/>
      <c r="J42" s="38"/>
    </row>
    <row r="43" spans="1:10" ht="15.75" thickBot="1" x14ac:dyDescent="0.3">
      <c r="A43" s="399" t="s">
        <v>285</v>
      </c>
      <c r="B43" s="400"/>
      <c r="C43" s="126">
        <v>1749.79</v>
      </c>
      <c r="D43" s="125">
        <v>2775.36</v>
      </c>
      <c r="E43" s="126">
        <v>4525.1499999999996</v>
      </c>
      <c r="F43" s="125">
        <v>7377.82</v>
      </c>
      <c r="G43" s="127">
        <v>11962.9</v>
      </c>
      <c r="H43" s="127">
        <v>16025.05</v>
      </c>
      <c r="I43" s="126">
        <v>35365.769999999997</v>
      </c>
      <c r="J43" s="128">
        <v>39890.92</v>
      </c>
    </row>
    <row r="44" spans="1:10" x14ac:dyDescent="0.25">
      <c r="A44" s="55" t="s">
        <v>303</v>
      </c>
      <c r="B44" s="55"/>
    </row>
    <row r="45" spans="1:10" x14ac:dyDescent="0.25">
      <c r="A45" s="55" t="s">
        <v>324</v>
      </c>
      <c r="B45" s="55"/>
    </row>
    <row r="46" spans="1:10" x14ac:dyDescent="0.25">
      <c r="A46" s="55" t="s">
        <v>347</v>
      </c>
      <c r="B46" s="55"/>
    </row>
    <row r="47" spans="1:10" x14ac:dyDescent="0.25">
      <c r="A47" s="55" t="s">
        <v>363</v>
      </c>
      <c r="B47" s="55"/>
    </row>
    <row r="48" spans="1:10" x14ac:dyDescent="0.25">
      <c r="A48" s="55" t="s">
        <v>364</v>
      </c>
      <c r="B48" s="55"/>
    </row>
    <row r="49" spans="1:2" x14ac:dyDescent="0.25">
      <c r="A49" s="55" t="s">
        <v>328</v>
      </c>
      <c r="B49" s="55"/>
    </row>
    <row r="50" spans="1:2" x14ac:dyDescent="0.25">
      <c r="A50" s="55" t="s">
        <v>350</v>
      </c>
      <c r="B50" s="55"/>
    </row>
    <row r="51" spans="1:2" x14ac:dyDescent="0.25">
      <c r="A51" s="55" t="s">
        <v>365</v>
      </c>
      <c r="B51" s="55"/>
    </row>
  </sheetData>
  <mergeCells count="48">
    <mergeCell ref="A42:B42"/>
    <mergeCell ref="A43:B43"/>
    <mergeCell ref="A36:B36"/>
    <mergeCell ref="A37:B37"/>
    <mergeCell ref="A38:B38"/>
    <mergeCell ref="A39:B39"/>
    <mergeCell ref="A40:B40"/>
    <mergeCell ref="A41:B41"/>
    <mergeCell ref="A35:B35"/>
    <mergeCell ref="A24:B24"/>
    <mergeCell ref="A25:B25"/>
    <mergeCell ref="A26:B26"/>
    <mergeCell ref="A27:B27"/>
    <mergeCell ref="A28:B28"/>
    <mergeCell ref="A29:B29"/>
    <mergeCell ref="A30:B30"/>
    <mergeCell ref="A31:B31"/>
    <mergeCell ref="A32:B32"/>
    <mergeCell ref="A33:B33"/>
    <mergeCell ref="A34:B34"/>
    <mergeCell ref="A23:B23"/>
    <mergeCell ref="A12:B12"/>
    <mergeCell ref="A13:B13"/>
    <mergeCell ref="A14:B14"/>
    <mergeCell ref="A15:B15"/>
    <mergeCell ref="A16:B16"/>
    <mergeCell ref="A17:B17"/>
    <mergeCell ref="A18:B18"/>
    <mergeCell ref="A19:B19"/>
    <mergeCell ref="A20:B20"/>
    <mergeCell ref="A21:B21"/>
    <mergeCell ref="A22:B22"/>
    <mergeCell ref="A11:B11"/>
    <mergeCell ref="A4:B7"/>
    <mergeCell ref="C4:J4"/>
    <mergeCell ref="C5:E5"/>
    <mergeCell ref="F5:I5"/>
    <mergeCell ref="J5:J7"/>
    <mergeCell ref="C6:C7"/>
    <mergeCell ref="D6:D7"/>
    <mergeCell ref="F6:F7"/>
    <mergeCell ref="G6:G7"/>
    <mergeCell ref="H6:H7"/>
    <mergeCell ref="I6:I7"/>
    <mergeCell ref="A8:A9"/>
    <mergeCell ref="B8:B9"/>
    <mergeCell ref="G8:G9"/>
    <mergeCell ref="A10:B10"/>
  </mergeCells>
  <hyperlinks>
    <hyperlink ref="A1" location="INDICE!A1" display="VOLTAR ÍNDICE"/>
  </hyperlinks>
  <pageMargins left="0.511811024" right="0.511811024" top="0.78740157499999996" bottom="0.78740157499999996" header="0.31496062000000002" footer="0.3149606200000000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G49"/>
  <sheetViews>
    <sheetView showGridLines="0" topLeftCell="A34" zoomScaleNormal="100" workbookViewId="0"/>
  </sheetViews>
  <sheetFormatPr defaultRowHeight="15" x14ac:dyDescent="0.25"/>
  <sheetData>
    <row r="1" spans="1:7" x14ac:dyDescent="0.25">
      <c r="A1" s="204" t="s">
        <v>23</v>
      </c>
      <c r="B1" s="202"/>
      <c r="C1" s="202"/>
      <c r="D1" s="202"/>
      <c r="E1" s="202"/>
      <c r="F1" s="202"/>
      <c r="G1" s="202"/>
    </row>
    <row r="3" spans="1:7" ht="15.75" thickBot="1" x14ac:dyDescent="0.3">
      <c r="A3" s="49" t="s">
        <v>368</v>
      </c>
    </row>
    <row r="4" spans="1:7" ht="15.75" thickBot="1" x14ac:dyDescent="0.3">
      <c r="A4" s="341" t="s">
        <v>264</v>
      </c>
      <c r="B4" s="342"/>
      <c r="C4" s="367" t="s">
        <v>148</v>
      </c>
      <c r="D4" s="368"/>
      <c r="E4" s="368"/>
      <c r="F4" s="368"/>
      <c r="G4" s="368"/>
    </row>
    <row r="5" spans="1:7" x14ac:dyDescent="0.25">
      <c r="A5" s="343"/>
      <c r="B5" s="344"/>
      <c r="C5" s="321" t="s">
        <v>149</v>
      </c>
      <c r="D5" s="353" t="s">
        <v>150</v>
      </c>
      <c r="E5" s="321" t="s">
        <v>151</v>
      </c>
      <c r="F5" s="82" t="s">
        <v>152</v>
      </c>
      <c r="G5" s="323" t="s">
        <v>6</v>
      </c>
    </row>
    <row r="6" spans="1:7" ht="15.75" thickBot="1" x14ac:dyDescent="0.3">
      <c r="A6" s="345"/>
      <c r="B6" s="346"/>
      <c r="C6" s="322"/>
      <c r="D6" s="354"/>
      <c r="E6" s="322"/>
      <c r="F6" s="81" t="s">
        <v>153</v>
      </c>
      <c r="G6" s="324"/>
    </row>
    <row r="7" spans="1:7" x14ac:dyDescent="0.25">
      <c r="A7" s="26"/>
      <c r="B7" s="93"/>
      <c r="C7" s="114" t="s">
        <v>8</v>
      </c>
      <c r="D7" s="115" t="s">
        <v>8</v>
      </c>
      <c r="E7" s="116" t="s">
        <v>8</v>
      </c>
      <c r="F7" s="117" t="s">
        <v>8</v>
      </c>
      <c r="G7" s="118" t="s">
        <v>8</v>
      </c>
    </row>
    <row r="8" spans="1:7" x14ac:dyDescent="0.25">
      <c r="A8" s="360"/>
      <c r="B8" s="361"/>
      <c r="C8" s="18"/>
      <c r="D8" s="57"/>
      <c r="E8" s="101"/>
      <c r="F8" s="57"/>
      <c r="G8" s="22"/>
    </row>
    <row r="9" spans="1:7" x14ac:dyDescent="0.25">
      <c r="A9" s="360"/>
      <c r="B9" s="361"/>
      <c r="C9" s="18"/>
      <c r="D9" s="57"/>
      <c r="E9" s="101"/>
      <c r="F9" s="57"/>
      <c r="G9" s="22"/>
    </row>
    <row r="10" spans="1:7" x14ac:dyDescent="0.25">
      <c r="A10" s="360" t="s">
        <v>366</v>
      </c>
      <c r="B10" s="361"/>
      <c r="C10" s="18"/>
      <c r="D10" s="57"/>
      <c r="E10" s="101"/>
      <c r="F10" s="57"/>
      <c r="G10" s="22"/>
    </row>
    <row r="11" spans="1:7" x14ac:dyDescent="0.25">
      <c r="A11" s="363" t="s">
        <v>266</v>
      </c>
      <c r="B11" s="365"/>
      <c r="C11" s="261">
        <v>62</v>
      </c>
      <c r="D11" s="56">
        <v>224</v>
      </c>
      <c r="E11" s="260">
        <v>4201</v>
      </c>
      <c r="F11" s="70">
        <v>2519</v>
      </c>
      <c r="G11" s="233">
        <v>7006</v>
      </c>
    </row>
    <row r="12" spans="1:7" x14ac:dyDescent="0.25">
      <c r="A12" s="363" t="s">
        <v>267</v>
      </c>
      <c r="B12" s="365"/>
      <c r="C12" s="261" t="s">
        <v>269</v>
      </c>
      <c r="D12" s="56">
        <v>114</v>
      </c>
      <c r="E12" s="261">
        <v>427</v>
      </c>
      <c r="F12" s="56">
        <v>399</v>
      </c>
      <c r="G12" s="229">
        <v>940</v>
      </c>
    </row>
    <row r="13" spans="1:7" x14ac:dyDescent="0.25">
      <c r="A13" s="363" t="s">
        <v>268</v>
      </c>
      <c r="B13" s="365"/>
      <c r="C13" s="261">
        <v>8</v>
      </c>
      <c r="D13" s="56">
        <v>196</v>
      </c>
      <c r="E13" s="260">
        <v>1152</v>
      </c>
      <c r="F13" s="56">
        <v>308</v>
      </c>
      <c r="G13" s="233">
        <v>1664</v>
      </c>
    </row>
    <row r="14" spans="1:7" x14ac:dyDescent="0.25">
      <c r="A14" s="363" t="s">
        <v>270</v>
      </c>
      <c r="B14" s="365"/>
      <c r="C14" s="261">
        <v>41</v>
      </c>
      <c r="D14" s="56">
        <v>176</v>
      </c>
      <c r="E14" s="261">
        <v>422</v>
      </c>
      <c r="F14" s="56">
        <v>190</v>
      </c>
      <c r="G14" s="229">
        <v>829</v>
      </c>
    </row>
    <row r="15" spans="1:7" x14ac:dyDescent="0.25">
      <c r="A15" s="363" t="s">
        <v>283</v>
      </c>
      <c r="B15" s="365"/>
      <c r="C15" s="261" t="s">
        <v>269</v>
      </c>
      <c r="D15" s="56" t="s">
        <v>269</v>
      </c>
      <c r="E15" s="261" t="s">
        <v>269</v>
      </c>
      <c r="F15" s="56">
        <v>676</v>
      </c>
      <c r="G15" s="229">
        <v>676</v>
      </c>
    </row>
    <row r="16" spans="1:7" x14ac:dyDescent="0.25">
      <c r="A16" s="363" t="s">
        <v>272</v>
      </c>
      <c r="B16" s="365"/>
      <c r="C16" s="261" t="s">
        <v>269</v>
      </c>
      <c r="D16" s="56" t="s">
        <v>269</v>
      </c>
      <c r="E16" s="261" t="s">
        <v>269</v>
      </c>
      <c r="F16" s="56">
        <v>23</v>
      </c>
      <c r="G16" s="229">
        <v>23</v>
      </c>
    </row>
    <row r="17" spans="1:7" x14ac:dyDescent="0.25">
      <c r="A17" s="363" t="s">
        <v>274</v>
      </c>
      <c r="B17" s="365"/>
      <c r="C17" s="261" t="s">
        <v>269</v>
      </c>
      <c r="D17" s="56" t="s">
        <v>269</v>
      </c>
      <c r="E17" s="261">
        <v>51</v>
      </c>
      <c r="F17" s="56">
        <v>61</v>
      </c>
      <c r="G17" s="229">
        <v>112</v>
      </c>
    </row>
    <row r="18" spans="1:7" x14ac:dyDescent="0.25">
      <c r="A18" s="363" t="s">
        <v>275</v>
      </c>
      <c r="B18" s="365"/>
      <c r="C18" s="261">
        <v>654</v>
      </c>
      <c r="D18" s="70">
        <v>1401</v>
      </c>
      <c r="E18" s="260">
        <v>8074</v>
      </c>
      <c r="F18" s="70">
        <v>5652</v>
      </c>
      <c r="G18" s="233">
        <v>15781</v>
      </c>
    </row>
    <row r="19" spans="1:7" x14ac:dyDescent="0.25">
      <c r="A19" s="363" t="s">
        <v>276</v>
      </c>
      <c r="B19" s="365"/>
      <c r="C19" s="261" t="s">
        <v>269</v>
      </c>
      <c r="D19" s="56" t="s">
        <v>269</v>
      </c>
      <c r="E19" s="261" t="s">
        <v>269</v>
      </c>
      <c r="F19" s="56" t="s">
        <v>269</v>
      </c>
      <c r="G19" s="229" t="s">
        <v>273</v>
      </c>
    </row>
    <row r="20" spans="1:7" x14ac:dyDescent="0.25">
      <c r="A20" s="363" t="s">
        <v>277</v>
      </c>
      <c r="B20" s="365"/>
      <c r="C20" s="261">
        <v>449</v>
      </c>
      <c r="D20" s="56">
        <v>864</v>
      </c>
      <c r="E20" s="260">
        <v>9079</v>
      </c>
      <c r="F20" s="70">
        <v>8052</v>
      </c>
      <c r="G20" s="233">
        <v>18444</v>
      </c>
    </row>
    <row r="21" spans="1:7" x14ac:dyDescent="0.25">
      <c r="A21" s="363" t="s">
        <v>278</v>
      </c>
      <c r="B21" s="365"/>
      <c r="C21" s="261">
        <v>431</v>
      </c>
      <c r="D21" s="56">
        <v>401</v>
      </c>
      <c r="E21" s="260">
        <v>4678</v>
      </c>
      <c r="F21" s="70">
        <v>3384</v>
      </c>
      <c r="G21" s="233">
        <v>8894</v>
      </c>
    </row>
    <row r="22" spans="1:7" x14ac:dyDescent="0.25">
      <c r="A22" s="363" t="s">
        <v>279</v>
      </c>
      <c r="B22" s="365"/>
      <c r="C22" s="261">
        <v>122</v>
      </c>
      <c r="D22" s="56">
        <v>383</v>
      </c>
      <c r="E22" s="261">
        <v>469</v>
      </c>
      <c r="F22" s="56">
        <v>597</v>
      </c>
      <c r="G22" s="233">
        <v>1571</v>
      </c>
    </row>
    <row r="23" spans="1:7" x14ac:dyDescent="0.25">
      <c r="A23" s="360" t="s">
        <v>280</v>
      </c>
      <c r="B23" s="361"/>
      <c r="C23" s="20">
        <v>1767</v>
      </c>
      <c r="D23" s="72">
        <v>3759</v>
      </c>
      <c r="E23" s="20">
        <v>28553</v>
      </c>
      <c r="F23" s="72">
        <v>21861</v>
      </c>
      <c r="G23" s="234">
        <v>55940</v>
      </c>
    </row>
    <row r="24" spans="1:7" x14ac:dyDescent="0.25">
      <c r="A24" s="360" t="s">
        <v>281</v>
      </c>
      <c r="B24" s="361"/>
      <c r="C24" s="101">
        <v>2.4</v>
      </c>
      <c r="D24" s="244">
        <v>5.0999999999999996</v>
      </c>
      <c r="E24" s="101">
        <v>38.75</v>
      </c>
      <c r="F24" s="244">
        <v>29.67</v>
      </c>
      <c r="G24" s="235">
        <v>75.92</v>
      </c>
    </row>
    <row r="25" spans="1:7" x14ac:dyDescent="0.25">
      <c r="A25" s="360"/>
      <c r="B25" s="361"/>
      <c r="C25" s="101"/>
      <c r="D25" s="244"/>
      <c r="E25" s="101"/>
      <c r="F25" s="244"/>
      <c r="G25" s="235"/>
    </row>
    <row r="26" spans="1:7" x14ac:dyDescent="0.25">
      <c r="A26" s="360" t="s">
        <v>367</v>
      </c>
      <c r="B26" s="361"/>
      <c r="C26" s="101"/>
      <c r="D26" s="244"/>
      <c r="E26" s="101"/>
      <c r="F26" s="244"/>
      <c r="G26" s="235"/>
    </row>
    <row r="27" spans="1:7" x14ac:dyDescent="0.25">
      <c r="A27" s="363" t="s">
        <v>266</v>
      </c>
      <c r="B27" s="365"/>
      <c r="C27" s="261" t="s">
        <v>269</v>
      </c>
      <c r="D27" s="56">
        <v>199</v>
      </c>
      <c r="E27" s="261">
        <v>540</v>
      </c>
      <c r="F27" s="56">
        <v>774</v>
      </c>
      <c r="G27" s="233">
        <v>1513</v>
      </c>
    </row>
    <row r="28" spans="1:7" x14ac:dyDescent="0.25">
      <c r="A28" s="363" t="s">
        <v>267</v>
      </c>
      <c r="B28" s="365"/>
      <c r="C28" s="261" t="s">
        <v>269</v>
      </c>
      <c r="D28" s="56">
        <v>23</v>
      </c>
      <c r="E28" s="261">
        <v>88</v>
      </c>
      <c r="F28" s="56">
        <v>38</v>
      </c>
      <c r="G28" s="229">
        <v>149</v>
      </c>
    </row>
    <row r="29" spans="1:7" x14ac:dyDescent="0.25">
      <c r="A29" s="363" t="s">
        <v>268</v>
      </c>
      <c r="B29" s="365"/>
      <c r="C29" s="261">
        <v>1</v>
      </c>
      <c r="D29" s="56">
        <v>116</v>
      </c>
      <c r="E29" s="261">
        <v>115</v>
      </c>
      <c r="F29" s="56">
        <v>43</v>
      </c>
      <c r="G29" s="229">
        <v>275</v>
      </c>
    </row>
    <row r="30" spans="1:7" x14ac:dyDescent="0.25">
      <c r="A30" s="363" t="s">
        <v>270</v>
      </c>
      <c r="B30" s="365"/>
      <c r="C30" s="261">
        <v>12</v>
      </c>
      <c r="D30" s="56">
        <v>82</v>
      </c>
      <c r="E30" s="261">
        <v>94</v>
      </c>
      <c r="F30" s="56">
        <v>26</v>
      </c>
      <c r="G30" s="229">
        <v>214</v>
      </c>
    </row>
    <row r="31" spans="1:7" x14ac:dyDescent="0.25">
      <c r="A31" s="363" t="s">
        <v>283</v>
      </c>
      <c r="B31" s="365"/>
      <c r="C31" s="261" t="s">
        <v>269</v>
      </c>
      <c r="D31" s="56" t="s">
        <v>269</v>
      </c>
      <c r="E31" s="261">
        <v>13</v>
      </c>
      <c r="F31" s="56" t="s">
        <v>269</v>
      </c>
      <c r="G31" s="229">
        <v>13</v>
      </c>
    </row>
    <row r="32" spans="1:7" x14ac:dyDescent="0.25">
      <c r="A32" s="363" t="s">
        <v>272</v>
      </c>
      <c r="B32" s="365"/>
      <c r="C32" s="261" t="s">
        <v>269</v>
      </c>
      <c r="D32" s="56" t="s">
        <v>269</v>
      </c>
      <c r="E32" s="261" t="s">
        <v>269</v>
      </c>
      <c r="F32" s="56" t="s">
        <v>269</v>
      </c>
      <c r="G32" s="229" t="s">
        <v>273</v>
      </c>
    </row>
    <row r="33" spans="1:7" x14ac:dyDescent="0.25">
      <c r="A33" s="363" t="s">
        <v>274</v>
      </c>
      <c r="B33" s="365"/>
      <c r="C33" s="261">
        <v>7</v>
      </c>
      <c r="D33" s="56">
        <v>372</v>
      </c>
      <c r="E33" s="261" t="s">
        <v>269</v>
      </c>
      <c r="F33" s="56">
        <v>17</v>
      </c>
      <c r="G33" s="229">
        <v>396</v>
      </c>
    </row>
    <row r="34" spans="1:7" x14ac:dyDescent="0.25">
      <c r="A34" s="363" t="s">
        <v>275</v>
      </c>
      <c r="B34" s="365"/>
      <c r="C34" s="261">
        <v>360</v>
      </c>
      <c r="D34" s="70">
        <v>1104</v>
      </c>
      <c r="E34" s="260">
        <v>1458</v>
      </c>
      <c r="F34" s="70">
        <v>3024</v>
      </c>
      <c r="G34" s="233">
        <v>5946</v>
      </c>
    </row>
    <row r="35" spans="1:7" x14ac:dyDescent="0.25">
      <c r="A35" s="363" t="s">
        <v>276</v>
      </c>
      <c r="B35" s="365"/>
      <c r="C35" s="261" t="s">
        <v>269</v>
      </c>
      <c r="D35" s="56" t="s">
        <v>269</v>
      </c>
      <c r="E35" s="261" t="s">
        <v>269</v>
      </c>
      <c r="F35" s="56" t="s">
        <v>269</v>
      </c>
      <c r="G35" s="229" t="s">
        <v>273</v>
      </c>
    </row>
    <row r="36" spans="1:7" x14ac:dyDescent="0.25">
      <c r="A36" s="363" t="s">
        <v>277</v>
      </c>
      <c r="B36" s="365"/>
      <c r="C36" s="261">
        <v>43</v>
      </c>
      <c r="D36" s="56">
        <v>808</v>
      </c>
      <c r="E36" s="260">
        <v>2040</v>
      </c>
      <c r="F36" s="70">
        <v>1460</v>
      </c>
      <c r="G36" s="233">
        <v>4351</v>
      </c>
    </row>
    <row r="37" spans="1:7" x14ac:dyDescent="0.25">
      <c r="A37" s="363" t="s">
        <v>278</v>
      </c>
      <c r="B37" s="365"/>
      <c r="C37" s="261">
        <v>75</v>
      </c>
      <c r="D37" s="56">
        <v>360</v>
      </c>
      <c r="E37" s="260">
        <v>1485</v>
      </c>
      <c r="F37" s="70">
        <v>2155</v>
      </c>
      <c r="G37" s="233">
        <v>4075</v>
      </c>
    </row>
    <row r="38" spans="1:7" x14ac:dyDescent="0.25">
      <c r="A38" s="363" t="s">
        <v>279</v>
      </c>
      <c r="B38" s="365"/>
      <c r="C38" s="261">
        <v>155</v>
      </c>
      <c r="D38" s="56">
        <v>134</v>
      </c>
      <c r="E38" s="261">
        <v>374</v>
      </c>
      <c r="F38" s="56">
        <v>151</v>
      </c>
      <c r="G38" s="229">
        <v>814</v>
      </c>
    </row>
    <row r="39" spans="1:7" x14ac:dyDescent="0.25">
      <c r="A39" s="360" t="s">
        <v>280</v>
      </c>
      <c r="B39" s="361"/>
      <c r="C39" s="101">
        <v>653</v>
      </c>
      <c r="D39" s="72">
        <v>3198</v>
      </c>
      <c r="E39" s="20">
        <v>6207</v>
      </c>
      <c r="F39" s="72">
        <v>7688</v>
      </c>
      <c r="G39" s="234">
        <v>17746</v>
      </c>
    </row>
    <row r="40" spans="1:7" x14ac:dyDescent="0.25">
      <c r="A40" s="360" t="s">
        <v>281</v>
      </c>
      <c r="B40" s="361"/>
      <c r="C40" s="101">
        <v>0.89</v>
      </c>
      <c r="D40" s="244">
        <v>4.34</v>
      </c>
      <c r="E40" s="101">
        <v>8.42</v>
      </c>
      <c r="F40" s="244">
        <v>10.43</v>
      </c>
      <c r="G40" s="235">
        <v>24.08</v>
      </c>
    </row>
    <row r="41" spans="1:7" x14ac:dyDescent="0.25">
      <c r="A41" s="360"/>
      <c r="B41" s="361"/>
      <c r="C41" s="101"/>
      <c r="D41" s="244"/>
      <c r="E41" s="101"/>
      <c r="F41" s="244"/>
      <c r="G41" s="235"/>
    </row>
    <row r="42" spans="1:7" ht="15.75" thickBot="1" x14ac:dyDescent="0.3">
      <c r="A42" s="399" t="s">
        <v>285</v>
      </c>
      <c r="B42" s="400"/>
      <c r="C42" s="120">
        <v>2420</v>
      </c>
      <c r="D42" s="119">
        <v>6957</v>
      </c>
      <c r="E42" s="120">
        <v>34760</v>
      </c>
      <c r="F42" s="119">
        <v>29549</v>
      </c>
      <c r="G42" s="121">
        <v>73686</v>
      </c>
    </row>
    <row r="43" spans="1:7" x14ac:dyDescent="0.25">
      <c r="A43" s="55" t="s">
        <v>303</v>
      </c>
    </row>
    <row r="44" spans="1:7" x14ac:dyDescent="0.25">
      <c r="A44" s="129" t="s">
        <v>369</v>
      </c>
    </row>
    <row r="45" spans="1:7" x14ac:dyDescent="0.25">
      <c r="A45" s="129" t="s">
        <v>370</v>
      </c>
    </row>
    <row r="46" spans="1:7" x14ac:dyDescent="0.25">
      <c r="A46" s="129" t="s">
        <v>371</v>
      </c>
    </row>
    <row r="47" spans="1:7" x14ac:dyDescent="0.25">
      <c r="A47" s="129" t="s">
        <v>372</v>
      </c>
    </row>
    <row r="48" spans="1:7" x14ac:dyDescent="0.25">
      <c r="A48" s="129" t="s">
        <v>373</v>
      </c>
    </row>
    <row r="49" spans="1:1" x14ac:dyDescent="0.25">
      <c r="A49" s="129" t="s">
        <v>374</v>
      </c>
    </row>
  </sheetData>
  <mergeCells count="41">
    <mergeCell ref="A38:B38"/>
    <mergeCell ref="A39:B39"/>
    <mergeCell ref="A40:B40"/>
    <mergeCell ref="A41:B41"/>
    <mergeCell ref="A42:B42"/>
    <mergeCell ref="A37:B37"/>
    <mergeCell ref="A26:B26"/>
    <mergeCell ref="A27:B27"/>
    <mergeCell ref="A28:B28"/>
    <mergeCell ref="A29:B29"/>
    <mergeCell ref="A30:B30"/>
    <mergeCell ref="A31:B31"/>
    <mergeCell ref="A32:B32"/>
    <mergeCell ref="A33:B33"/>
    <mergeCell ref="A34:B34"/>
    <mergeCell ref="A35:B35"/>
    <mergeCell ref="A36:B36"/>
    <mergeCell ref="A25:B25"/>
    <mergeCell ref="A14:B14"/>
    <mergeCell ref="A15:B15"/>
    <mergeCell ref="A16:B16"/>
    <mergeCell ref="A17:B17"/>
    <mergeCell ref="A18:B18"/>
    <mergeCell ref="A19:B19"/>
    <mergeCell ref="A20:B20"/>
    <mergeCell ref="A21:B21"/>
    <mergeCell ref="A22:B22"/>
    <mergeCell ref="A23:B23"/>
    <mergeCell ref="A24:B24"/>
    <mergeCell ref="A13:B13"/>
    <mergeCell ref="A4:B6"/>
    <mergeCell ref="C4:G4"/>
    <mergeCell ref="C5:C6"/>
    <mergeCell ref="D5:D6"/>
    <mergeCell ref="E5:E6"/>
    <mergeCell ref="G5:G6"/>
    <mergeCell ref="A8:B8"/>
    <mergeCell ref="A9:B9"/>
    <mergeCell ref="A10:B10"/>
    <mergeCell ref="A11:B11"/>
    <mergeCell ref="A12:B12"/>
  </mergeCells>
  <hyperlinks>
    <hyperlink ref="A1" location="INDICE!A1" display="VOLTAR ÍNDICE"/>
  </hyperlinks>
  <pageMargins left="0.511811024" right="0.511811024" top="0.78740157499999996" bottom="0.78740157499999996" header="0.31496062000000002" footer="0.3149606200000000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J51"/>
  <sheetViews>
    <sheetView showGridLines="0" zoomScaleNormal="100" workbookViewId="0"/>
  </sheetViews>
  <sheetFormatPr defaultRowHeight="15" x14ac:dyDescent="0.25"/>
  <sheetData>
    <row r="1" spans="1:10" x14ac:dyDescent="0.25">
      <c r="A1" s="204" t="s">
        <v>23</v>
      </c>
      <c r="B1" s="202"/>
      <c r="C1" s="202"/>
      <c r="D1" s="202"/>
      <c r="E1" s="202"/>
      <c r="F1" s="202"/>
      <c r="G1" s="202"/>
      <c r="H1" s="202"/>
      <c r="I1" s="202"/>
      <c r="J1" s="202"/>
    </row>
    <row r="3" spans="1:10" ht="15.75" thickBot="1" x14ac:dyDescent="0.3">
      <c r="A3" s="49" t="s">
        <v>377</v>
      </c>
    </row>
    <row r="4" spans="1:10" ht="15.75" thickBot="1" x14ac:dyDescent="0.3">
      <c r="A4" s="341" t="s">
        <v>264</v>
      </c>
      <c r="B4" s="342"/>
      <c r="C4" s="367" t="s">
        <v>148</v>
      </c>
      <c r="D4" s="368"/>
      <c r="E4" s="368"/>
      <c r="F4" s="368"/>
      <c r="G4" s="368"/>
      <c r="H4" s="368"/>
      <c r="I4" s="368"/>
      <c r="J4" s="368"/>
    </row>
    <row r="5" spans="1:10" ht="15.75" thickBot="1" x14ac:dyDescent="0.3">
      <c r="A5" s="343"/>
      <c r="B5" s="344"/>
      <c r="C5" s="367" t="s">
        <v>172</v>
      </c>
      <c r="D5" s="368"/>
      <c r="E5" s="369"/>
      <c r="F5" s="347" t="s">
        <v>173</v>
      </c>
      <c r="G5" s="348"/>
      <c r="H5" s="348"/>
      <c r="I5" s="349"/>
      <c r="J5" s="323" t="s">
        <v>6</v>
      </c>
    </row>
    <row r="6" spans="1:10" x14ac:dyDescent="0.25">
      <c r="A6" s="343"/>
      <c r="B6" s="344"/>
      <c r="C6" s="321" t="s">
        <v>174</v>
      </c>
      <c r="D6" s="353" t="s">
        <v>175</v>
      </c>
      <c r="E6" s="13" t="s">
        <v>176</v>
      </c>
      <c r="F6" s="353" t="s">
        <v>150</v>
      </c>
      <c r="G6" s="353" t="s">
        <v>151</v>
      </c>
      <c r="H6" s="353" t="s">
        <v>178</v>
      </c>
      <c r="I6" s="321" t="s">
        <v>179</v>
      </c>
      <c r="J6" s="370"/>
    </row>
    <row r="7" spans="1:10" ht="23.25" thickBot="1" x14ac:dyDescent="0.3">
      <c r="A7" s="345"/>
      <c r="B7" s="346"/>
      <c r="C7" s="322"/>
      <c r="D7" s="354"/>
      <c r="E7" s="65" t="s">
        <v>177</v>
      </c>
      <c r="F7" s="354"/>
      <c r="G7" s="354"/>
      <c r="H7" s="354"/>
      <c r="I7" s="322"/>
      <c r="J7" s="324"/>
    </row>
    <row r="8" spans="1:10" x14ac:dyDescent="0.25">
      <c r="A8" s="362"/>
      <c r="B8" s="364"/>
      <c r="C8" s="114" t="s">
        <v>129</v>
      </c>
      <c r="D8" s="115" t="s">
        <v>129</v>
      </c>
      <c r="E8" s="116" t="s">
        <v>129</v>
      </c>
      <c r="F8" s="117" t="s">
        <v>129</v>
      </c>
      <c r="G8" s="401" t="s">
        <v>61</v>
      </c>
      <c r="H8" s="122" t="s">
        <v>129</v>
      </c>
      <c r="I8" s="123" t="s">
        <v>129</v>
      </c>
      <c r="J8" s="118" t="s">
        <v>129</v>
      </c>
    </row>
    <row r="9" spans="1:10" x14ac:dyDescent="0.25">
      <c r="A9" s="363"/>
      <c r="B9" s="365"/>
      <c r="C9" s="114" t="s">
        <v>130</v>
      </c>
      <c r="D9" s="115" t="s">
        <v>130</v>
      </c>
      <c r="E9" s="116" t="s">
        <v>130</v>
      </c>
      <c r="F9" s="117" t="s">
        <v>130</v>
      </c>
      <c r="G9" s="402"/>
      <c r="H9" s="122" t="s">
        <v>130</v>
      </c>
      <c r="I9" s="123" t="s">
        <v>130</v>
      </c>
      <c r="J9" s="118" t="s">
        <v>130</v>
      </c>
    </row>
    <row r="10" spans="1:10" x14ac:dyDescent="0.25">
      <c r="A10" s="403"/>
      <c r="B10" s="404"/>
      <c r="C10" s="18"/>
      <c r="D10" s="57"/>
      <c r="E10" s="101"/>
      <c r="F10" s="57"/>
      <c r="G10" s="91"/>
      <c r="H10" s="91"/>
      <c r="I10" s="101"/>
      <c r="J10" s="38"/>
    </row>
    <row r="11" spans="1:10" x14ac:dyDescent="0.25">
      <c r="A11" s="360" t="s">
        <v>375</v>
      </c>
      <c r="B11" s="361"/>
      <c r="C11" s="18"/>
      <c r="D11" s="57"/>
      <c r="E11" s="101"/>
      <c r="F11" s="57"/>
      <c r="G11" s="91"/>
      <c r="H11" s="91"/>
      <c r="I11" s="101"/>
      <c r="J11" s="38"/>
    </row>
    <row r="12" spans="1:10" x14ac:dyDescent="0.25">
      <c r="A12" s="363" t="s">
        <v>266</v>
      </c>
      <c r="B12" s="365"/>
      <c r="C12" s="261">
        <v>147.69</v>
      </c>
      <c r="D12" s="56">
        <v>43.8</v>
      </c>
      <c r="E12" s="261">
        <v>191.49</v>
      </c>
      <c r="F12" s="56">
        <v>77.22</v>
      </c>
      <c r="G12" s="95">
        <v>2086.94</v>
      </c>
      <c r="H12" s="73">
        <v>922.2</v>
      </c>
      <c r="I12" s="96">
        <v>3086.36</v>
      </c>
      <c r="J12" s="77">
        <v>3277.85</v>
      </c>
    </row>
    <row r="13" spans="1:10" x14ac:dyDescent="0.25">
      <c r="A13" s="363" t="s">
        <v>267</v>
      </c>
      <c r="B13" s="365"/>
      <c r="C13" s="261">
        <v>14.33</v>
      </c>
      <c r="D13" s="56" t="s">
        <v>206</v>
      </c>
      <c r="E13" s="261">
        <v>14.33</v>
      </c>
      <c r="F13" s="56">
        <v>54.63</v>
      </c>
      <c r="G13" s="73">
        <v>221.13</v>
      </c>
      <c r="H13" s="73">
        <v>155.31</v>
      </c>
      <c r="I13" s="261">
        <v>431.07</v>
      </c>
      <c r="J13" s="37">
        <v>445.4</v>
      </c>
    </row>
    <row r="14" spans="1:10" x14ac:dyDescent="0.25">
      <c r="A14" s="363" t="s">
        <v>268</v>
      </c>
      <c r="B14" s="365"/>
      <c r="C14" s="261">
        <v>22.85</v>
      </c>
      <c r="D14" s="56">
        <v>12.67</v>
      </c>
      <c r="E14" s="261">
        <v>35.520000000000003</v>
      </c>
      <c r="F14" s="56">
        <v>79.88</v>
      </c>
      <c r="G14" s="73">
        <v>586.83000000000004</v>
      </c>
      <c r="H14" s="73">
        <v>105.86</v>
      </c>
      <c r="I14" s="261">
        <v>772.57</v>
      </c>
      <c r="J14" s="37">
        <v>808.09</v>
      </c>
    </row>
    <row r="15" spans="1:10" x14ac:dyDescent="0.25">
      <c r="A15" s="363" t="s">
        <v>295</v>
      </c>
      <c r="B15" s="365"/>
      <c r="C15" s="261">
        <v>12.98</v>
      </c>
      <c r="D15" s="56">
        <v>31.52</v>
      </c>
      <c r="E15" s="261">
        <v>44.5</v>
      </c>
      <c r="F15" s="56">
        <v>90.16</v>
      </c>
      <c r="G15" s="73">
        <v>194.72</v>
      </c>
      <c r="H15" s="73">
        <v>69.98</v>
      </c>
      <c r="I15" s="261">
        <v>354.86</v>
      </c>
      <c r="J15" s="37">
        <v>399.36</v>
      </c>
    </row>
    <row r="16" spans="1:10" x14ac:dyDescent="0.25">
      <c r="A16" s="363" t="s">
        <v>297</v>
      </c>
      <c r="B16" s="365"/>
      <c r="C16" s="261">
        <v>2.76</v>
      </c>
      <c r="D16" s="56" t="s">
        <v>206</v>
      </c>
      <c r="E16" s="261">
        <v>2.76</v>
      </c>
      <c r="F16" s="56" t="s">
        <v>206</v>
      </c>
      <c r="G16" s="73" t="s">
        <v>206</v>
      </c>
      <c r="H16" s="73">
        <v>241.76</v>
      </c>
      <c r="I16" s="261">
        <v>241.76</v>
      </c>
      <c r="J16" s="37">
        <v>244.52</v>
      </c>
    </row>
    <row r="17" spans="1:10" x14ac:dyDescent="0.25">
      <c r="A17" s="363" t="s">
        <v>272</v>
      </c>
      <c r="B17" s="365"/>
      <c r="C17" s="261">
        <v>0.52</v>
      </c>
      <c r="D17" s="56" t="s">
        <v>206</v>
      </c>
      <c r="E17" s="261">
        <v>0.52</v>
      </c>
      <c r="F17" s="56" t="s">
        <v>206</v>
      </c>
      <c r="G17" s="73" t="s">
        <v>206</v>
      </c>
      <c r="H17" s="73">
        <v>6.37</v>
      </c>
      <c r="I17" s="261">
        <v>6.37</v>
      </c>
      <c r="J17" s="37">
        <v>6.89</v>
      </c>
    </row>
    <row r="18" spans="1:10" x14ac:dyDescent="0.25">
      <c r="A18" s="363" t="s">
        <v>274</v>
      </c>
      <c r="B18" s="365"/>
      <c r="C18" s="261">
        <v>0.46</v>
      </c>
      <c r="D18" s="56" t="s">
        <v>206</v>
      </c>
      <c r="E18" s="261">
        <v>0.46</v>
      </c>
      <c r="F18" s="56" t="s">
        <v>206</v>
      </c>
      <c r="G18" s="73">
        <v>26.08</v>
      </c>
      <c r="H18" s="73">
        <v>22.73</v>
      </c>
      <c r="I18" s="261">
        <v>48.81</v>
      </c>
      <c r="J18" s="37">
        <v>49.27</v>
      </c>
    </row>
    <row r="19" spans="1:10" x14ac:dyDescent="0.25">
      <c r="A19" s="363" t="s">
        <v>275</v>
      </c>
      <c r="B19" s="365"/>
      <c r="C19" s="261">
        <v>278.91000000000003</v>
      </c>
      <c r="D19" s="56">
        <v>504.21</v>
      </c>
      <c r="E19" s="261">
        <v>783.12</v>
      </c>
      <c r="F19" s="56">
        <v>912.2</v>
      </c>
      <c r="G19" s="95">
        <v>4297.22</v>
      </c>
      <c r="H19" s="95">
        <v>2405.88</v>
      </c>
      <c r="I19" s="96">
        <v>7615.3</v>
      </c>
      <c r="J19" s="77">
        <v>8398.42</v>
      </c>
    </row>
    <row r="20" spans="1:10" x14ac:dyDescent="0.25">
      <c r="A20" s="363" t="s">
        <v>276</v>
      </c>
      <c r="B20" s="365"/>
      <c r="C20" s="261" t="s">
        <v>206</v>
      </c>
      <c r="D20" s="56" t="s">
        <v>206</v>
      </c>
      <c r="E20" s="261" t="s">
        <v>206</v>
      </c>
      <c r="F20" s="56" t="s">
        <v>206</v>
      </c>
      <c r="G20" s="73" t="s">
        <v>206</v>
      </c>
      <c r="H20" s="73" t="s">
        <v>206</v>
      </c>
      <c r="I20" s="261" t="s">
        <v>206</v>
      </c>
      <c r="J20" s="37" t="s">
        <v>206</v>
      </c>
    </row>
    <row r="21" spans="1:10" x14ac:dyDescent="0.25">
      <c r="A21" s="363" t="s">
        <v>277</v>
      </c>
      <c r="B21" s="365"/>
      <c r="C21" s="261">
        <v>282.51</v>
      </c>
      <c r="D21" s="56">
        <v>319.43</v>
      </c>
      <c r="E21" s="261">
        <v>601.94000000000005</v>
      </c>
      <c r="F21" s="56">
        <v>513.38</v>
      </c>
      <c r="G21" s="95">
        <v>4782.7299999999996</v>
      </c>
      <c r="H21" s="95">
        <v>3141.03</v>
      </c>
      <c r="I21" s="96">
        <v>8437.14</v>
      </c>
      <c r="J21" s="77">
        <v>9039.08</v>
      </c>
    </row>
    <row r="22" spans="1:10" x14ac:dyDescent="0.25">
      <c r="A22" s="363" t="s">
        <v>278</v>
      </c>
      <c r="B22" s="365"/>
      <c r="C22" s="261">
        <v>108.34</v>
      </c>
      <c r="D22" s="56">
        <v>265.17</v>
      </c>
      <c r="E22" s="261">
        <v>373.51</v>
      </c>
      <c r="F22" s="56">
        <v>214.56</v>
      </c>
      <c r="G22" s="95">
        <v>2485.44</v>
      </c>
      <c r="H22" s="95">
        <v>1300.83</v>
      </c>
      <c r="I22" s="96">
        <v>4000.83</v>
      </c>
      <c r="J22" s="77">
        <v>4374.34</v>
      </c>
    </row>
    <row r="23" spans="1:10" x14ac:dyDescent="0.25">
      <c r="A23" s="363" t="s">
        <v>298</v>
      </c>
      <c r="B23" s="365"/>
      <c r="C23" s="261">
        <v>34.47</v>
      </c>
      <c r="D23" s="56">
        <v>86.04</v>
      </c>
      <c r="E23" s="261">
        <v>120.51</v>
      </c>
      <c r="F23" s="56">
        <v>242.88</v>
      </c>
      <c r="G23" s="73">
        <v>272.64999999999998</v>
      </c>
      <c r="H23" s="73">
        <v>244.62</v>
      </c>
      <c r="I23" s="261">
        <v>760.15</v>
      </c>
      <c r="J23" s="37">
        <v>880.66</v>
      </c>
    </row>
    <row r="24" spans="1:10" x14ac:dyDescent="0.25">
      <c r="A24" s="360" t="s">
        <v>280</v>
      </c>
      <c r="B24" s="361"/>
      <c r="C24" s="101">
        <v>905.82</v>
      </c>
      <c r="D24" s="80">
        <v>1262.8399999999999</v>
      </c>
      <c r="E24" s="97">
        <v>2168.66</v>
      </c>
      <c r="F24" s="80">
        <v>2184.91</v>
      </c>
      <c r="G24" s="100">
        <v>14953.74</v>
      </c>
      <c r="H24" s="100">
        <v>8616.57</v>
      </c>
      <c r="I24" s="97">
        <v>25755.22</v>
      </c>
      <c r="J24" s="78">
        <v>27923.88</v>
      </c>
    </row>
    <row r="25" spans="1:10" x14ac:dyDescent="0.25">
      <c r="A25" s="360" t="s">
        <v>281</v>
      </c>
      <c r="B25" s="361"/>
      <c r="C25" s="101">
        <v>93.37</v>
      </c>
      <c r="D25" s="244">
        <v>75.14</v>
      </c>
      <c r="E25" s="101">
        <v>81.81</v>
      </c>
      <c r="F25" s="244">
        <v>51.66</v>
      </c>
      <c r="G25" s="91">
        <v>80.63</v>
      </c>
      <c r="H25" s="91">
        <v>74.84</v>
      </c>
      <c r="I25" s="101">
        <v>75.11</v>
      </c>
      <c r="J25" s="38">
        <v>75.59</v>
      </c>
    </row>
    <row r="26" spans="1:10" x14ac:dyDescent="0.25">
      <c r="A26" s="360"/>
      <c r="B26" s="361"/>
      <c r="C26" s="101"/>
      <c r="D26" s="244"/>
      <c r="E26" s="101"/>
      <c r="F26" s="244"/>
      <c r="G26" s="91"/>
      <c r="H26" s="91"/>
      <c r="I26" s="101"/>
      <c r="J26" s="38"/>
    </row>
    <row r="27" spans="1:10" x14ac:dyDescent="0.25">
      <c r="A27" s="360" t="s">
        <v>376</v>
      </c>
      <c r="B27" s="361"/>
      <c r="C27" s="101"/>
      <c r="D27" s="244"/>
      <c r="E27" s="101"/>
      <c r="F27" s="244"/>
      <c r="G27" s="91"/>
      <c r="H27" s="91"/>
      <c r="I27" s="101"/>
      <c r="J27" s="38"/>
    </row>
    <row r="28" spans="1:10" x14ac:dyDescent="0.25">
      <c r="A28" s="363" t="s">
        <v>266</v>
      </c>
      <c r="B28" s="365"/>
      <c r="C28" s="261">
        <v>13.69</v>
      </c>
      <c r="D28" s="56" t="s">
        <v>206</v>
      </c>
      <c r="E28" s="261">
        <v>13.69</v>
      </c>
      <c r="F28" s="56">
        <v>115</v>
      </c>
      <c r="G28" s="73">
        <v>306.39999999999998</v>
      </c>
      <c r="H28" s="73">
        <v>278.64999999999998</v>
      </c>
      <c r="I28" s="261">
        <v>700.05</v>
      </c>
      <c r="J28" s="37">
        <v>713.74</v>
      </c>
    </row>
    <row r="29" spans="1:10" x14ac:dyDescent="0.25">
      <c r="A29" s="363" t="s">
        <v>267</v>
      </c>
      <c r="B29" s="365"/>
      <c r="C29" s="261">
        <v>2.36</v>
      </c>
      <c r="D29" s="56" t="s">
        <v>206</v>
      </c>
      <c r="E29" s="261">
        <v>2.36</v>
      </c>
      <c r="F29" s="56">
        <v>13.01</v>
      </c>
      <c r="G29" s="73">
        <v>48.25</v>
      </c>
      <c r="H29" s="73">
        <v>19.02</v>
      </c>
      <c r="I29" s="261">
        <v>80.28</v>
      </c>
      <c r="J29" s="37">
        <v>82.64</v>
      </c>
    </row>
    <row r="30" spans="1:10" x14ac:dyDescent="0.25">
      <c r="A30" s="363" t="s">
        <v>268</v>
      </c>
      <c r="B30" s="365"/>
      <c r="C30" s="261">
        <v>4.95</v>
      </c>
      <c r="D30" s="56">
        <v>0.76</v>
      </c>
      <c r="E30" s="261">
        <v>5.71</v>
      </c>
      <c r="F30" s="56">
        <v>72.87</v>
      </c>
      <c r="G30" s="73">
        <v>63.77</v>
      </c>
      <c r="H30" s="73">
        <v>20.96</v>
      </c>
      <c r="I30" s="261">
        <v>157.6</v>
      </c>
      <c r="J30" s="37">
        <v>163.31</v>
      </c>
    </row>
    <row r="31" spans="1:10" x14ac:dyDescent="0.25">
      <c r="A31" s="363" t="s">
        <v>295</v>
      </c>
      <c r="B31" s="365"/>
      <c r="C31" s="261">
        <v>1.24</v>
      </c>
      <c r="D31" s="56">
        <v>7.92</v>
      </c>
      <c r="E31" s="261">
        <v>9.16</v>
      </c>
      <c r="F31" s="56">
        <v>47.61</v>
      </c>
      <c r="G31" s="73">
        <v>52.61</v>
      </c>
      <c r="H31" s="73">
        <v>7.38</v>
      </c>
      <c r="I31" s="261">
        <v>107.6</v>
      </c>
      <c r="J31" s="37">
        <v>116.76</v>
      </c>
    </row>
    <row r="32" spans="1:10" x14ac:dyDescent="0.25">
      <c r="A32" s="363" t="s">
        <v>300</v>
      </c>
      <c r="B32" s="365"/>
      <c r="C32" s="261">
        <v>0.03</v>
      </c>
      <c r="D32" s="56" t="s">
        <v>206</v>
      </c>
      <c r="E32" s="261">
        <v>0.03</v>
      </c>
      <c r="F32" s="56" t="s">
        <v>206</v>
      </c>
      <c r="G32" s="73">
        <v>7.78</v>
      </c>
      <c r="H32" s="73" t="s">
        <v>206</v>
      </c>
      <c r="I32" s="261">
        <v>7.78</v>
      </c>
      <c r="J32" s="37">
        <v>7.81</v>
      </c>
    </row>
    <row r="33" spans="1:10" x14ac:dyDescent="0.25">
      <c r="A33" s="363" t="s">
        <v>272</v>
      </c>
      <c r="B33" s="365"/>
      <c r="C33" s="261" t="s">
        <v>206</v>
      </c>
      <c r="D33" s="56" t="s">
        <v>206</v>
      </c>
      <c r="E33" s="261" t="s">
        <v>206</v>
      </c>
      <c r="F33" s="56" t="s">
        <v>206</v>
      </c>
      <c r="G33" s="73" t="s">
        <v>206</v>
      </c>
      <c r="H33" s="73" t="s">
        <v>206</v>
      </c>
      <c r="I33" s="261" t="s">
        <v>206</v>
      </c>
      <c r="J33" s="37" t="s">
        <v>206</v>
      </c>
    </row>
    <row r="34" spans="1:10" x14ac:dyDescent="0.25">
      <c r="A34" s="363" t="s">
        <v>274</v>
      </c>
      <c r="B34" s="365"/>
      <c r="C34" s="261">
        <v>2.99</v>
      </c>
      <c r="D34" s="56">
        <v>4.6399999999999997</v>
      </c>
      <c r="E34" s="261">
        <v>7.63</v>
      </c>
      <c r="F34" s="56">
        <v>245.56</v>
      </c>
      <c r="G34" s="73" t="s">
        <v>206</v>
      </c>
      <c r="H34" s="73">
        <v>4.22</v>
      </c>
      <c r="I34" s="261">
        <v>249.78</v>
      </c>
      <c r="J34" s="37">
        <v>257.41000000000003</v>
      </c>
    </row>
    <row r="35" spans="1:10" x14ac:dyDescent="0.25">
      <c r="A35" s="363" t="s">
        <v>275</v>
      </c>
      <c r="B35" s="365"/>
      <c r="C35" s="261">
        <v>16.59</v>
      </c>
      <c r="D35" s="56">
        <v>263.44</v>
      </c>
      <c r="E35" s="261">
        <v>280.02999999999997</v>
      </c>
      <c r="F35" s="56">
        <v>717.59</v>
      </c>
      <c r="G35" s="73">
        <v>816.3</v>
      </c>
      <c r="H35" s="73">
        <v>953.37</v>
      </c>
      <c r="I35" s="96">
        <v>2487.2600000000002</v>
      </c>
      <c r="J35" s="77">
        <v>2767.29</v>
      </c>
    </row>
    <row r="36" spans="1:10" x14ac:dyDescent="0.25">
      <c r="A36" s="363" t="s">
        <v>276</v>
      </c>
      <c r="B36" s="365"/>
      <c r="C36" s="261" t="s">
        <v>206</v>
      </c>
      <c r="D36" s="56" t="s">
        <v>206</v>
      </c>
      <c r="E36" s="261" t="s">
        <v>206</v>
      </c>
      <c r="F36" s="56" t="s">
        <v>206</v>
      </c>
      <c r="G36" s="73" t="s">
        <v>206</v>
      </c>
      <c r="H36" s="73" t="s">
        <v>206</v>
      </c>
      <c r="I36" s="261" t="s">
        <v>206</v>
      </c>
      <c r="J36" s="37" t="s">
        <v>206</v>
      </c>
    </row>
    <row r="37" spans="1:10" x14ac:dyDescent="0.25">
      <c r="A37" s="363" t="s">
        <v>277</v>
      </c>
      <c r="B37" s="365"/>
      <c r="C37" s="261">
        <v>13.95</v>
      </c>
      <c r="D37" s="56">
        <v>24.99</v>
      </c>
      <c r="E37" s="261">
        <v>38.94</v>
      </c>
      <c r="F37" s="56">
        <v>539.4</v>
      </c>
      <c r="G37" s="95">
        <v>1174.02</v>
      </c>
      <c r="H37" s="73">
        <v>702.33</v>
      </c>
      <c r="I37" s="96">
        <v>2415.75</v>
      </c>
      <c r="J37" s="77">
        <v>2454.69</v>
      </c>
    </row>
    <row r="38" spans="1:10" x14ac:dyDescent="0.25">
      <c r="A38" s="363" t="s">
        <v>278</v>
      </c>
      <c r="B38" s="365"/>
      <c r="C38" s="261">
        <v>6.33</v>
      </c>
      <c r="D38" s="56">
        <v>25.72</v>
      </c>
      <c r="E38" s="261">
        <v>32.049999999999997</v>
      </c>
      <c r="F38" s="56">
        <v>195.83</v>
      </c>
      <c r="G38" s="73">
        <v>910.82</v>
      </c>
      <c r="H38" s="73">
        <v>856.27</v>
      </c>
      <c r="I38" s="96">
        <v>1962.92</v>
      </c>
      <c r="J38" s="77">
        <v>1994.97</v>
      </c>
    </row>
    <row r="39" spans="1:10" x14ac:dyDescent="0.25">
      <c r="A39" s="363" t="s">
        <v>298</v>
      </c>
      <c r="B39" s="365"/>
      <c r="C39" s="261">
        <v>2.2000000000000002</v>
      </c>
      <c r="D39" s="56">
        <v>90.44</v>
      </c>
      <c r="E39" s="261">
        <v>92.64</v>
      </c>
      <c r="F39" s="56">
        <v>97.4</v>
      </c>
      <c r="G39" s="73">
        <v>212.38</v>
      </c>
      <c r="H39" s="73">
        <v>54.96</v>
      </c>
      <c r="I39" s="261">
        <v>364.74</v>
      </c>
      <c r="J39" s="37">
        <v>457.38</v>
      </c>
    </row>
    <row r="40" spans="1:10" x14ac:dyDescent="0.25">
      <c r="A40" s="360" t="s">
        <v>280</v>
      </c>
      <c r="B40" s="361"/>
      <c r="C40" s="101">
        <v>64.33</v>
      </c>
      <c r="D40" s="244">
        <v>417.91</v>
      </c>
      <c r="E40" s="101">
        <v>482.24</v>
      </c>
      <c r="F40" s="80">
        <v>2044.27</v>
      </c>
      <c r="G40" s="100">
        <v>3592.33</v>
      </c>
      <c r="H40" s="100">
        <v>2897.16</v>
      </c>
      <c r="I40" s="97">
        <v>8533.76</v>
      </c>
      <c r="J40" s="78">
        <v>9016</v>
      </c>
    </row>
    <row r="41" spans="1:10" x14ac:dyDescent="0.25">
      <c r="A41" s="360" t="s">
        <v>281</v>
      </c>
      <c r="B41" s="361"/>
      <c r="C41" s="101">
        <v>6.63</v>
      </c>
      <c r="D41" s="244">
        <v>24.86</v>
      </c>
      <c r="E41" s="101">
        <v>18.190000000000001</v>
      </c>
      <c r="F41" s="244">
        <v>48.34</v>
      </c>
      <c r="G41" s="91">
        <v>19.37</v>
      </c>
      <c r="H41" s="91">
        <v>25.16</v>
      </c>
      <c r="I41" s="101">
        <v>24.89</v>
      </c>
      <c r="J41" s="38">
        <v>24.41</v>
      </c>
    </row>
    <row r="42" spans="1:10" x14ac:dyDescent="0.25">
      <c r="A42" s="360"/>
      <c r="B42" s="361"/>
      <c r="C42" s="101"/>
      <c r="D42" s="244"/>
      <c r="E42" s="101"/>
      <c r="F42" s="244"/>
      <c r="G42" s="91"/>
      <c r="H42" s="91"/>
      <c r="I42" s="101"/>
      <c r="J42" s="38"/>
    </row>
    <row r="43" spans="1:10" ht="15.75" thickBot="1" x14ac:dyDescent="0.3">
      <c r="A43" s="399" t="s">
        <v>285</v>
      </c>
      <c r="B43" s="400"/>
      <c r="C43" s="102">
        <v>970.15</v>
      </c>
      <c r="D43" s="125">
        <v>1680.75</v>
      </c>
      <c r="E43" s="126">
        <v>2650.9</v>
      </c>
      <c r="F43" s="125">
        <v>4229.18</v>
      </c>
      <c r="G43" s="127">
        <v>18546.07</v>
      </c>
      <c r="H43" s="127">
        <v>11513.73</v>
      </c>
      <c r="I43" s="126">
        <v>34288.980000000003</v>
      </c>
      <c r="J43" s="128">
        <v>36939.879999999997</v>
      </c>
    </row>
    <row r="44" spans="1:10" x14ac:dyDescent="0.25">
      <c r="A44" s="55" t="s">
        <v>303</v>
      </c>
      <c r="B44" s="55"/>
    </row>
    <row r="45" spans="1:10" x14ac:dyDescent="0.25">
      <c r="A45" s="55" t="s">
        <v>346</v>
      </c>
      <c r="B45" s="55"/>
    </row>
    <row r="46" spans="1:10" x14ac:dyDescent="0.25">
      <c r="A46" s="55" t="s">
        <v>347</v>
      </c>
      <c r="B46" s="55"/>
    </row>
    <row r="47" spans="1:10" x14ac:dyDescent="0.25">
      <c r="A47" s="55" t="s">
        <v>378</v>
      </c>
      <c r="B47" s="55"/>
    </row>
    <row r="48" spans="1:10" x14ac:dyDescent="0.25">
      <c r="A48" s="55" t="s">
        <v>327</v>
      </c>
      <c r="B48" s="55"/>
    </row>
    <row r="49" spans="1:2" x14ac:dyDescent="0.25">
      <c r="A49" s="55" t="s">
        <v>328</v>
      </c>
      <c r="B49" s="55"/>
    </row>
    <row r="50" spans="1:2" x14ac:dyDescent="0.25">
      <c r="A50" s="55" t="s">
        <v>350</v>
      </c>
      <c r="B50" s="55"/>
    </row>
    <row r="51" spans="1:2" x14ac:dyDescent="0.25">
      <c r="A51" s="55" t="s">
        <v>379</v>
      </c>
      <c r="B51" s="55"/>
    </row>
  </sheetData>
  <mergeCells count="48">
    <mergeCell ref="A42:B42"/>
    <mergeCell ref="A43:B43"/>
    <mergeCell ref="A36:B36"/>
    <mergeCell ref="A37:B37"/>
    <mergeCell ref="A38:B38"/>
    <mergeCell ref="A39:B39"/>
    <mergeCell ref="A40:B40"/>
    <mergeCell ref="A41:B41"/>
    <mergeCell ref="A35:B35"/>
    <mergeCell ref="A24:B24"/>
    <mergeCell ref="A25:B25"/>
    <mergeCell ref="A26:B26"/>
    <mergeCell ref="A27:B27"/>
    <mergeCell ref="A28:B28"/>
    <mergeCell ref="A29:B29"/>
    <mergeCell ref="A30:B30"/>
    <mergeCell ref="A31:B31"/>
    <mergeCell ref="A32:B32"/>
    <mergeCell ref="A33:B33"/>
    <mergeCell ref="A34:B34"/>
    <mergeCell ref="A23:B23"/>
    <mergeCell ref="A12:B12"/>
    <mergeCell ref="A13:B13"/>
    <mergeCell ref="A14:B14"/>
    <mergeCell ref="A15:B15"/>
    <mergeCell ref="A16:B16"/>
    <mergeCell ref="A17:B17"/>
    <mergeCell ref="A18:B18"/>
    <mergeCell ref="A19:B19"/>
    <mergeCell ref="A20:B20"/>
    <mergeCell ref="A21:B21"/>
    <mergeCell ref="A22:B22"/>
    <mergeCell ref="A11:B11"/>
    <mergeCell ref="A4:B7"/>
    <mergeCell ref="C4:J4"/>
    <mergeCell ref="C5:E5"/>
    <mergeCell ref="F5:I5"/>
    <mergeCell ref="J5:J7"/>
    <mergeCell ref="C6:C7"/>
    <mergeCell ref="D6:D7"/>
    <mergeCell ref="F6:F7"/>
    <mergeCell ref="G6:G7"/>
    <mergeCell ref="H6:H7"/>
    <mergeCell ref="I6:I7"/>
    <mergeCell ref="A8:A9"/>
    <mergeCell ref="B8:B9"/>
    <mergeCell ref="G8:G9"/>
    <mergeCell ref="A10:B10"/>
  </mergeCells>
  <hyperlinks>
    <hyperlink ref="A1" location="INDICE!A1" display="VOLTAR ÍNDICE"/>
  </hyperlinks>
  <pageMargins left="0.511811024" right="0.511811024" top="0.78740157499999996" bottom="0.78740157499999996" header="0.31496062000000002" footer="0.3149606200000000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I34"/>
  <sheetViews>
    <sheetView showGridLines="0" topLeftCell="A13" zoomScale="85" zoomScaleNormal="85" workbookViewId="0"/>
  </sheetViews>
  <sheetFormatPr defaultRowHeight="15" x14ac:dyDescent="0.25"/>
  <cols>
    <col min="1" max="1" width="21.28515625" customWidth="1"/>
  </cols>
  <sheetData>
    <row r="1" spans="1:9" x14ac:dyDescent="0.25">
      <c r="A1" s="204" t="s">
        <v>23</v>
      </c>
      <c r="B1" s="202"/>
      <c r="C1" s="202"/>
      <c r="D1" s="202"/>
      <c r="E1" s="202"/>
      <c r="F1" s="202"/>
      <c r="G1" s="202"/>
      <c r="H1" s="202"/>
      <c r="I1" s="202"/>
    </row>
    <row r="3" spans="1:9" ht="15.75" thickBot="1" x14ac:dyDescent="0.3">
      <c r="A3" s="49" t="s">
        <v>406</v>
      </c>
    </row>
    <row r="4" spans="1:9" x14ac:dyDescent="0.25">
      <c r="A4" s="325" t="s">
        <v>380</v>
      </c>
      <c r="B4" s="321" t="s">
        <v>381</v>
      </c>
      <c r="C4" s="321" t="s">
        <v>382</v>
      </c>
      <c r="D4" s="321" t="s">
        <v>383</v>
      </c>
      <c r="E4" s="321" t="s">
        <v>384</v>
      </c>
      <c r="F4" s="321" t="s">
        <v>385</v>
      </c>
      <c r="G4" s="321" t="s">
        <v>6</v>
      </c>
      <c r="H4" s="64" t="s">
        <v>7</v>
      </c>
      <c r="I4" s="64" t="s">
        <v>7</v>
      </c>
    </row>
    <row r="5" spans="1:9" ht="15.75" thickBot="1" x14ac:dyDescent="0.3">
      <c r="A5" s="327"/>
      <c r="B5" s="322"/>
      <c r="C5" s="322"/>
      <c r="D5" s="322"/>
      <c r="E5" s="322"/>
      <c r="F5" s="322"/>
      <c r="G5" s="322"/>
      <c r="H5" s="65" t="s">
        <v>386</v>
      </c>
      <c r="I5" s="65" t="s">
        <v>387</v>
      </c>
    </row>
    <row r="6" spans="1:9" x14ac:dyDescent="0.25">
      <c r="A6" s="28"/>
      <c r="B6" s="12" t="s">
        <v>8</v>
      </c>
      <c r="C6" s="64" t="s">
        <v>8</v>
      </c>
      <c r="D6" s="10" t="s">
        <v>8</v>
      </c>
      <c r="E6" s="12" t="s">
        <v>8</v>
      </c>
      <c r="F6" s="13" t="s">
        <v>8</v>
      </c>
      <c r="G6" s="13" t="s">
        <v>8</v>
      </c>
      <c r="H6" s="13" t="s">
        <v>9</v>
      </c>
      <c r="I6" s="13" t="s">
        <v>9</v>
      </c>
    </row>
    <row r="7" spans="1:9" x14ac:dyDescent="0.25">
      <c r="A7" s="28"/>
      <c r="B7" s="12"/>
      <c r="C7" s="13"/>
      <c r="D7" s="10"/>
      <c r="E7" s="12"/>
      <c r="F7" s="13"/>
      <c r="G7" s="13"/>
      <c r="H7" s="13"/>
      <c r="I7" s="13"/>
    </row>
    <row r="8" spans="1:9" x14ac:dyDescent="0.25">
      <c r="A8" s="29" t="s">
        <v>388</v>
      </c>
      <c r="B8" s="37"/>
      <c r="C8" s="17"/>
      <c r="D8" s="15"/>
      <c r="E8" s="37"/>
      <c r="F8" s="17"/>
      <c r="G8" s="17"/>
      <c r="H8" s="17"/>
      <c r="I8" s="17"/>
    </row>
    <row r="9" spans="1:9" x14ac:dyDescent="0.25">
      <c r="A9" s="105" t="s">
        <v>389</v>
      </c>
      <c r="B9" s="233">
        <v>15873</v>
      </c>
      <c r="C9" s="233">
        <v>5092</v>
      </c>
      <c r="D9" s="260">
        <v>17326</v>
      </c>
      <c r="E9" s="14">
        <v>7991</v>
      </c>
      <c r="F9" s="233">
        <v>8521</v>
      </c>
      <c r="G9" s="233">
        <v>54803</v>
      </c>
      <c r="H9" s="229">
        <v>61.41</v>
      </c>
      <c r="I9" s="229">
        <v>12.73</v>
      </c>
    </row>
    <row r="10" spans="1:9" x14ac:dyDescent="0.25">
      <c r="A10" s="105" t="s">
        <v>390</v>
      </c>
      <c r="B10" s="233">
        <v>1705</v>
      </c>
      <c r="C10" s="229">
        <v>604</v>
      </c>
      <c r="D10" s="261">
        <v>958</v>
      </c>
      <c r="E10" s="14">
        <v>2944</v>
      </c>
      <c r="F10" s="233">
        <v>1090</v>
      </c>
      <c r="G10" s="233">
        <v>7301</v>
      </c>
      <c r="H10" s="229">
        <v>8.18</v>
      </c>
      <c r="I10" s="229">
        <v>1.7</v>
      </c>
    </row>
    <row r="11" spans="1:9" x14ac:dyDescent="0.25">
      <c r="A11" s="105" t="s">
        <v>391</v>
      </c>
      <c r="B11" s="233">
        <v>1483</v>
      </c>
      <c r="C11" s="233">
        <v>1083</v>
      </c>
      <c r="D11" s="260">
        <v>1810</v>
      </c>
      <c r="E11" s="14">
        <v>1033</v>
      </c>
      <c r="F11" s="233">
        <v>1941</v>
      </c>
      <c r="G11" s="233">
        <v>7350</v>
      </c>
      <c r="H11" s="229">
        <v>8.24</v>
      </c>
      <c r="I11" s="229">
        <v>1.71</v>
      </c>
    </row>
    <row r="12" spans="1:9" x14ac:dyDescent="0.25">
      <c r="A12" s="105" t="s">
        <v>392</v>
      </c>
      <c r="B12" s="233">
        <v>3697</v>
      </c>
      <c r="C12" s="233">
        <v>2502</v>
      </c>
      <c r="D12" s="260">
        <v>4865</v>
      </c>
      <c r="E12" s="37">
        <v>926</v>
      </c>
      <c r="F12" s="233">
        <v>1042</v>
      </c>
      <c r="G12" s="233">
        <v>13032</v>
      </c>
      <c r="H12" s="229">
        <v>14.6</v>
      </c>
      <c r="I12" s="229">
        <v>3.03</v>
      </c>
    </row>
    <row r="13" spans="1:9" x14ac:dyDescent="0.25">
      <c r="A13" s="105" t="s">
        <v>393</v>
      </c>
      <c r="B13" s="229">
        <v>539</v>
      </c>
      <c r="C13" s="229">
        <v>480</v>
      </c>
      <c r="D13" s="260">
        <v>2602</v>
      </c>
      <c r="E13" s="37">
        <v>374</v>
      </c>
      <c r="F13" s="229">
        <v>689</v>
      </c>
      <c r="G13" s="233">
        <v>4684</v>
      </c>
      <c r="H13" s="229">
        <v>5.25</v>
      </c>
      <c r="I13" s="229">
        <v>1.0900000000000001</v>
      </c>
    </row>
    <row r="14" spans="1:9" x14ac:dyDescent="0.25">
      <c r="A14" s="105" t="s">
        <v>394</v>
      </c>
      <c r="B14" s="229">
        <v>4</v>
      </c>
      <c r="C14" s="229" t="s">
        <v>206</v>
      </c>
      <c r="D14" s="261">
        <v>60</v>
      </c>
      <c r="E14" s="37">
        <v>82</v>
      </c>
      <c r="F14" s="229">
        <v>23</v>
      </c>
      <c r="G14" s="229">
        <v>169</v>
      </c>
      <c r="H14" s="229">
        <v>0.19</v>
      </c>
      <c r="I14" s="229">
        <v>0.04</v>
      </c>
    </row>
    <row r="15" spans="1:9" x14ac:dyDescent="0.25">
      <c r="A15" s="105" t="s">
        <v>395</v>
      </c>
      <c r="B15" s="229">
        <v>328</v>
      </c>
      <c r="C15" s="229">
        <v>272</v>
      </c>
      <c r="D15" s="261">
        <v>760</v>
      </c>
      <c r="E15" s="37">
        <v>33</v>
      </c>
      <c r="F15" s="229">
        <v>508</v>
      </c>
      <c r="G15" s="233">
        <v>1901</v>
      </c>
      <c r="H15" s="229">
        <v>2.15</v>
      </c>
      <c r="I15" s="229">
        <v>0.44</v>
      </c>
    </row>
    <row r="16" spans="1:9" x14ac:dyDescent="0.25">
      <c r="A16" s="29" t="s">
        <v>396</v>
      </c>
      <c r="B16" s="234">
        <v>23629</v>
      </c>
      <c r="C16" s="234">
        <v>10033</v>
      </c>
      <c r="D16" s="20">
        <v>28381</v>
      </c>
      <c r="E16" s="19">
        <v>13383</v>
      </c>
      <c r="F16" s="234">
        <v>13814</v>
      </c>
      <c r="G16" s="234">
        <v>89240</v>
      </c>
      <c r="H16" s="235">
        <v>100</v>
      </c>
      <c r="I16" s="235">
        <v>20.72</v>
      </c>
    </row>
    <row r="17" spans="1:9" x14ac:dyDescent="0.25">
      <c r="A17" s="29"/>
      <c r="B17" s="229"/>
      <c r="C17" s="229"/>
      <c r="D17" s="261"/>
      <c r="E17" s="37"/>
      <c r="F17" s="229"/>
      <c r="G17" s="229"/>
      <c r="H17" s="229"/>
      <c r="I17" s="229"/>
    </row>
    <row r="18" spans="1:9" x14ac:dyDescent="0.25">
      <c r="A18" s="29" t="s">
        <v>397</v>
      </c>
      <c r="B18" s="229"/>
      <c r="C18" s="229"/>
      <c r="D18" s="261"/>
      <c r="E18" s="37"/>
      <c r="F18" s="229"/>
      <c r="G18" s="229"/>
      <c r="H18" s="229"/>
      <c r="I18" s="229"/>
    </row>
    <row r="19" spans="1:9" x14ac:dyDescent="0.25">
      <c r="A19" s="105" t="s">
        <v>398</v>
      </c>
      <c r="B19" s="233">
        <v>24953</v>
      </c>
      <c r="C19" s="233">
        <v>24916</v>
      </c>
      <c r="D19" s="260">
        <v>39794</v>
      </c>
      <c r="E19" s="14">
        <v>30197</v>
      </c>
      <c r="F19" s="233">
        <v>21726</v>
      </c>
      <c r="G19" s="233">
        <v>141586</v>
      </c>
      <c r="H19" s="229">
        <v>99.99</v>
      </c>
      <c r="I19" s="229">
        <v>32.880000000000003</v>
      </c>
    </row>
    <row r="20" spans="1:9" x14ac:dyDescent="0.25">
      <c r="A20" s="105" t="s">
        <v>399</v>
      </c>
      <c r="B20" s="229">
        <v>10</v>
      </c>
      <c r="C20" s="229" t="s">
        <v>206</v>
      </c>
      <c r="D20" s="261" t="s">
        <v>206</v>
      </c>
      <c r="E20" s="37" t="s">
        <v>206</v>
      </c>
      <c r="F20" s="229" t="s">
        <v>206</v>
      </c>
      <c r="G20" s="229">
        <v>10</v>
      </c>
      <c r="H20" s="229">
        <v>0.01</v>
      </c>
      <c r="I20" s="229">
        <v>0</v>
      </c>
    </row>
    <row r="21" spans="1:9" x14ac:dyDescent="0.25">
      <c r="A21" s="69" t="s">
        <v>396</v>
      </c>
      <c r="B21" s="234">
        <v>24963</v>
      </c>
      <c r="C21" s="234">
        <v>24916</v>
      </c>
      <c r="D21" s="20">
        <v>39794</v>
      </c>
      <c r="E21" s="19">
        <v>30197</v>
      </c>
      <c r="F21" s="234">
        <v>21726</v>
      </c>
      <c r="G21" s="234">
        <v>141596</v>
      </c>
      <c r="H21" s="235">
        <v>100</v>
      </c>
      <c r="I21" s="235">
        <v>32.880000000000003</v>
      </c>
    </row>
    <row r="22" spans="1:9" x14ac:dyDescent="0.25">
      <c r="A22" s="131"/>
      <c r="B22" s="229"/>
      <c r="C22" s="229"/>
      <c r="D22" s="261"/>
      <c r="E22" s="37"/>
      <c r="F22" s="229"/>
      <c r="G22" s="229"/>
      <c r="H22" s="229"/>
      <c r="I22" s="229"/>
    </row>
    <row r="23" spans="1:9" x14ac:dyDescent="0.25">
      <c r="A23" s="29" t="s">
        <v>400</v>
      </c>
      <c r="B23" s="229"/>
      <c r="C23" s="229"/>
      <c r="D23" s="261"/>
      <c r="E23" s="37"/>
      <c r="F23" s="229"/>
      <c r="G23" s="229"/>
      <c r="H23" s="229"/>
      <c r="I23" s="229"/>
    </row>
    <row r="24" spans="1:9" x14ac:dyDescent="0.25">
      <c r="A24" s="105" t="s">
        <v>401</v>
      </c>
      <c r="B24" s="233">
        <v>30456</v>
      </c>
      <c r="C24" s="233">
        <v>7074</v>
      </c>
      <c r="D24" s="260">
        <v>39821</v>
      </c>
      <c r="E24" s="14">
        <v>32053</v>
      </c>
      <c r="F24" s="233">
        <v>22796</v>
      </c>
      <c r="G24" s="233">
        <v>132201</v>
      </c>
      <c r="H24" s="229">
        <v>66.17</v>
      </c>
      <c r="I24" s="229">
        <v>30.7</v>
      </c>
    </row>
    <row r="25" spans="1:9" x14ac:dyDescent="0.25">
      <c r="A25" s="105" t="s">
        <v>402</v>
      </c>
      <c r="B25" s="233">
        <v>10227</v>
      </c>
      <c r="C25" s="233">
        <v>4616</v>
      </c>
      <c r="D25" s="233">
        <v>13507</v>
      </c>
      <c r="E25" s="233">
        <v>8567</v>
      </c>
      <c r="F25" s="233">
        <v>12968</v>
      </c>
      <c r="G25" s="233">
        <v>49884</v>
      </c>
      <c r="H25" s="229">
        <v>24.97</v>
      </c>
      <c r="I25" s="229">
        <v>11.58</v>
      </c>
    </row>
    <row r="26" spans="1:9" x14ac:dyDescent="0.25">
      <c r="A26" s="105" t="s">
        <v>403</v>
      </c>
      <c r="B26" s="233">
        <v>3376</v>
      </c>
      <c r="C26" s="233">
        <v>1856</v>
      </c>
      <c r="D26" s="233">
        <v>5346</v>
      </c>
      <c r="E26" s="233">
        <v>4741</v>
      </c>
      <c r="F26" s="233">
        <v>2382</v>
      </c>
      <c r="G26" s="233">
        <v>17701</v>
      </c>
      <c r="H26" s="229">
        <v>8.86</v>
      </c>
      <c r="I26" s="229">
        <v>4.1100000000000003</v>
      </c>
    </row>
    <row r="27" spans="1:9" x14ac:dyDescent="0.25">
      <c r="A27" s="29" t="s">
        <v>396</v>
      </c>
      <c r="B27" s="20">
        <v>44059</v>
      </c>
      <c r="C27" s="21">
        <v>13546</v>
      </c>
      <c r="D27" s="21">
        <v>58674</v>
      </c>
      <c r="E27" s="21">
        <v>45361</v>
      </c>
      <c r="F27" s="19">
        <v>38146</v>
      </c>
      <c r="G27" s="234">
        <v>199786</v>
      </c>
      <c r="H27" s="235">
        <v>100</v>
      </c>
      <c r="I27" s="235">
        <v>46.4</v>
      </c>
    </row>
    <row r="28" spans="1:9" x14ac:dyDescent="0.25">
      <c r="A28" s="130"/>
      <c r="B28" s="235"/>
      <c r="C28" s="101"/>
      <c r="D28" s="18"/>
      <c r="E28" s="18"/>
      <c r="F28" s="38"/>
      <c r="G28" s="235"/>
      <c r="H28" s="235"/>
      <c r="I28" s="235"/>
    </row>
    <row r="29" spans="1:9" x14ac:dyDescent="0.25">
      <c r="A29" s="29" t="s">
        <v>404</v>
      </c>
      <c r="B29" s="234">
        <v>92651</v>
      </c>
      <c r="C29" s="20">
        <v>48495</v>
      </c>
      <c r="D29" s="21">
        <v>126849</v>
      </c>
      <c r="E29" s="21">
        <v>88941</v>
      </c>
      <c r="F29" s="19">
        <v>73686</v>
      </c>
      <c r="G29" s="234">
        <v>430622</v>
      </c>
      <c r="H29" s="235" t="s">
        <v>17</v>
      </c>
      <c r="I29" s="235">
        <v>100</v>
      </c>
    </row>
    <row r="30" spans="1:9" ht="15.75" thickBot="1" x14ac:dyDescent="0.3">
      <c r="A30" s="30" t="s">
        <v>405</v>
      </c>
      <c r="B30" s="236">
        <v>21.52</v>
      </c>
      <c r="C30" s="102">
        <v>11.24</v>
      </c>
      <c r="D30" s="23">
        <v>29.46</v>
      </c>
      <c r="E30" s="23">
        <v>20.65</v>
      </c>
      <c r="F30" s="237">
        <v>17.13</v>
      </c>
      <c r="G30" s="236">
        <v>100</v>
      </c>
      <c r="H30" s="236" t="s">
        <v>17</v>
      </c>
      <c r="I30" s="236" t="s">
        <v>17</v>
      </c>
    </row>
    <row r="31" spans="1:9" x14ac:dyDescent="0.25">
      <c r="A31" s="133" t="s">
        <v>222</v>
      </c>
    </row>
    <row r="32" spans="1:9" x14ac:dyDescent="0.25">
      <c r="A32" s="55" t="s">
        <v>407</v>
      </c>
    </row>
    <row r="33" spans="1:2" x14ac:dyDescent="0.25">
      <c r="A33" s="55" t="s">
        <v>408</v>
      </c>
    </row>
    <row r="34" spans="1:2" x14ac:dyDescent="0.25">
      <c r="B34" s="132"/>
    </row>
  </sheetData>
  <mergeCells count="7">
    <mergeCell ref="G4:G5"/>
    <mergeCell ref="A4:A5"/>
    <mergeCell ref="B4:B5"/>
    <mergeCell ref="C4:C5"/>
    <mergeCell ref="D4:D5"/>
    <mergeCell ref="E4:E5"/>
    <mergeCell ref="F4:F5"/>
  </mergeCells>
  <hyperlinks>
    <hyperlink ref="A1" location="INDICE!A1" display="VOLTAR ÍNDICE"/>
  </hyperlinks>
  <pageMargins left="0.511811024" right="0.511811024" top="0.78740157499999996" bottom="0.78740157499999996" header="0.31496062000000002" footer="0.3149606200000000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I32"/>
  <sheetViews>
    <sheetView showGridLines="0" topLeftCell="A19" zoomScaleNormal="100" workbookViewId="0"/>
  </sheetViews>
  <sheetFormatPr defaultRowHeight="15" x14ac:dyDescent="0.25"/>
  <cols>
    <col min="1" max="1" width="15.85546875" customWidth="1"/>
  </cols>
  <sheetData>
    <row r="1" spans="1:9" x14ac:dyDescent="0.25">
      <c r="A1" s="204" t="s">
        <v>23</v>
      </c>
      <c r="B1" s="202"/>
      <c r="C1" s="202"/>
      <c r="D1" s="202"/>
      <c r="E1" s="202"/>
      <c r="F1" s="202"/>
      <c r="G1" s="202"/>
      <c r="H1" s="202"/>
      <c r="I1" s="202"/>
    </row>
    <row r="3" spans="1:9" ht="15.75" thickBot="1" x14ac:dyDescent="0.3">
      <c r="A3" s="49" t="s">
        <v>409</v>
      </c>
    </row>
    <row r="4" spans="1:9" x14ac:dyDescent="0.25">
      <c r="A4" s="325" t="s">
        <v>380</v>
      </c>
      <c r="B4" s="321" t="s">
        <v>381</v>
      </c>
      <c r="C4" s="321" t="s">
        <v>382</v>
      </c>
      <c r="D4" s="321" t="s">
        <v>383</v>
      </c>
      <c r="E4" s="321" t="s">
        <v>384</v>
      </c>
      <c r="F4" s="321" t="s">
        <v>385</v>
      </c>
      <c r="G4" s="321" t="s">
        <v>6</v>
      </c>
      <c r="H4" s="64" t="s">
        <v>7</v>
      </c>
      <c r="I4" s="64" t="s">
        <v>7</v>
      </c>
    </row>
    <row r="5" spans="1:9" ht="15.75" thickBot="1" x14ac:dyDescent="0.3">
      <c r="A5" s="327"/>
      <c r="B5" s="322"/>
      <c r="C5" s="322"/>
      <c r="D5" s="322"/>
      <c r="E5" s="322"/>
      <c r="F5" s="322"/>
      <c r="G5" s="322"/>
      <c r="H5" s="65" t="s">
        <v>386</v>
      </c>
      <c r="I5" s="65" t="s">
        <v>387</v>
      </c>
    </row>
    <row r="6" spans="1:9" ht="22.5" x14ac:dyDescent="0.25">
      <c r="A6" s="28"/>
      <c r="B6" s="12" t="s">
        <v>61</v>
      </c>
      <c r="C6" s="64" t="s">
        <v>61</v>
      </c>
      <c r="D6" s="10" t="s">
        <v>61</v>
      </c>
      <c r="E6" s="12" t="s">
        <v>61</v>
      </c>
      <c r="F6" s="13" t="s">
        <v>61</v>
      </c>
      <c r="G6" s="13" t="s">
        <v>61</v>
      </c>
      <c r="H6" s="13" t="s">
        <v>9</v>
      </c>
      <c r="I6" s="13" t="s">
        <v>9</v>
      </c>
    </row>
    <row r="7" spans="1:9" x14ac:dyDescent="0.25">
      <c r="A7" s="29" t="s">
        <v>388</v>
      </c>
      <c r="B7" s="37"/>
      <c r="C7" s="17"/>
      <c r="D7" s="15"/>
      <c r="E7" s="37"/>
      <c r="F7" s="17"/>
      <c r="G7" s="17"/>
      <c r="H7" s="17"/>
      <c r="I7" s="17"/>
    </row>
    <row r="8" spans="1:9" x14ac:dyDescent="0.25">
      <c r="A8" s="105" t="s">
        <v>389</v>
      </c>
      <c r="B8" s="241">
        <v>6929.51</v>
      </c>
      <c r="C8" s="241">
        <v>2260.08</v>
      </c>
      <c r="D8" s="96">
        <v>7182.34</v>
      </c>
      <c r="E8" s="77">
        <v>3483.63</v>
      </c>
      <c r="F8" s="241">
        <v>3991.59</v>
      </c>
      <c r="G8" s="241">
        <v>23847.15</v>
      </c>
      <c r="H8" s="229">
        <v>60.04</v>
      </c>
      <c r="I8" s="229">
        <v>12.05</v>
      </c>
    </row>
    <row r="9" spans="1:9" x14ac:dyDescent="0.25">
      <c r="A9" s="105" t="s">
        <v>390</v>
      </c>
      <c r="B9" s="229">
        <v>696.38</v>
      </c>
      <c r="C9" s="229">
        <v>218.26</v>
      </c>
      <c r="D9" s="261">
        <v>363.22</v>
      </c>
      <c r="E9" s="77">
        <v>1377.58</v>
      </c>
      <c r="F9" s="229">
        <v>528.03</v>
      </c>
      <c r="G9" s="241">
        <v>3183.47</v>
      </c>
      <c r="H9" s="229">
        <v>8.02</v>
      </c>
      <c r="I9" s="229">
        <v>1.61</v>
      </c>
    </row>
    <row r="10" spans="1:9" x14ac:dyDescent="0.25">
      <c r="A10" s="105" t="s">
        <v>391</v>
      </c>
      <c r="B10" s="229">
        <v>810.29</v>
      </c>
      <c r="C10" s="229">
        <v>552.34</v>
      </c>
      <c r="D10" s="261">
        <v>921.89</v>
      </c>
      <c r="E10" s="37">
        <v>585.78</v>
      </c>
      <c r="F10" s="229">
        <v>971.4</v>
      </c>
      <c r="G10" s="241">
        <v>3841.7</v>
      </c>
      <c r="H10" s="229">
        <v>9.67</v>
      </c>
      <c r="I10" s="229">
        <v>1.94</v>
      </c>
    </row>
    <row r="11" spans="1:9" x14ac:dyDescent="0.25">
      <c r="A11" s="105" t="s">
        <v>392</v>
      </c>
      <c r="B11" s="241">
        <v>1832.86</v>
      </c>
      <c r="C11" s="241">
        <v>1226.67</v>
      </c>
      <c r="D11" s="96">
        <v>2338.5</v>
      </c>
      <c r="E11" s="37">
        <v>447.87</v>
      </c>
      <c r="F11" s="229">
        <v>516.13</v>
      </c>
      <c r="G11" s="241">
        <v>6362.03</v>
      </c>
      <c r="H11" s="229">
        <v>16.02</v>
      </c>
      <c r="I11" s="229">
        <v>3.22</v>
      </c>
    </row>
    <row r="12" spans="1:9" x14ac:dyDescent="0.25">
      <c r="A12" s="105" t="s">
        <v>393</v>
      </c>
      <c r="B12" s="229">
        <v>213.66</v>
      </c>
      <c r="C12" s="229">
        <v>120.42</v>
      </c>
      <c r="D12" s="261">
        <v>688.31</v>
      </c>
      <c r="E12" s="37">
        <v>130.41999999999999</v>
      </c>
      <c r="F12" s="229">
        <v>252.32</v>
      </c>
      <c r="G12" s="241">
        <v>1405.13</v>
      </c>
      <c r="H12" s="229">
        <v>3.54</v>
      </c>
      <c r="I12" s="229">
        <v>0.71</v>
      </c>
    </row>
    <row r="13" spans="1:9" x14ac:dyDescent="0.25">
      <c r="A13" s="105" t="s">
        <v>394</v>
      </c>
      <c r="B13" s="229">
        <v>0.68</v>
      </c>
      <c r="C13" s="229" t="s">
        <v>410</v>
      </c>
      <c r="D13" s="261">
        <v>34.53</v>
      </c>
      <c r="E13" s="37">
        <v>33.96</v>
      </c>
      <c r="F13" s="229">
        <v>6.89</v>
      </c>
      <c r="G13" s="229">
        <v>76.06</v>
      </c>
      <c r="H13" s="229">
        <v>0.19</v>
      </c>
      <c r="I13" s="229">
        <v>0.04</v>
      </c>
    </row>
    <row r="14" spans="1:9" x14ac:dyDescent="0.25">
      <c r="A14" s="105" t="s">
        <v>395</v>
      </c>
      <c r="B14" s="229">
        <v>142.87</v>
      </c>
      <c r="C14" s="229">
        <v>116.41</v>
      </c>
      <c r="D14" s="261">
        <v>422.28</v>
      </c>
      <c r="E14" s="37">
        <v>14.02</v>
      </c>
      <c r="F14" s="229">
        <v>306.69</v>
      </c>
      <c r="G14" s="241">
        <v>1002.27</v>
      </c>
      <c r="H14" s="229">
        <v>2.52</v>
      </c>
      <c r="I14" s="229">
        <v>0.51</v>
      </c>
    </row>
    <row r="15" spans="1:9" ht="21" x14ac:dyDescent="0.25">
      <c r="A15" s="29" t="s">
        <v>212</v>
      </c>
      <c r="B15" s="240">
        <v>10626.25</v>
      </c>
      <c r="C15" s="240">
        <v>4494.18</v>
      </c>
      <c r="D15" s="97">
        <v>11951.07</v>
      </c>
      <c r="E15" s="78">
        <v>6073.26</v>
      </c>
      <c r="F15" s="240">
        <v>6573.05</v>
      </c>
      <c r="G15" s="240">
        <v>39717.81</v>
      </c>
      <c r="H15" s="235">
        <v>100</v>
      </c>
      <c r="I15" s="235">
        <v>20.07</v>
      </c>
    </row>
    <row r="16" spans="1:9" x14ac:dyDescent="0.25">
      <c r="A16" s="29"/>
      <c r="B16" s="229"/>
      <c r="C16" s="229"/>
      <c r="D16" s="261"/>
      <c r="E16" s="37"/>
      <c r="F16" s="229"/>
      <c r="G16" s="229"/>
      <c r="H16" s="229"/>
      <c r="I16" s="229"/>
    </row>
    <row r="17" spans="1:9" x14ac:dyDescent="0.25">
      <c r="A17" s="29" t="s">
        <v>397</v>
      </c>
      <c r="B17" s="229"/>
      <c r="C17" s="229"/>
      <c r="D17" s="261"/>
      <c r="E17" s="37"/>
      <c r="F17" s="229"/>
      <c r="G17" s="229"/>
      <c r="H17" s="229"/>
      <c r="I17" s="229"/>
    </row>
    <row r="18" spans="1:9" x14ac:dyDescent="0.25">
      <c r="A18" s="105" t="s">
        <v>398</v>
      </c>
      <c r="B18" s="241">
        <v>13272.88</v>
      </c>
      <c r="C18" s="241">
        <v>10656.02</v>
      </c>
      <c r="D18" s="96">
        <v>19472.55</v>
      </c>
      <c r="E18" s="77">
        <v>14412.1</v>
      </c>
      <c r="F18" s="241">
        <v>11165.7</v>
      </c>
      <c r="G18" s="241">
        <v>68979.25</v>
      </c>
      <c r="H18" s="229">
        <v>99.99</v>
      </c>
      <c r="I18" s="229">
        <v>34.86</v>
      </c>
    </row>
    <row r="19" spans="1:9" x14ac:dyDescent="0.25">
      <c r="A19" s="105" t="s">
        <v>399</v>
      </c>
      <c r="B19" s="229">
        <v>5.23</v>
      </c>
      <c r="C19" s="229" t="s">
        <v>410</v>
      </c>
      <c r="D19" s="261" t="s">
        <v>410</v>
      </c>
      <c r="E19" s="37" t="s">
        <v>410</v>
      </c>
      <c r="F19" s="229" t="s">
        <v>410</v>
      </c>
      <c r="G19" s="229" t="s">
        <v>411</v>
      </c>
      <c r="H19" s="229">
        <v>0.01</v>
      </c>
      <c r="I19" s="229">
        <v>0.01</v>
      </c>
    </row>
    <row r="20" spans="1:9" x14ac:dyDescent="0.25">
      <c r="A20" s="69" t="s">
        <v>413</v>
      </c>
      <c r="B20" s="240">
        <v>13278.11</v>
      </c>
      <c r="C20" s="240">
        <v>10656.02</v>
      </c>
      <c r="D20" s="97">
        <v>19472.55</v>
      </c>
      <c r="E20" s="78">
        <v>14412.1</v>
      </c>
      <c r="F20" s="240">
        <v>11165.7</v>
      </c>
      <c r="G20" s="240">
        <v>68984.479999999996</v>
      </c>
      <c r="H20" s="235">
        <v>100</v>
      </c>
      <c r="I20" s="235">
        <v>34.869999999999997</v>
      </c>
    </row>
    <row r="21" spans="1:9" x14ac:dyDescent="0.25">
      <c r="A21" s="131"/>
      <c r="B21" s="229"/>
      <c r="C21" s="229"/>
      <c r="D21" s="261"/>
      <c r="E21" s="37"/>
      <c r="F21" s="229"/>
      <c r="G21" s="229"/>
      <c r="H21" s="229"/>
      <c r="I21" s="229"/>
    </row>
    <row r="22" spans="1:9" x14ac:dyDescent="0.25">
      <c r="A22" s="29" t="s">
        <v>400</v>
      </c>
      <c r="B22" s="229"/>
      <c r="C22" s="229"/>
      <c r="D22" s="261"/>
      <c r="E22" s="37"/>
      <c r="F22" s="229"/>
      <c r="G22" s="229"/>
      <c r="H22" s="229"/>
      <c r="I22" s="229"/>
    </row>
    <row r="23" spans="1:9" x14ac:dyDescent="0.25">
      <c r="A23" s="105" t="s">
        <v>401</v>
      </c>
      <c r="B23" s="241">
        <v>13756.36</v>
      </c>
      <c r="C23" s="241">
        <v>3221.81</v>
      </c>
      <c r="D23" s="96">
        <v>16715.650000000001</v>
      </c>
      <c r="E23" s="77">
        <v>13533.72</v>
      </c>
      <c r="F23" s="241">
        <v>11493.77</v>
      </c>
      <c r="G23" s="241">
        <v>58721.3</v>
      </c>
      <c r="H23" s="229">
        <v>65.86</v>
      </c>
      <c r="I23" s="229">
        <v>29.68</v>
      </c>
    </row>
    <row r="24" spans="1:9" x14ac:dyDescent="0.25">
      <c r="A24" s="105" t="s">
        <v>402</v>
      </c>
      <c r="B24" s="241">
        <v>4329.2</v>
      </c>
      <c r="C24" s="241">
        <v>1685.62</v>
      </c>
      <c r="D24" s="241">
        <v>5382.21</v>
      </c>
      <c r="E24" s="241">
        <v>3640.12</v>
      </c>
      <c r="F24" s="241">
        <v>6369.3</v>
      </c>
      <c r="G24" s="241">
        <v>21406.48</v>
      </c>
      <c r="H24" s="229">
        <v>24.01</v>
      </c>
      <c r="I24" s="229">
        <v>10.82</v>
      </c>
    </row>
    <row r="25" spans="1:9" x14ac:dyDescent="0.25">
      <c r="A25" s="105" t="s">
        <v>403</v>
      </c>
      <c r="B25" s="241">
        <v>1738.16</v>
      </c>
      <c r="C25" s="229">
        <v>958.8</v>
      </c>
      <c r="D25" s="241">
        <v>2762.38</v>
      </c>
      <c r="E25" s="241">
        <v>2231.7199999999998</v>
      </c>
      <c r="F25" s="241">
        <v>1338.05</v>
      </c>
      <c r="G25" s="241">
        <v>9029.11</v>
      </c>
      <c r="H25" s="229">
        <v>10.130000000000001</v>
      </c>
      <c r="I25" s="229">
        <v>4.5599999999999996</v>
      </c>
    </row>
    <row r="26" spans="1:9" ht="21" x14ac:dyDescent="0.25">
      <c r="A26" s="29" t="s">
        <v>212</v>
      </c>
      <c r="B26" s="97">
        <v>19823.72</v>
      </c>
      <c r="C26" s="44">
        <v>5866.23</v>
      </c>
      <c r="D26" s="44">
        <v>24860.240000000002</v>
      </c>
      <c r="E26" s="44">
        <v>19405.560000000001</v>
      </c>
      <c r="F26" s="78">
        <v>19201.13</v>
      </c>
      <c r="G26" s="240">
        <v>89156.89</v>
      </c>
      <c r="H26" s="235">
        <v>100</v>
      </c>
      <c r="I26" s="235">
        <v>45.06</v>
      </c>
    </row>
    <row r="27" spans="1:9" x14ac:dyDescent="0.25">
      <c r="A27" s="134"/>
      <c r="B27" s="138"/>
      <c r="C27" s="136"/>
      <c r="D27" s="137"/>
      <c r="E27" s="137"/>
      <c r="F27" s="135"/>
      <c r="G27" s="138"/>
      <c r="H27" s="139"/>
      <c r="I27" s="139"/>
    </row>
    <row r="28" spans="1:9" ht="21" x14ac:dyDescent="0.25">
      <c r="A28" s="29" t="s">
        <v>414</v>
      </c>
      <c r="B28" s="240">
        <v>43728.08</v>
      </c>
      <c r="C28" s="97">
        <v>21016.43</v>
      </c>
      <c r="D28" s="44">
        <v>56283.86</v>
      </c>
      <c r="E28" s="44">
        <v>39890.92</v>
      </c>
      <c r="F28" s="78">
        <v>36939.879999999997</v>
      </c>
      <c r="G28" s="240">
        <v>197858.18</v>
      </c>
      <c r="H28" s="235" t="s">
        <v>412</v>
      </c>
      <c r="I28" s="235">
        <v>100</v>
      </c>
    </row>
    <row r="29" spans="1:9" ht="21.75" thickBot="1" x14ac:dyDescent="0.3">
      <c r="A29" s="30" t="s">
        <v>405</v>
      </c>
      <c r="B29" s="236">
        <v>22.1</v>
      </c>
      <c r="C29" s="102">
        <v>10.62</v>
      </c>
      <c r="D29" s="23">
        <v>28.45</v>
      </c>
      <c r="E29" s="23">
        <v>20.16</v>
      </c>
      <c r="F29" s="237">
        <v>18.670000000000002</v>
      </c>
      <c r="G29" s="236">
        <v>100</v>
      </c>
      <c r="H29" s="236" t="s">
        <v>412</v>
      </c>
      <c r="I29" s="236" t="s">
        <v>412</v>
      </c>
    </row>
    <row r="30" spans="1:9" x14ac:dyDescent="0.25">
      <c r="A30" s="133" t="s">
        <v>222</v>
      </c>
      <c r="B30" s="133"/>
    </row>
    <row r="31" spans="1:9" x14ac:dyDescent="0.25">
      <c r="A31" s="55" t="s">
        <v>407</v>
      </c>
      <c r="B31" s="55"/>
    </row>
    <row r="32" spans="1:9" x14ac:dyDescent="0.25">
      <c r="A32" s="55" t="s">
        <v>408</v>
      </c>
      <c r="B32" s="55"/>
    </row>
  </sheetData>
  <mergeCells count="7">
    <mergeCell ref="G4:G5"/>
    <mergeCell ref="A4:A5"/>
    <mergeCell ref="B4:B5"/>
    <mergeCell ref="C4:C5"/>
    <mergeCell ref="D4:D5"/>
    <mergeCell ref="E4:E5"/>
    <mergeCell ref="F4:F5"/>
  </mergeCells>
  <hyperlinks>
    <hyperlink ref="A1" location="INDICE!A1" display="VOLTAR ÍNDICE"/>
  </hyperlinks>
  <pageMargins left="0.511811024" right="0.511811024" top="0.78740157499999996" bottom="0.78740157499999996" header="0.31496062000000002" footer="0.3149606200000000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G52"/>
  <sheetViews>
    <sheetView showGridLines="0" topLeftCell="A34" zoomScaleNormal="100" workbookViewId="0"/>
  </sheetViews>
  <sheetFormatPr defaultRowHeight="15" x14ac:dyDescent="0.25"/>
  <cols>
    <col min="1" max="1" width="24.85546875" customWidth="1"/>
  </cols>
  <sheetData>
    <row r="1" spans="1:7" x14ac:dyDescent="0.25">
      <c r="A1" s="204" t="s">
        <v>23</v>
      </c>
      <c r="B1" s="202"/>
      <c r="C1" s="202"/>
      <c r="D1" s="202"/>
      <c r="E1" s="202"/>
      <c r="F1" s="202"/>
      <c r="G1" s="202"/>
    </row>
    <row r="3" spans="1:7" ht="15.75" thickBot="1" x14ac:dyDescent="0.3">
      <c r="A3" s="49" t="s">
        <v>456</v>
      </c>
    </row>
    <row r="4" spans="1:7" ht="15.75" thickBot="1" x14ac:dyDescent="0.3">
      <c r="A4" s="2" t="s">
        <v>415</v>
      </c>
      <c r="B4" s="6" t="s">
        <v>381</v>
      </c>
      <c r="C4" s="5" t="s">
        <v>382</v>
      </c>
      <c r="D4" s="2" t="s">
        <v>383</v>
      </c>
      <c r="E4" s="2" t="s">
        <v>384</v>
      </c>
      <c r="F4" s="6" t="s">
        <v>385</v>
      </c>
      <c r="G4" s="7" t="s">
        <v>6</v>
      </c>
    </row>
    <row r="5" spans="1:7" x14ac:dyDescent="0.25">
      <c r="A5" s="105"/>
      <c r="B5" s="12" t="s">
        <v>8</v>
      </c>
      <c r="C5" s="10" t="s">
        <v>8</v>
      </c>
      <c r="D5" s="11" t="s">
        <v>8</v>
      </c>
      <c r="E5" s="11" t="s">
        <v>8</v>
      </c>
      <c r="F5" s="12" t="s">
        <v>8</v>
      </c>
      <c r="G5" s="13" t="s">
        <v>8</v>
      </c>
    </row>
    <row r="6" spans="1:7" x14ac:dyDescent="0.25">
      <c r="A6" s="105"/>
      <c r="B6" s="37"/>
      <c r="C6" s="15"/>
      <c r="D6" s="9"/>
      <c r="E6" s="9"/>
      <c r="F6" s="37"/>
      <c r="G6" s="17"/>
    </row>
    <row r="7" spans="1:7" x14ac:dyDescent="0.25">
      <c r="A7" s="105"/>
      <c r="B7" s="37"/>
      <c r="C7" s="15"/>
      <c r="D7" s="9"/>
      <c r="E7" s="9"/>
      <c r="F7" s="37"/>
      <c r="G7" s="17"/>
    </row>
    <row r="8" spans="1:7" x14ac:dyDescent="0.25">
      <c r="A8" s="28" t="s">
        <v>416</v>
      </c>
      <c r="B8" s="229">
        <v>254</v>
      </c>
      <c r="C8" s="261">
        <v>91</v>
      </c>
      <c r="D8" s="9">
        <v>231</v>
      </c>
      <c r="E8" s="9">
        <v>981</v>
      </c>
      <c r="F8" s="37">
        <v>34</v>
      </c>
      <c r="G8" s="233">
        <v>1591</v>
      </c>
    </row>
    <row r="9" spans="1:7" x14ac:dyDescent="0.25">
      <c r="A9" s="28" t="s">
        <v>417</v>
      </c>
      <c r="B9" s="229">
        <v>34</v>
      </c>
      <c r="C9" s="261">
        <v>9</v>
      </c>
      <c r="D9" s="9" t="s">
        <v>206</v>
      </c>
      <c r="E9" s="9">
        <v>134</v>
      </c>
      <c r="F9" s="37" t="s">
        <v>206</v>
      </c>
      <c r="G9" s="229">
        <v>177</v>
      </c>
    </row>
    <row r="10" spans="1:7" x14ac:dyDescent="0.25">
      <c r="A10" s="28" t="s">
        <v>418</v>
      </c>
      <c r="B10" s="229">
        <v>19</v>
      </c>
      <c r="C10" s="261">
        <v>12</v>
      </c>
      <c r="D10" s="9" t="s">
        <v>206</v>
      </c>
      <c r="E10" s="9">
        <v>31</v>
      </c>
      <c r="F10" s="37">
        <v>69</v>
      </c>
      <c r="G10" s="229">
        <v>131</v>
      </c>
    </row>
    <row r="11" spans="1:7" x14ac:dyDescent="0.25">
      <c r="A11" s="28" t="s">
        <v>419</v>
      </c>
      <c r="B11" s="229">
        <v>29</v>
      </c>
      <c r="C11" s="261">
        <v>10</v>
      </c>
      <c r="D11" s="9">
        <v>7</v>
      </c>
      <c r="E11" s="9">
        <v>129</v>
      </c>
      <c r="F11" s="37">
        <v>16</v>
      </c>
      <c r="G11" s="229">
        <v>191</v>
      </c>
    </row>
    <row r="12" spans="1:7" x14ac:dyDescent="0.25">
      <c r="A12" s="28" t="s">
        <v>420</v>
      </c>
      <c r="B12" s="229">
        <v>313</v>
      </c>
      <c r="C12" s="261">
        <v>7</v>
      </c>
      <c r="D12" s="9">
        <v>13</v>
      </c>
      <c r="E12" s="9">
        <v>214</v>
      </c>
      <c r="F12" s="37" t="s">
        <v>206</v>
      </c>
      <c r="G12" s="229">
        <v>547</v>
      </c>
    </row>
    <row r="13" spans="1:7" x14ac:dyDescent="0.25">
      <c r="A13" s="28" t="s">
        <v>421</v>
      </c>
      <c r="B13" s="229">
        <v>117</v>
      </c>
      <c r="C13" s="261">
        <v>10</v>
      </c>
      <c r="D13" s="9">
        <v>14</v>
      </c>
      <c r="E13" s="9">
        <v>86</v>
      </c>
      <c r="F13" s="37">
        <v>37</v>
      </c>
      <c r="G13" s="229">
        <v>264</v>
      </c>
    </row>
    <row r="14" spans="1:7" x14ac:dyDescent="0.25">
      <c r="A14" s="28" t="s">
        <v>422</v>
      </c>
      <c r="B14" s="229">
        <v>491</v>
      </c>
      <c r="C14" s="261">
        <v>323</v>
      </c>
      <c r="D14" s="9">
        <v>976</v>
      </c>
      <c r="E14" s="9">
        <v>566</v>
      </c>
      <c r="F14" s="37">
        <v>39</v>
      </c>
      <c r="G14" s="233">
        <v>2395</v>
      </c>
    </row>
    <row r="15" spans="1:7" x14ac:dyDescent="0.25">
      <c r="A15" s="28" t="s">
        <v>423</v>
      </c>
      <c r="B15" s="229">
        <v>310</v>
      </c>
      <c r="C15" s="261">
        <v>474</v>
      </c>
      <c r="D15" s="9">
        <v>425</v>
      </c>
      <c r="E15" s="16">
        <v>1073</v>
      </c>
      <c r="F15" s="37">
        <v>43</v>
      </c>
      <c r="G15" s="233">
        <v>2325</v>
      </c>
    </row>
    <row r="16" spans="1:7" x14ac:dyDescent="0.25">
      <c r="A16" s="28" t="s">
        <v>424</v>
      </c>
      <c r="B16" s="229">
        <v>216</v>
      </c>
      <c r="C16" s="261">
        <v>42</v>
      </c>
      <c r="D16" s="9">
        <v>171</v>
      </c>
      <c r="E16" s="9">
        <v>731</v>
      </c>
      <c r="F16" s="37">
        <v>382</v>
      </c>
      <c r="G16" s="233">
        <v>1542</v>
      </c>
    </row>
    <row r="17" spans="1:7" x14ac:dyDescent="0.25">
      <c r="A17" s="28" t="s">
        <v>425</v>
      </c>
      <c r="B17" s="229">
        <v>175</v>
      </c>
      <c r="C17" s="261">
        <v>280</v>
      </c>
      <c r="D17" s="9">
        <v>649</v>
      </c>
      <c r="E17" s="9">
        <v>332</v>
      </c>
      <c r="F17" s="37">
        <v>122</v>
      </c>
      <c r="G17" s="233">
        <v>1558</v>
      </c>
    </row>
    <row r="18" spans="1:7" x14ac:dyDescent="0.25">
      <c r="A18" s="28" t="s">
        <v>426</v>
      </c>
      <c r="B18" s="229">
        <v>139</v>
      </c>
      <c r="C18" s="261">
        <v>514</v>
      </c>
      <c r="D18" s="9">
        <v>621</v>
      </c>
      <c r="E18" s="16">
        <v>1038</v>
      </c>
      <c r="F18" s="37">
        <v>781</v>
      </c>
      <c r="G18" s="233">
        <v>3093</v>
      </c>
    </row>
    <row r="19" spans="1:7" x14ac:dyDescent="0.25">
      <c r="A19" s="28" t="s">
        <v>427</v>
      </c>
      <c r="B19" s="229">
        <v>565</v>
      </c>
      <c r="C19" s="261">
        <v>335</v>
      </c>
      <c r="D19" s="16">
        <v>1493</v>
      </c>
      <c r="E19" s="16">
        <v>1827</v>
      </c>
      <c r="F19" s="14">
        <v>1117</v>
      </c>
      <c r="G19" s="233">
        <v>5337</v>
      </c>
    </row>
    <row r="20" spans="1:7" x14ac:dyDescent="0.25">
      <c r="A20" s="28" t="s">
        <v>428</v>
      </c>
      <c r="B20" s="229">
        <v>110</v>
      </c>
      <c r="C20" s="261">
        <v>226</v>
      </c>
      <c r="D20" s="9">
        <v>699</v>
      </c>
      <c r="E20" s="16">
        <v>1432</v>
      </c>
      <c r="F20" s="14">
        <v>2118</v>
      </c>
      <c r="G20" s="233">
        <v>4585</v>
      </c>
    </row>
    <row r="21" spans="1:7" x14ac:dyDescent="0.25">
      <c r="A21" s="28" t="s">
        <v>429</v>
      </c>
      <c r="B21" s="229">
        <v>460</v>
      </c>
      <c r="C21" s="261">
        <v>64</v>
      </c>
      <c r="D21" s="9">
        <v>327</v>
      </c>
      <c r="E21" s="16">
        <v>1229</v>
      </c>
      <c r="F21" s="14">
        <v>1670</v>
      </c>
      <c r="G21" s="233">
        <v>3750</v>
      </c>
    </row>
    <row r="22" spans="1:7" x14ac:dyDescent="0.25">
      <c r="A22" s="28" t="s">
        <v>430</v>
      </c>
      <c r="B22" s="229">
        <v>322</v>
      </c>
      <c r="C22" s="261">
        <v>140</v>
      </c>
      <c r="D22" s="16">
        <v>1589</v>
      </c>
      <c r="E22" s="9">
        <v>977</v>
      </c>
      <c r="F22" s="14">
        <v>1860</v>
      </c>
      <c r="G22" s="233">
        <v>4888</v>
      </c>
    </row>
    <row r="23" spans="1:7" x14ac:dyDescent="0.25">
      <c r="A23" s="28" t="s">
        <v>431</v>
      </c>
      <c r="B23" s="229">
        <v>301</v>
      </c>
      <c r="C23" s="261">
        <v>408</v>
      </c>
      <c r="D23" s="9">
        <v>901</v>
      </c>
      <c r="E23" s="16">
        <v>1618</v>
      </c>
      <c r="F23" s="14">
        <v>1208</v>
      </c>
      <c r="G23" s="233">
        <v>4436</v>
      </c>
    </row>
    <row r="24" spans="1:7" x14ac:dyDescent="0.25">
      <c r="A24" s="28" t="s">
        <v>432</v>
      </c>
      <c r="B24" s="229">
        <v>459</v>
      </c>
      <c r="C24" s="261">
        <v>312</v>
      </c>
      <c r="D24" s="9">
        <v>908</v>
      </c>
      <c r="E24" s="16">
        <v>2261</v>
      </c>
      <c r="F24" s="37">
        <v>712</v>
      </c>
      <c r="G24" s="233">
        <v>4652</v>
      </c>
    </row>
    <row r="25" spans="1:7" x14ac:dyDescent="0.25">
      <c r="A25" s="28" t="s">
        <v>433</v>
      </c>
      <c r="B25" s="229">
        <v>477</v>
      </c>
      <c r="C25" s="261">
        <v>103</v>
      </c>
      <c r="D25" s="16">
        <v>1487</v>
      </c>
      <c r="E25" s="16">
        <v>1390</v>
      </c>
      <c r="F25" s="37">
        <v>612</v>
      </c>
      <c r="G25" s="233">
        <v>4069</v>
      </c>
    </row>
    <row r="26" spans="1:7" x14ac:dyDescent="0.25">
      <c r="A26" s="28" t="s">
        <v>434</v>
      </c>
      <c r="B26" s="229">
        <v>721</v>
      </c>
      <c r="C26" s="261">
        <v>24</v>
      </c>
      <c r="D26" s="16">
        <v>2215</v>
      </c>
      <c r="E26" s="16">
        <v>1472</v>
      </c>
      <c r="F26" s="14">
        <v>1334</v>
      </c>
      <c r="G26" s="233">
        <v>5766</v>
      </c>
    </row>
    <row r="27" spans="1:7" x14ac:dyDescent="0.25">
      <c r="A27" s="28" t="s">
        <v>435</v>
      </c>
      <c r="B27" s="233">
        <v>1351</v>
      </c>
      <c r="C27" s="261">
        <v>278</v>
      </c>
      <c r="D27" s="16">
        <v>3426</v>
      </c>
      <c r="E27" s="16">
        <v>2832</v>
      </c>
      <c r="F27" s="37">
        <v>836</v>
      </c>
      <c r="G27" s="233">
        <v>8723</v>
      </c>
    </row>
    <row r="28" spans="1:7" x14ac:dyDescent="0.25">
      <c r="A28" s="28" t="s">
        <v>436</v>
      </c>
      <c r="B28" s="233">
        <v>2859</v>
      </c>
      <c r="C28" s="261">
        <v>126</v>
      </c>
      <c r="D28" s="16">
        <v>3291</v>
      </c>
      <c r="E28" s="16">
        <v>2625</v>
      </c>
      <c r="F28" s="37">
        <v>800</v>
      </c>
      <c r="G28" s="233">
        <v>9701</v>
      </c>
    </row>
    <row r="29" spans="1:7" x14ac:dyDescent="0.25">
      <c r="A29" s="28" t="s">
        <v>437</v>
      </c>
      <c r="B29" s="233">
        <v>3913</v>
      </c>
      <c r="C29" s="261">
        <v>891</v>
      </c>
      <c r="D29" s="16">
        <v>4601</v>
      </c>
      <c r="E29" s="16">
        <v>4566</v>
      </c>
      <c r="F29" s="14">
        <v>1489</v>
      </c>
      <c r="G29" s="233">
        <v>15460</v>
      </c>
    </row>
    <row r="30" spans="1:7" x14ac:dyDescent="0.25">
      <c r="A30" s="28" t="s">
        <v>438</v>
      </c>
      <c r="B30" s="233">
        <v>2993</v>
      </c>
      <c r="C30" s="260">
        <v>1416</v>
      </c>
      <c r="D30" s="16">
        <v>3156</v>
      </c>
      <c r="E30" s="16">
        <v>3186</v>
      </c>
      <c r="F30" s="14">
        <v>1093</v>
      </c>
      <c r="G30" s="233">
        <v>11844</v>
      </c>
    </row>
    <row r="31" spans="1:7" x14ac:dyDescent="0.25">
      <c r="A31" s="28" t="s">
        <v>439</v>
      </c>
      <c r="B31" s="233">
        <v>2767</v>
      </c>
      <c r="C31" s="261">
        <v>904</v>
      </c>
      <c r="D31" s="16">
        <v>8037</v>
      </c>
      <c r="E31" s="16">
        <v>4085</v>
      </c>
      <c r="F31" s="14">
        <v>2793</v>
      </c>
      <c r="G31" s="233">
        <v>18586</v>
      </c>
    </row>
    <row r="32" spans="1:7" x14ac:dyDescent="0.25">
      <c r="A32" s="28" t="s">
        <v>440</v>
      </c>
      <c r="B32" s="233">
        <v>5300</v>
      </c>
      <c r="C32" s="260">
        <v>1634</v>
      </c>
      <c r="D32" s="16">
        <v>7368</v>
      </c>
      <c r="E32" s="16">
        <v>4114</v>
      </c>
      <c r="F32" s="14">
        <v>4277</v>
      </c>
      <c r="G32" s="233">
        <v>22693</v>
      </c>
    </row>
    <row r="33" spans="1:7" x14ac:dyDescent="0.25">
      <c r="A33" s="28" t="s">
        <v>441</v>
      </c>
      <c r="B33" s="233">
        <v>6686</v>
      </c>
      <c r="C33" s="260">
        <v>2496</v>
      </c>
      <c r="D33" s="16">
        <v>7231</v>
      </c>
      <c r="E33" s="16">
        <v>5543</v>
      </c>
      <c r="F33" s="14">
        <v>6108</v>
      </c>
      <c r="G33" s="233">
        <v>28064</v>
      </c>
    </row>
    <row r="34" spans="1:7" x14ac:dyDescent="0.25">
      <c r="A34" s="28" t="s">
        <v>442</v>
      </c>
      <c r="B34" s="233">
        <v>6516</v>
      </c>
      <c r="C34" s="260">
        <v>1552</v>
      </c>
      <c r="D34" s="16">
        <v>9498</v>
      </c>
      <c r="E34" s="16">
        <v>5246</v>
      </c>
      <c r="F34" s="14">
        <v>7079</v>
      </c>
      <c r="G34" s="233">
        <v>29891</v>
      </c>
    </row>
    <row r="35" spans="1:7" x14ac:dyDescent="0.25">
      <c r="A35" s="28" t="s">
        <v>443</v>
      </c>
      <c r="B35" s="233">
        <v>7853</v>
      </c>
      <c r="C35" s="260">
        <v>3470</v>
      </c>
      <c r="D35" s="16">
        <v>8841</v>
      </c>
      <c r="E35" s="16">
        <v>5758</v>
      </c>
      <c r="F35" s="14">
        <v>7075</v>
      </c>
      <c r="G35" s="233">
        <v>32997</v>
      </c>
    </row>
    <row r="36" spans="1:7" x14ac:dyDescent="0.25">
      <c r="A36" s="28" t="s">
        <v>444</v>
      </c>
      <c r="B36" s="233">
        <v>8038</v>
      </c>
      <c r="C36" s="260">
        <v>4094</v>
      </c>
      <c r="D36" s="16">
        <v>10627</v>
      </c>
      <c r="E36" s="16">
        <v>6650</v>
      </c>
      <c r="F36" s="14">
        <v>7641</v>
      </c>
      <c r="G36" s="233">
        <v>37050</v>
      </c>
    </row>
    <row r="37" spans="1:7" x14ac:dyDescent="0.25">
      <c r="A37" s="28" t="s">
        <v>445</v>
      </c>
      <c r="B37" s="233">
        <v>7549</v>
      </c>
      <c r="C37" s="260">
        <v>7467</v>
      </c>
      <c r="D37" s="16">
        <v>11632</v>
      </c>
      <c r="E37" s="16">
        <v>5217</v>
      </c>
      <c r="F37" s="14">
        <v>8468</v>
      </c>
      <c r="G37" s="233">
        <v>40333</v>
      </c>
    </row>
    <row r="38" spans="1:7" x14ac:dyDescent="0.25">
      <c r="A38" s="28" t="s">
        <v>446</v>
      </c>
      <c r="B38" s="233">
        <v>7311</v>
      </c>
      <c r="C38" s="260">
        <v>4672</v>
      </c>
      <c r="D38" s="16">
        <v>7432</v>
      </c>
      <c r="E38" s="16">
        <v>4299</v>
      </c>
      <c r="F38" s="14">
        <v>4496</v>
      </c>
      <c r="G38" s="233">
        <v>28210</v>
      </c>
    </row>
    <row r="39" spans="1:7" x14ac:dyDescent="0.25">
      <c r="A39" s="28" t="s">
        <v>447</v>
      </c>
      <c r="B39" s="233">
        <v>5614</v>
      </c>
      <c r="C39" s="260">
        <v>4892</v>
      </c>
      <c r="D39" s="16">
        <v>5302</v>
      </c>
      <c r="E39" s="16">
        <v>4731</v>
      </c>
      <c r="F39" s="14">
        <v>2301</v>
      </c>
      <c r="G39" s="233">
        <v>22840</v>
      </c>
    </row>
    <row r="40" spans="1:7" x14ac:dyDescent="0.25">
      <c r="A40" s="28" t="s">
        <v>448</v>
      </c>
      <c r="B40" s="233">
        <v>5073</v>
      </c>
      <c r="C40" s="260">
        <v>4685</v>
      </c>
      <c r="D40" s="16">
        <v>6329</v>
      </c>
      <c r="E40" s="16">
        <v>4104</v>
      </c>
      <c r="F40" s="14">
        <v>2307</v>
      </c>
      <c r="G40" s="233">
        <v>22498</v>
      </c>
    </row>
    <row r="41" spans="1:7" x14ac:dyDescent="0.25">
      <c r="A41" s="28" t="s">
        <v>449</v>
      </c>
      <c r="B41" s="233">
        <v>6352</v>
      </c>
      <c r="C41" s="260">
        <v>3594</v>
      </c>
      <c r="D41" s="16">
        <v>6747</v>
      </c>
      <c r="E41" s="16">
        <v>4263</v>
      </c>
      <c r="F41" s="14">
        <v>2349</v>
      </c>
      <c r="G41" s="233">
        <v>23305</v>
      </c>
    </row>
    <row r="42" spans="1:7" x14ac:dyDescent="0.25">
      <c r="A42" s="29" t="s">
        <v>450</v>
      </c>
      <c r="B42" s="234">
        <v>85687</v>
      </c>
      <c r="C42" s="20">
        <v>45555</v>
      </c>
      <c r="D42" s="21">
        <v>116244</v>
      </c>
      <c r="E42" s="21">
        <v>84740</v>
      </c>
      <c r="F42" s="19">
        <v>71266</v>
      </c>
      <c r="G42" s="234">
        <v>403492</v>
      </c>
    </row>
    <row r="43" spans="1:7" x14ac:dyDescent="0.25">
      <c r="A43" s="29"/>
      <c r="B43" s="229"/>
      <c r="C43" s="261"/>
      <c r="D43" s="9"/>
      <c r="E43" s="9"/>
      <c r="F43" s="37"/>
      <c r="G43" s="229"/>
    </row>
    <row r="44" spans="1:7" x14ac:dyDescent="0.25">
      <c r="A44" s="29"/>
      <c r="B44" s="229"/>
      <c r="C44" s="261"/>
      <c r="D44" s="9"/>
      <c r="E44" s="9"/>
      <c r="F44" s="37"/>
      <c r="G44" s="229"/>
    </row>
    <row r="45" spans="1:7" x14ac:dyDescent="0.25">
      <c r="A45" s="28" t="s">
        <v>451</v>
      </c>
      <c r="B45" s="233">
        <v>5359</v>
      </c>
      <c r="C45" s="260">
        <v>1786</v>
      </c>
      <c r="D45" s="16">
        <v>7059</v>
      </c>
      <c r="E45" s="16">
        <v>2165</v>
      </c>
      <c r="F45" s="14">
        <v>1405</v>
      </c>
      <c r="G45" s="233">
        <v>17774</v>
      </c>
    </row>
    <row r="46" spans="1:7" x14ac:dyDescent="0.25">
      <c r="A46" s="28" t="s">
        <v>452</v>
      </c>
      <c r="B46" s="233">
        <v>1605</v>
      </c>
      <c r="C46" s="260">
        <v>1154</v>
      </c>
      <c r="D46" s="16">
        <v>3546</v>
      </c>
      <c r="E46" s="16">
        <v>2036</v>
      </c>
      <c r="F46" s="14">
        <v>1015</v>
      </c>
      <c r="G46" s="233">
        <v>9356</v>
      </c>
    </row>
    <row r="47" spans="1:7" x14ac:dyDescent="0.25">
      <c r="A47" s="29" t="s">
        <v>453</v>
      </c>
      <c r="B47" s="234">
        <v>6964</v>
      </c>
      <c r="C47" s="20">
        <v>2940</v>
      </c>
      <c r="D47" s="21">
        <v>10605</v>
      </c>
      <c r="E47" s="21">
        <v>4201</v>
      </c>
      <c r="F47" s="19">
        <v>2420</v>
      </c>
      <c r="G47" s="234">
        <v>27130</v>
      </c>
    </row>
    <row r="48" spans="1:7" x14ac:dyDescent="0.25">
      <c r="A48" s="29"/>
      <c r="B48" s="235"/>
      <c r="C48" s="101"/>
      <c r="D48" s="18"/>
      <c r="E48" s="18"/>
      <c r="F48" s="38"/>
      <c r="G48" s="235"/>
    </row>
    <row r="49" spans="1:7" x14ac:dyDescent="0.25">
      <c r="A49" s="29" t="s">
        <v>454</v>
      </c>
      <c r="B49" s="234">
        <v>92651</v>
      </c>
      <c r="C49" s="234">
        <v>48495</v>
      </c>
      <c r="D49" s="234">
        <v>126849</v>
      </c>
      <c r="E49" s="20">
        <v>88941</v>
      </c>
      <c r="F49" s="19">
        <v>73786</v>
      </c>
      <c r="G49" s="234">
        <v>430622</v>
      </c>
    </row>
    <row r="50" spans="1:7" ht="21.75" thickBot="1" x14ac:dyDescent="0.3">
      <c r="A50" s="30" t="s">
        <v>455</v>
      </c>
      <c r="B50" s="236">
        <v>21.52</v>
      </c>
      <c r="C50" s="236">
        <v>11.24</v>
      </c>
      <c r="D50" s="236">
        <v>29.46</v>
      </c>
      <c r="E50" s="102">
        <v>20.65</v>
      </c>
      <c r="F50" s="237">
        <v>17.13</v>
      </c>
      <c r="G50" s="236">
        <v>100</v>
      </c>
    </row>
    <row r="51" spans="1:7" x14ac:dyDescent="0.25">
      <c r="A51" s="55" t="s">
        <v>303</v>
      </c>
      <c r="B51" s="55"/>
    </row>
    <row r="52" spans="1:7" x14ac:dyDescent="0.25">
      <c r="A52" s="55" t="s">
        <v>457</v>
      </c>
      <c r="B52" s="55"/>
    </row>
  </sheetData>
  <hyperlinks>
    <hyperlink ref="A1" location="INDICE!A1" display="VOLTAR ÍNDICE"/>
  </hyperlink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C16"/>
  <sheetViews>
    <sheetView showGridLines="0" workbookViewId="0"/>
  </sheetViews>
  <sheetFormatPr defaultRowHeight="15" x14ac:dyDescent="0.25"/>
  <cols>
    <col min="1" max="1" width="29.28515625" customWidth="1"/>
    <col min="2" max="2" width="21" customWidth="1"/>
    <col min="3" max="3" width="14.5703125" customWidth="1"/>
  </cols>
  <sheetData>
    <row r="1" spans="1:3" x14ac:dyDescent="0.25">
      <c r="A1" s="204" t="s">
        <v>23</v>
      </c>
      <c r="B1" s="202"/>
      <c r="C1" s="202"/>
    </row>
    <row r="3" spans="1:3" ht="15.75" thickBot="1" x14ac:dyDescent="0.3">
      <c r="A3" s="1" t="s">
        <v>24</v>
      </c>
    </row>
    <row r="4" spans="1:3" x14ac:dyDescent="0.25">
      <c r="A4" s="214" t="s">
        <v>25</v>
      </c>
      <c r="B4" s="321" t="s">
        <v>27</v>
      </c>
      <c r="C4" s="323" t="s">
        <v>7</v>
      </c>
    </row>
    <row r="5" spans="1:3" ht="15.75" thickBot="1" x14ac:dyDescent="0.3">
      <c r="A5" s="216" t="s">
        <v>26</v>
      </c>
      <c r="B5" s="322"/>
      <c r="C5" s="324"/>
    </row>
    <row r="6" spans="1:3" x14ac:dyDescent="0.25">
      <c r="A6" s="215" t="s">
        <v>8</v>
      </c>
      <c r="B6" s="215" t="s">
        <v>28</v>
      </c>
      <c r="C6" s="239" t="s">
        <v>9</v>
      </c>
    </row>
    <row r="7" spans="1:3" ht="22.5" x14ac:dyDescent="0.25">
      <c r="A7" s="249" t="s">
        <v>29</v>
      </c>
      <c r="B7" s="16">
        <v>6502</v>
      </c>
      <c r="C7" s="37">
        <v>56.24</v>
      </c>
    </row>
    <row r="8" spans="1:3" ht="22.5" x14ac:dyDescent="0.25">
      <c r="A8" s="249" t="s">
        <v>30</v>
      </c>
      <c r="B8" s="16">
        <v>3461</v>
      </c>
      <c r="C8" s="37">
        <v>29.94</v>
      </c>
    </row>
    <row r="9" spans="1:3" ht="22.5" x14ac:dyDescent="0.25">
      <c r="A9" s="249" t="s">
        <v>31</v>
      </c>
      <c r="B9" s="9">
        <v>702</v>
      </c>
      <c r="C9" s="37">
        <v>6.07</v>
      </c>
    </row>
    <row r="10" spans="1:3" ht="22.5" x14ac:dyDescent="0.25">
      <c r="A10" s="249" t="s">
        <v>32</v>
      </c>
      <c r="B10" s="9">
        <v>662</v>
      </c>
      <c r="C10" s="37">
        <v>5.73</v>
      </c>
    </row>
    <row r="11" spans="1:3" ht="22.5" x14ac:dyDescent="0.25">
      <c r="A11" s="249" t="s">
        <v>33</v>
      </c>
      <c r="B11" s="9">
        <v>111</v>
      </c>
      <c r="C11" s="37">
        <v>0.96</v>
      </c>
    </row>
    <row r="12" spans="1:3" ht="15" customHeight="1" x14ac:dyDescent="0.25">
      <c r="A12" s="249" t="s">
        <v>34</v>
      </c>
      <c r="B12" s="9">
        <v>123</v>
      </c>
      <c r="C12" s="37">
        <v>1.06</v>
      </c>
    </row>
    <row r="13" spans="1:3" ht="21" x14ac:dyDescent="0.25">
      <c r="A13" s="250" t="s">
        <v>35</v>
      </c>
      <c r="B13" s="21">
        <v>11561</v>
      </c>
      <c r="C13" s="38">
        <v>100</v>
      </c>
    </row>
    <row r="14" spans="1:3" x14ac:dyDescent="0.25">
      <c r="A14" s="317"/>
      <c r="B14" s="318"/>
      <c r="C14" s="319"/>
    </row>
    <row r="15" spans="1:3" x14ac:dyDescent="0.25">
      <c r="A15" s="249"/>
      <c r="B15" s="215" t="s">
        <v>8</v>
      </c>
      <c r="C15" s="37"/>
    </row>
    <row r="16" spans="1:3" ht="21.75" thickBot="1" x14ac:dyDescent="0.3">
      <c r="A16" s="251" t="s">
        <v>36</v>
      </c>
      <c r="B16" s="23">
        <v>41.74</v>
      </c>
      <c r="C16" s="237"/>
    </row>
  </sheetData>
  <mergeCells count="2">
    <mergeCell ref="B4:B5"/>
    <mergeCell ref="C4:C5"/>
  </mergeCells>
  <hyperlinks>
    <hyperlink ref="A1" location="INDICE!A1" display="VOLTAR ÍNDICE"/>
  </hyperlinks>
  <pageMargins left="0.511811024" right="0.511811024" top="0.78740157499999996" bottom="0.78740157499999996" header="0.31496062000000002" footer="0.3149606200000000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G51"/>
  <sheetViews>
    <sheetView showGridLines="0" zoomScale="85" zoomScaleNormal="85" workbookViewId="0"/>
  </sheetViews>
  <sheetFormatPr defaultRowHeight="15" x14ac:dyDescent="0.25"/>
  <cols>
    <col min="1" max="1" width="24.28515625" customWidth="1"/>
  </cols>
  <sheetData>
    <row r="1" spans="1:7" x14ac:dyDescent="0.25">
      <c r="A1" s="204" t="s">
        <v>23</v>
      </c>
      <c r="B1" s="202"/>
      <c r="C1" s="202"/>
      <c r="D1" s="202"/>
      <c r="E1" s="202"/>
      <c r="F1" s="202"/>
      <c r="G1" s="202"/>
    </row>
    <row r="3" spans="1:7" ht="15.75" thickBot="1" x14ac:dyDescent="0.3">
      <c r="A3" s="49" t="s">
        <v>458</v>
      </c>
    </row>
    <row r="4" spans="1:7" ht="15.75" thickBot="1" x14ac:dyDescent="0.3">
      <c r="A4" s="2" t="s">
        <v>415</v>
      </c>
      <c r="B4" s="6" t="s">
        <v>381</v>
      </c>
      <c r="C4" s="5" t="s">
        <v>382</v>
      </c>
      <c r="D4" s="2" t="s">
        <v>383</v>
      </c>
      <c r="E4" s="2" t="s">
        <v>384</v>
      </c>
      <c r="F4" s="6" t="s">
        <v>385</v>
      </c>
      <c r="G4" s="7" t="s">
        <v>6</v>
      </c>
    </row>
    <row r="5" spans="1:7" ht="22.5" x14ac:dyDescent="0.25">
      <c r="A5" s="105"/>
      <c r="B5" s="12" t="s">
        <v>61</v>
      </c>
      <c r="C5" s="10" t="s">
        <v>61</v>
      </c>
      <c r="D5" s="11" t="s">
        <v>61</v>
      </c>
      <c r="E5" s="11" t="s">
        <v>61</v>
      </c>
      <c r="F5" s="12" t="s">
        <v>61</v>
      </c>
      <c r="G5" s="13" t="s">
        <v>61</v>
      </c>
    </row>
    <row r="6" spans="1:7" x14ac:dyDescent="0.25">
      <c r="A6" s="28" t="s">
        <v>416</v>
      </c>
      <c r="B6" s="229">
        <v>85.23</v>
      </c>
      <c r="C6" s="261">
        <v>22.48</v>
      </c>
      <c r="D6" s="9">
        <v>68.709999999999994</v>
      </c>
      <c r="E6" s="9">
        <v>263.72000000000003</v>
      </c>
      <c r="F6" s="37">
        <v>10.58</v>
      </c>
      <c r="G6" s="229">
        <v>450.71</v>
      </c>
    </row>
    <row r="7" spans="1:7" ht="22.5" x14ac:dyDescent="0.25">
      <c r="A7" s="28" t="s">
        <v>417</v>
      </c>
      <c r="B7" s="229">
        <v>13.11</v>
      </c>
      <c r="C7" s="261">
        <v>4.2300000000000004</v>
      </c>
      <c r="D7" s="9" t="s">
        <v>206</v>
      </c>
      <c r="E7" s="9">
        <v>41.81</v>
      </c>
      <c r="F7" s="37" t="s">
        <v>206</v>
      </c>
      <c r="G7" s="229">
        <v>59.16</v>
      </c>
    </row>
    <row r="8" spans="1:7" ht="22.5" x14ac:dyDescent="0.25">
      <c r="A8" s="28" t="s">
        <v>418</v>
      </c>
      <c r="B8" s="229">
        <v>6.2</v>
      </c>
      <c r="C8" s="261">
        <v>3.42</v>
      </c>
      <c r="D8" s="9" t="s">
        <v>206</v>
      </c>
      <c r="E8" s="9">
        <v>5.1100000000000003</v>
      </c>
      <c r="F8" s="37">
        <v>27.49</v>
      </c>
      <c r="G8" s="229">
        <v>42.21</v>
      </c>
    </row>
    <row r="9" spans="1:7" ht="22.5" x14ac:dyDescent="0.25">
      <c r="A9" s="28" t="s">
        <v>419</v>
      </c>
      <c r="B9" s="229">
        <v>9.94</v>
      </c>
      <c r="C9" s="261">
        <v>3.73</v>
      </c>
      <c r="D9" s="9">
        <v>1.35</v>
      </c>
      <c r="E9" s="9">
        <v>45.47</v>
      </c>
      <c r="F9" s="37">
        <v>6.66</v>
      </c>
      <c r="G9" s="229">
        <v>67.16</v>
      </c>
    </row>
    <row r="10" spans="1:7" ht="22.5" x14ac:dyDescent="0.25">
      <c r="A10" s="28" t="s">
        <v>420</v>
      </c>
      <c r="B10" s="229">
        <v>82.16</v>
      </c>
      <c r="C10" s="261">
        <v>1.89</v>
      </c>
      <c r="D10" s="9">
        <v>4.18</v>
      </c>
      <c r="E10" s="9">
        <v>74.27</v>
      </c>
      <c r="F10" s="37" t="s">
        <v>206</v>
      </c>
      <c r="G10" s="229">
        <v>162.49</v>
      </c>
    </row>
    <row r="11" spans="1:7" ht="22.5" x14ac:dyDescent="0.25">
      <c r="A11" s="28" t="s">
        <v>421</v>
      </c>
      <c r="B11" s="229">
        <v>26</v>
      </c>
      <c r="C11" s="261">
        <v>5.0199999999999996</v>
      </c>
      <c r="D11" s="9">
        <v>4.3899999999999997</v>
      </c>
      <c r="E11" s="9">
        <v>27.21</v>
      </c>
      <c r="F11" s="37">
        <v>15.61</v>
      </c>
      <c r="G11" s="229">
        <v>78.239999999999995</v>
      </c>
    </row>
    <row r="12" spans="1:7" ht="22.5" x14ac:dyDescent="0.25">
      <c r="A12" s="28" t="s">
        <v>422</v>
      </c>
      <c r="B12" s="229">
        <v>125.13</v>
      </c>
      <c r="C12" s="261">
        <v>91.89</v>
      </c>
      <c r="D12" s="9">
        <v>194.79</v>
      </c>
      <c r="E12" s="9">
        <v>146.59</v>
      </c>
      <c r="F12" s="37">
        <v>15.47</v>
      </c>
      <c r="G12" s="229">
        <v>573.87</v>
      </c>
    </row>
    <row r="13" spans="1:7" ht="22.5" x14ac:dyDescent="0.25">
      <c r="A13" s="28" t="s">
        <v>423</v>
      </c>
      <c r="B13" s="229">
        <v>86.75</v>
      </c>
      <c r="C13" s="261">
        <v>144.38999999999999</v>
      </c>
      <c r="D13" s="9">
        <v>83.5</v>
      </c>
      <c r="E13" s="9">
        <v>333.78</v>
      </c>
      <c r="F13" s="37">
        <v>14.85</v>
      </c>
      <c r="G13" s="229">
        <v>663.27</v>
      </c>
    </row>
    <row r="14" spans="1:7" ht="22.5" x14ac:dyDescent="0.25">
      <c r="A14" s="28" t="s">
        <v>424</v>
      </c>
      <c r="B14" s="229">
        <v>52.05</v>
      </c>
      <c r="C14" s="261">
        <v>14.58</v>
      </c>
      <c r="D14" s="9">
        <v>47.49</v>
      </c>
      <c r="E14" s="9">
        <v>204.77</v>
      </c>
      <c r="F14" s="37">
        <v>167.82</v>
      </c>
      <c r="G14" s="229">
        <v>486.71</v>
      </c>
    </row>
    <row r="15" spans="1:7" ht="22.5" x14ac:dyDescent="0.25">
      <c r="A15" s="28" t="s">
        <v>425</v>
      </c>
      <c r="B15" s="229">
        <v>51.05</v>
      </c>
      <c r="C15" s="261">
        <v>71.27</v>
      </c>
      <c r="D15" s="9">
        <v>195.76</v>
      </c>
      <c r="E15" s="9">
        <v>111.64</v>
      </c>
      <c r="F15" s="37">
        <v>44.99</v>
      </c>
      <c r="G15" s="229">
        <v>474.71</v>
      </c>
    </row>
    <row r="16" spans="1:7" ht="22.5" x14ac:dyDescent="0.25">
      <c r="A16" s="28" t="s">
        <v>426</v>
      </c>
      <c r="B16" s="229">
        <v>41.95</v>
      </c>
      <c r="C16" s="261">
        <v>139.01</v>
      </c>
      <c r="D16" s="9">
        <v>193.27</v>
      </c>
      <c r="E16" s="9">
        <v>354.43</v>
      </c>
      <c r="F16" s="37">
        <v>232.19</v>
      </c>
      <c r="G16" s="229">
        <v>960.86</v>
      </c>
    </row>
    <row r="17" spans="1:7" ht="22.5" x14ac:dyDescent="0.25">
      <c r="A17" s="28" t="s">
        <v>427</v>
      </c>
      <c r="B17" s="229">
        <v>192.83</v>
      </c>
      <c r="C17" s="261">
        <v>96.63</v>
      </c>
      <c r="D17" s="9">
        <v>437.11</v>
      </c>
      <c r="E17" s="9">
        <v>597.9</v>
      </c>
      <c r="F17" s="37">
        <v>358.41</v>
      </c>
      <c r="G17" s="241">
        <v>1682.88</v>
      </c>
    </row>
    <row r="18" spans="1:7" ht="22.5" x14ac:dyDescent="0.25">
      <c r="A18" s="28" t="s">
        <v>428</v>
      </c>
      <c r="B18" s="229">
        <v>36.69</v>
      </c>
      <c r="C18" s="261">
        <v>59.63</v>
      </c>
      <c r="D18" s="9">
        <v>212.94</v>
      </c>
      <c r="E18" s="9">
        <v>482.26</v>
      </c>
      <c r="F18" s="37">
        <v>634.17999999999995</v>
      </c>
      <c r="G18" s="241">
        <v>1425.69</v>
      </c>
    </row>
    <row r="19" spans="1:7" ht="22.5" x14ac:dyDescent="0.25">
      <c r="A19" s="28" t="s">
        <v>429</v>
      </c>
      <c r="B19" s="229">
        <v>155.82</v>
      </c>
      <c r="C19" s="261">
        <v>17.22</v>
      </c>
      <c r="D19" s="9">
        <v>98.01</v>
      </c>
      <c r="E19" s="9">
        <v>424.03</v>
      </c>
      <c r="F19" s="37">
        <v>540.15</v>
      </c>
      <c r="G19" s="241">
        <v>1235.23</v>
      </c>
    </row>
    <row r="20" spans="1:7" ht="22.5" x14ac:dyDescent="0.25">
      <c r="A20" s="28" t="s">
        <v>430</v>
      </c>
      <c r="B20" s="229">
        <v>100.56</v>
      </c>
      <c r="C20" s="261">
        <v>44.31</v>
      </c>
      <c r="D20" s="9">
        <v>391.1</v>
      </c>
      <c r="E20" s="9">
        <v>343.06</v>
      </c>
      <c r="F20" s="37">
        <v>688.62</v>
      </c>
      <c r="G20" s="241">
        <v>1567.64</v>
      </c>
    </row>
    <row r="21" spans="1:7" ht="22.5" x14ac:dyDescent="0.25">
      <c r="A21" s="28" t="s">
        <v>431</v>
      </c>
      <c r="B21" s="229">
        <v>101.63</v>
      </c>
      <c r="C21" s="261">
        <v>126.3</v>
      </c>
      <c r="D21" s="9">
        <v>253.07</v>
      </c>
      <c r="E21" s="9">
        <v>570.16999999999996</v>
      </c>
      <c r="F21" s="37">
        <v>434.23</v>
      </c>
      <c r="G21" s="241">
        <v>1485.4</v>
      </c>
    </row>
    <row r="22" spans="1:7" ht="22.5" x14ac:dyDescent="0.25">
      <c r="A22" s="28" t="s">
        <v>432</v>
      </c>
      <c r="B22" s="229">
        <v>179.82</v>
      </c>
      <c r="C22" s="261">
        <v>105.05</v>
      </c>
      <c r="D22" s="9">
        <v>314.77999999999997</v>
      </c>
      <c r="E22" s="9">
        <v>807.98</v>
      </c>
      <c r="F22" s="37">
        <v>313.51</v>
      </c>
      <c r="G22" s="241">
        <v>1721.15</v>
      </c>
    </row>
    <row r="23" spans="1:7" ht="22.5" x14ac:dyDescent="0.25">
      <c r="A23" s="28" t="s">
        <v>433</v>
      </c>
      <c r="B23" s="229">
        <v>166.16</v>
      </c>
      <c r="C23" s="261">
        <v>29.21</v>
      </c>
      <c r="D23" s="9">
        <v>484.88</v>
      </c>
      <c r="E23" s="9">
        <v>496.16</v>
      </c>
      <c r="F23" s="37">
        <v>241.03</v>
      </c>
      <c r="G23" s="241">
        <v>1417.44</v>
      </c>
    </row>
    <row r="24" spans="1:7" ht="22.5" x14ac:dyDescent="0.25">
      <c r="A24" s="28" t="s">
        <v>434</v>
      </c>
      <c r="B24" s="229">
        <v>282.79000000000002</v>
      </c>
      <c r="C24" s="261">
        <v>7.78</v>
      </c>
      <c r="D24" s="9">
        <v>707.66</v>
      </c>
      <c r="E24" s="9">
        <v>543.74</v>
      </c>
      <c r="F24" s="37">
        <v>536.88</v>
      </c>
      <c r="G24" s="241">
        <v>2078.84</v>
      </c>
    </row>
    <row r="25" spans="1:7" ht="22.5" x14ac:dyDescent="0.25">
      <c r="A25" s="28" t="s">
        <v>435</v>
      </c>
      <c r="B25" s="229">
        <v>504.05</v>
      </c>
      <c r="C25" s="261">
        <v>100.46</v>
      </c>
      <c r="D25" s="43">
        <v>1192.77</v>
      </c>
      <c r="E25" s="43">
        <v>1050.45</v>
      </c>
      <c r="F25" s="37">
        <v>322.17</v>
      </c>
      <c r="G25" s="241">
        <v>3169.9</v>
      </c>
    </row>
    <row r="26" spans="1:7" ht="22.5" x14ac:dyDescent="0.25">
      <c r="A26" s="28" t="s">
        <v>436</v>
      </c>
      <c r="B26" s="241">
        <v>1017.92</v>
      </c>
      <c r="C26" s="261">
        <v>43.95</v>
      </c>
      <c r="D26" s="43">
        <v>1076.6600000000001</v>
      </c>
      <c r="E26" s="9">
        <v>913.56</v>
      </c>
      <c r="F26" s="37">
        <v>315.20999999999998</v>
      </c>
      <c r="G26" s="241">
        <v>3367.3</v>
      </c>
    </row>
    <row r="27" spans="1:7" ht="22.5" x14ac:dyDescent="0.25">
      <c r="A27" s="28" t="s">
        <v>437</v>
      </c>
      <c r="B27" s="241">
        <v>1366.49</v>
      </c>
      <c r="C27" s="261">
        <v>280.14999999999998</v>
      </c>
      <c r="D27" s="43">
        <v>1354.94</v>
      </c>
      <c r="E27" s="43">
        <v>1681.68</v>
      </c>
      <c r="F27" s="37">
        <v>589.76</v>
      </c>
      <c r="G27" s="241">
        <v>5273.02</v>
      </c>
    </row>
    <row r="28" spans="1:7" ht="22.5" x14ac:dyDescent="0.25">
      <c r="A28" s="28" t="s">
        <v>438</v>
      </c>
      <c r="B28" s="241">
        <v>1120.47</v>
      </c>
      <c r="C28" s="261">
        <v>413.66</v>
      </c>
      <c r="D28" s="43">
        <v>1053.6400000000001</v>
      </c>
      <c r="E28" s="43">
        <v>1214.94</v>
      </c>
      <c r="F28" s="37">
        <v>508.73</v>
      </c>
      <c r="G28" s="241">
        <v>4311.43</v>
      </c>
    </row>
    <row r="29" spans="1:7" ht="22.5" x14ac:dyDescent="0.25">
      <c r="A29" s="28" t="s">
        <v>439</v>
      </c>
      <c r="B29" s="229">
        <v>976.52</v>
      </c>
      <c r="C29" s="261">
        <v>292.91000000000003</v>
      </c>
      <c r="D29" s="43">
        <v>2415.96</v>
      </c>
      <c r="E29" s="43">
        <v>1546.08</v>
      </c>
      <c r="F29" s="77">
        <v>1180.1099999999999</v>
      </c>
      <c r="G29" s="241">
        <v>6411.57</v>
      </c>
    </row>
    <row r="30" spans="1:7" ht="22.5" x14ac:dyDescent="0.25">
      <c r="A30" s="28" t="s">
        <v>440</v>
      </c>
      <c r="B30" s="241">
        <v>2124.25</v>
      </c>
      <c r="C30" s="261">
        <v>563.94000000000005</v>
      </c>
      <c r="D30" s="43">
        <v>2378.88</v>
      </c>
      <c r="E30" s="43">
        <v>1582.11</v>
      </c>
      <c r="F30" s="77">
        <v>1742.25</v>
      </c>
      <c r="G30" s="241">
        <v>8391.43</v>
      </c>
    </row>
    <row r="31" spans="1:7" ht="22.5" x14ac:dyDescent="0.25">
      <c r="A31" s="28" t="s">
        <v>441</v>
      </c>
      <c r="B31" s="241">
        <v>2582.84</v>
      </c>
      <c r="C31" s="261">
        <v>873.37</v>
      </c>
      <c r="D31" s="43">
        <v>2555.09</v>
      </c>
      <c r="E31" s="43">
        <v>2162.15</v>
      </c>
      <c r="F31" s="77">
        <v>2572.84</v>
      </c>
      <c r="G31" s="241">
        <v>10746.29</v>
      </c>
    </row>
    <row r="32" spans="1:7" ht="22.5" x14ac:dyDescent="0.25">
      <c r="A32" s="28" t="s">
        <v>442</v>
      </c>
      <c r="B32" s="241">
        <v>2566.14</v>
      </c>
      <c r="C32" s="261">
        <v>608.1</v>
      </c>
      <c r="D32" s="43">
        <v>3959.44</v>
      </c>
      <c r="E32" s="43">
        <v>2196.4899999999998</v>
      </c>
      <c r="F32" s="77">
        <v>3595.01</v>
      </c>
      <c r="G32" s="241">
        <v>12925.17</v>
      </c>
    </row>
    <row r="33" spans="1:7" ht="22.5" x14ac:dyDescent="0.25">
      <c r="A33" s="28" t="s">
        <v>443</v>
      </c>
      <c r="B33" s="241">
        <v>3394.61</v>
      </c>
      <c r="C33" s="96">
        <v>1378.16</v>
      </c>
      <c r="D33" s="43">
        <v>3711.13</v>
      </c>
      <c r="E33" s="43">
        <v>2517.39</v>
      </c>
      <c r="F33" s="77">
        <v>3574.22</v>
      </c>
      <c r="G33" s="241">
        <v>14575.5</v>
      </c>
    </row>
    <row r="34" spans="1:7" ht="22.5" x14ac:dyDescent="0.25">
      <c r="A34" s="28" t="s">
        <v>444</v>
      </c>
      <c r="B34" s="241">
        <v>3870.84</v>
      </c>
      <c r="C34" s="96">
        <v>1597.6</v>
      </c>
      <c r="D34" s="43">
        <v>4843.3</v>
      </c>
      <c r="E34" s="43">
        <v>2895.04</v>
      </c>
      <c r="F34" s="77">
        <v>4185.25</v>
      </c>
      <c r="G34" s="241">
        <v>17392.03</v>
      </c>
    </row>
    <row r="35" spans="1:7" ht="22.5" x14ac:dyDescent="0.25">
      <c r="A35" s="28" t="s">
        <v>445</v>
      </c>
      <c r="B35" s="241">
        <v>3657.31</v>
      </c>
      <c r="C35" s="96">
        <v>3334.97</v>
      </c>
      <c r="D35" s="43">
        <v>5468.78</v>
      </c>
      <c r="E35" s="43">
        <v>2327.5300000000002</v>
      </c>
      <c r="F35" s="77">
        <v>4704.72</v>
      </c>
      <c r="G35" s="241">
        <v>19493.310000000001</v>
      </c>
    </row>
    <row r="36" spans="1:7" ht="22.5" x14ac:dyDescent="0.25">
      <c r="A36" s="28" t="s">
        <v>446</v>
      </c>
      <c r="B36" s="241">
        <v>3665.31</v>
      </c>
      <c r="C36" s="96">
        <v>2042.31</v>
      </c>
      <c r="D36" s="43">
        <v>3513.43</v>
      </c>
      <c r="E36" s="43">
        <v>2026.47</v>
      </c>
      <c r="F36" s="77">
        <v>2486.86</v>
      </c>
      <c r="G36" s="241">
        <v>13734.37</v>
      </c>
    </row>
    <row r="37" spans="1:7" ht="22.5" x14ac:dyDescent="0.25">
      <c r="A37" s="28" t="s">
        <v>447</v>
      </c>
      <c r="B37" s="241">
        <v>2933.98</v>
      </c>
      <c r="C37" s="96">
        <v>2381.56</v>
      </c>
      <c r="D37" s="43">
        <v>2883.33</v>
      </c>
      <c r="E37" s="43">
        <v>2599.5700000000002</v>
      </c>
      <c r="F37" s="77">
        <v>1396.87</v>
      </c>
      <c r="G37" s="241">
        <v>12195.31</v>
      </c>
    </row>
    <row r="38" spans="1:7" ht="22.5" x14ac:dyDescent="0.25">
      <c r="A38" s="28" t="s">
        <v>448</v>
      </c>
      <c r="B38" s="241">
        <v>2836.44</v>
      </c>
      <c r="C38" s="96">
        <v>2358.52</v>
      </c>
      <c r="D38" s="43">
        <v>3626.82</v>
      </c>
      <c r="E38" s="43">
        <v>2262.6799999999998</v>
      </c>
      <c r="F38" s="77">
        <v>1373.83</v>
      </c>
      <c r="G38" s="241">
        <v>12458.29</v>
      </c>
    </row>
    <row r="39" spans="1:7" ht="22.5" x14ac:dyDescent="0.25">
      <c r="A39" s="28" t="s">
        <v>449</v>
      </c>
      <c r="B39" s="241">
        <v>3550.35</v>
      </c>
      <c r="C39" s="96">
        <v>1796.41</v>
      </c>
      <c r="D39" s="43">
        <v>3726.55</v>
      </c>
      <c r="E39" s="43">
        <v>2515.56</v>
      </c>
      <c r="F39" s="77">
        <v>1458.49</v>
      </c>
      <c r="G39" s="241">
        <v>13047.36</v>
      </c>
    </row>
    <row r="40" spans="1:7" x14ac:dyDescent="0.25">
      <c r="A40" s="29" t="s">
        <v>459</v>
      </c>
      <c r="B40" s="240">
        <v>37963.370000000003</v>
      </c>
      <c r="C40" s="97">
        <v>19054.080000000002</v>
      </c>
      <c r="D40" s="44">
        <v>47453.68</v>
      </c>
      <c r="E40" s="44">
        <v>35365.769999999997</v>
      </c>
      <c r="F40" s="78">
        <v>34288.980000000003</v>
      </c>
      <c r="G40" s="240">
        <v>174125.88</v>
      </c>
    </row>
    <row r="41" spans="1:7" x14ac:dyDescent="0.25">
      <c r="A41" s="28"/>
      <c r="B41" s="229"/>
      <c r="C41" s="261"/>
      <c r="D41" s="9"/>
      <c r="E41" s="9"/>
      <c r="F41" s="37"/>
      <c r="G41" s="229"/>
    </row>
    <row r="42" spans="1:7" x14ac:dyDescent="0.25">
      <c r="A42" s="28" t="s">
        <v>460</v>
      </c>
      <c r="B42" s="241">
        <v>1367.32</v>
      </c>
      <c r="C42" s="261">
        <v>374.05</v>
      </c>
      <c r="D42" s="43">
        <v>2134.06</v>
      </c>
      <c r="E42" s="43">
        <v>1749.8</v>
      </c>
      <c r="F42" s="37">
        <v>970.15</v>
      </c>
      <c r="G42" s="241">
        <v>6595.38</v>
      </c>
    </row>
    <row r="43" spans="1:7" ht="22.5" x14ac:dyDescent="0.25">
      <c r="A43" s="28" t="s">
        <v>451</v>
      </c>
      <c r="B43" s="241">
        <v>3354.22</v>
      </c>
      <c r="C43" s="261">
        <v>952.59</v>
      </c>
      <c r="D43" s="43">
        <v>4457.3100000000004</v>
      </c>
      <c r="E43" s="43">
        <v>1442.6</v>
      </c>
      <c r="F43" s="37">
        <v>947.75</v>
      </c>
      <c r="G43" s="241">
        <v>11154.47</v>
      </c>
    </row>
    <row r="44" spans="1:7" ht="22.5" x14ac:dyDescent="0.25">
      <c r="A44" s="28" t="s">
        <v>452</v>
      </c>
      <c r="B44" s="241">
        <v>1043.17</v>
      </c>
      <c r="C44" s="261">
        <v>635.71</v>
      </c>
      <c r="D44" s="43">
        <v>2238.8200000000002</v>
      </c>
      <c r="E44" s="43">
        <v>1332.75</v>
      </c>
      <c r="F44" s="37">
        <v>733</v>
      </c>
      <c r="G44" s="241">
        <v>5983.45</v>
      </c>
    </row>
    <row r="45" spans="1:7" ht="21" x14ac:dyDescent="0.25">
      <c r="A45" s="29" t="s">
        <v>461</v>
      </c>
      <c r="B45" s="240">
        <v>5764.71</v>
      </c>
      <c r="C45" s="97">
        <v>1962.35</v>
      </c>
      <c r="D45" s="44">
        <v>8830.19</v>
      </c>
      <c r="E45" s="44">
        <v>4525.1499999999996</v>
      </c>
      <c r="F45" s="78">
        <v>2650.9</v>
      </c>
      <c r="G45" s="240">
        <v>23733.3</v>
      </c>
    </row>
    <row r="46" spans="1:7" x14ac:dyDescent="0.25">
      <c r="A46" s="140"/>
      <c r="B46" s="142"/>
      <c r="C46" s="142"/>
      <c r="D46" s="143"/>
      <c r="E46" s="144"/>
      <c r="F46" s="141"/>
      <c r="G46" s="235"/>
    </row>
    <row r="47" spans="1:7" ht="21" x14ac:dyDescent="0.25">
      <c r="A47" s="29" t="s">
        <v>454</v>
      </c>
      <c r="B47" s="240">
        <v>43728.08</v>
      </c>
      <c r="C47" s="240">
        <v>21016.43</v>
      </c>
      <c r="D47" s="240">
        <v>56283.87</v>
      </c>
      <c r="E47" s="97">
        <v>39890.92</v>
      </c>
      <c r="F47" s="78">
        <v>36939.879999999997</v>
      </c>
      <c r="G47" s="240">
        <v>197859.18</v>
      </c>
    </row>
    <row r="48" spans="1:7" ht="21.75" thickBot="1" x14ac:dyDescent="0.3">
      <c r="A48" s="23" t="s">
        <v>455</v>
      </c>
      <c r="B48" s="236">
        <v>22.1</v>
      </c>
      <c r="C48" s="236">
        <v>10.62</v>
      </c>
      <c r="D48" s="236">
        <v>28.45</v>
      </c>
      <c r="E48" s="102">
        <v>20.16</v>
      </c>
      <c r="F48" s="237">
        <v>18.670000000000002</v>
      </c>
      <c r="G48" s="236">
        <v>100</v>
      </c>
    </row>
    <row r="49" spans="1:1" x14ac:dyDescent="0.25">
      <c r="A49" s="133" t="s">
        <v>303</v>
      </c>
    </row>
    <row r="50" spans="1:1" x14ac:dyDescent="0.25">
      <c r="A50" s="133" t="s">
        <v>463</v>
      </c>
    </row>
    <row r="51" spans="1:1" x14ac:dyDescent="0.25">
      <c r="A51" s="55" t="s">
        <v>462</v>
      </c>
    </row>
  </sheetData>
  <hyperlinks>
    <hyperlink ref="A1" location="INDICE!A1" display="VOLTAR ÍNDICE"/>
  </hyperlinks>
  <pageMargins left="0.511811024" right="0.511811024" top="0.78740157499999996" bottom="0.78740157499999996" header="0.31496062000000002" footer="0.3149606200000000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I54"/>
  <sheetViews>
    <sheetView showGridLines="0" topLeftCell="A34" zoomScaleNormal="100" workbookViewId="0"/>
  </sheetViews>
  <sheetFormatPr defaultRowHeight="15" x14ac:dyDescent="0.25"/>
  <cols>
    <col min="1" max="1" width="20.140625" customWidth="1"/>
  </cols>
  <sheetData>
    <row r="1" spans="1:9" x14ac:dyDescent="0.25">
      <c r="A1" s="204" t="s">
        <v>23</v>
      </c>
      <c r="B1" s="202"/>
      <c r="C1" s="202"/>
      <c r="D1" s="202"/>
      <c r="E1" s="202"/>
      <c r="F1" s="202"/>
      <c r="G1" s="202"/>
      <c r="H1" s="202"/>
      <c r="I1" s="202"/>
    </row>
    <row r="3" spans="1:9" ht="15.75" thickBot="1" x14ac:dyDescent="0.3">
      <c r="A3" s="1" t="s">
        <v>464</v>
      </c>
    </row>
    <row r="4" spans="1:9" ht="15.75" thickBot="1" x14ac:dyDescent="0.3">
      <c r="A4" s="325" t="s">
        <v>415</v>
      </c>
      <c r="B4" s="367" t="s">
        <v>198</v>
      </c>
      <c r="C4" s="368"/>
      <c r="D4" s="368"/>
      <c r="E4" s="368"/>
      <c r="F4" s="368"/>
      <c r="G4" s="368"/>
      <c r="H4" s="369"/>
      <c r="I4" s="323" t="s">
        <v>6</v>
      </c>
    </row>
    <row r="5" spans="1:9" ht="23.25" thickBot="1" x14ac:dyDescent="0.3">
      <c r="A5" s="327"/>
      <c r="B5" s="42" t="s">
        <v>199</v>
      </c>
      <c r="C5" s="5" t="s">
        <v>200</v>
      </c>
      <c r="D5" s="2" t="s">
        <v>201</v>
      </c>
      <c r="E5" s="2" t="s">
        <v>202</v>
      </c>
      <c r="F5" s="6" t="s">
        <v>203</v>
      </c>
      <c r="G5" s="5" t="s">
        <v>204</v>
      </c>
      <c r="H5" s="35" t="s">
        <v>205</v>
      </c>
      <c r="I5" s="324"/>
    </row>
    <row r="6" spans="1:9" x14ac:dyDescent="0.25">
      <c r="A6" s="105"/>
      <c r="B6" s="12" t="s">
        <v>8</v>
      </c>
      <c r="C6" s="10" t="s">
        <v>8</v>
      </c>
      <c r="D6" s="11" t="s">
        <v>8</v>
      </c>
      <c r="E6" s="11" t="s">
        <v>8</v>
      </c>
      <c r="F6" s="12" t="s">
        <v>8</v>
      </c>
      <c r="G6" s="10" t="s">
        <v>8</v>
      </c>
      <c r="H6" s="12" t="s">
        <v>8</v>
      </c>
      <c r="I6" s="17" t="s">
        <v>8</v>
      </c>
    </row>
    <row r="7" spans="1:9" x14ac:dyDescent="0.25">
      <c r="A7" s="105"/>
      <c r="B7" s="37"/>
      <c r="C7" s="15"/>
      <c r="D7" s="9"/>
      <c r="E7" s="9"/>
      <c r="F7" s="37"/>
      <c r="G7" s="15"/>
      <c r="H7" s="37"/>
      <c r="I7" s="17"/>
    </row>
    <row r="8" spans="1:9" x14ac:dyDescent="0.25">
      <c r="A8" s="105"/>
      <c r="B8" s="37"/>
      <c r="C8" s="15"/>
      <c r="D8" s="9"/>
      <c r="E8" s="9"/>
      <c r="F8" s="37"/>
      <c r="G8" s="15"/>
      <c r="H8" s="37"/>
      <c r="I8" s="17"/>
    </row>
    <row r="9" spans="1:9" x14ac:dyDescent="0.25">
      <c r="A9" s="28" t="s">
        <v>465</v>
      </c>
      <c r="B9" s="229">
        <v>328</v>
      </c>
      <c r="C9" s="261" t="s">
        <v>206</v>
      </c>
      <c r="D9" s="9" t="s">
        <v>206</v>
      </c>
      <c r="E9" s="9" t="s">
        <v>206</v>
      </c>
      <c r="F9" s="37" t="s">
        <v>206</v>
      </c>
      <c r="G9" s="261">
        <v>26</v>
      </c>
      <c r="H9" s="37" t="s">
        <v>206</v>
      </c>
      <c r="I9" s="229">
        <v>354</v>
      </c>
    </row>
    <row r="10" spans="1:9" x14ac:dyDescent="0.25">
      <c r="A10" s="28" t="s">
        <v>466</v>
      </c>
      <c r="B10" s="229" t="s">
        <v>206</v>
      </c>
      <c r="C10" s="261" t="s">
        <v>206</v>
      </c>
      <c r="D10" s="9" t="s">
        <v>206</v>
      </c>
      <c r="E10" s="9" t="s">
        <v>206</v>
      </c>
      <c r="F10" s="37" t="s">
        <v>206</v>
      </c>
      <c r="G10" s="261" t="s">
        <v>206</v>
      </c>
      <c r="H10" s="37" t="s">
        <v>206</v>
      </c>
      <c r="I10" s="229" t="s">
        <v>206</v>
      </c>
    </row>
    <row r="11" spans="1:9" x14ac:dyDescent="0.25">
      <c r="A11" s="28" t="s">
        <v>467</v>
      </c>
      <c r="B11" s="229">
        <v>19</v>
      </c>
      <c r="C11" s="261" t="s">
        <v>206</v>
      </c>
      <c r="D11" s="9" t="s">
        <v>206</v>
      </c>
      <c r="E11" s="9" t="s">
        <v>206</v>
      </c>
      <c r="F11" s="37" t="s">
        <v>206</v>
      </c>
      <c r="G11" s="261" t="s">
        <v>206</v>
      </c>
      <c r="H11" s="37" t="s">
        <v>206</v>
      </c>
      <c r="I11" s="229">
        <v>19</v>
      </c>
    </row>
    <row r="12" spans="1:9" x14ac:dyDescent="0.25">
      <c r="A12" s="28" t="s">
        <v>468</v>
      </c>
      <c r="B12" s="229">
        <v>4</v>
      </c>
      <c r="C12" s="261" t="s">
        <v>206</v>
      </c>
      <c r="D12" s="9" t="s">
        <v>206</v>
      </c>
      <c r="E12" s="9" t="s">
        <v>206</v>
      </c>
      <c r="F12" s="37" t="s">
        <v>206</v>
      </c>
      <c r="G12" s="261" t="s">
        <v>206</v>
      </c>
      <c r="H12" s="37" t="s">
        <v>206</v>
      </c>
      <c r="I12" s="229">
        <v>4</v>
      </c>
    </row>
    <row r="13" spans="1:9" x14ac:dyDescent="0.25">
      <c r="A13" s="28" t="s">
        <v>469</v>
      </c>
      <c r="B13" s="229">
        <v>29</v>
      </c>
      <c r="C13" s="261" t="s">
        <v>206</v>
      </c>
      <c r="D13" s="9" t="s">
        <v>206</v>
      </c>
      <c r="E13" s="9" t="s">
        <v>206</v>
      </c>
      <c r="F13" s="37" t="s">
        <v>206</v>
      </c>
      <c r="G13" s="261" t="s">
        <v>206</v>
      </c>
      <c r="H13" s="37" t="s">
        <v>206</v>
      </c>
      <c r="I13" s="229">
        <v>29</v>
      </c>
    </row>
    <row r="14" spans="1:9" x14ac:dyDescent="0.25">
      <c r="A14" s="28" t="s">
        <v>470</v>
      </c>
      <c r="B14" s="229">
        <v>10</v>
      </c>
      <c r="C14" s="261" t="s">
        <v>206</v>
      </c>
      <c r="D14" s="9" t="s">
        <v>206</v>
      </c>
      <c r="E14" s="9" t="s">
        <v>206</v>
      </c>
      <c r="F14" s="37" t="s">
        <v>206</v>
      </c>
      <c r="G14" s="261" t="s">
        <v>206</v>
      </c>
      <c r="H14" s="37" t="s">
        <v>206</v>
      </c>
      <c r="I14" s="229">
        <v>10</v>
      </c>
    </row>
    <row r="15" spans="1:9" x14ac:dyDescent="0.25">
      <c r="A15" s="28" t="s">
        <v>471</v>
      </c>
      <c r="B15" s="229">
        <v>267</v>
      </c>
      <c r="C15" s="261">
        <v>11</v>
      </c>
      <c r="D15" s="9">
        <v>95</v>
      </c>
      <c r="E15" s="9" t="s">
        <v>206</v>
      </c>
      <c r="F15" s="37" t="s">
        <v>206</v>
      </c>
      <c r="G15" s="261" t="s">
        <v>206</v>
      </c>
      <c r="H15" s="37" t="s">
        <v>206</v>
      </c>
      <c r="I15" s="229">
        <v>373</v>
      </c>
    </row>
    <row r="16" spans="1:9" x14ac:dyDescent="0.25">
      <c r="A16" s="28" t="s">
        <v>472</v>
      </c>
      <c r="B16" s="229">
        <v>126</v>
      </c>
      <c r="C16" s="261">
        <v>19</v>
      </c>
      <c r="D16" s="9">
        <v>67</v>
      </c>
      <c r="E16" s="9">
        <v>75</v>
      </c>
      <c r="F16" s="37">
        <v>90</v>
      </c>
      <c r="G16" s="261" t="s">
        <v>206</v>
      </c>
      <c r="H16" s="37" t="s">
        <v>206</v>
      </c>
      <c r="I16" s="229">
        <v>377</v>
      </c>
    </row>
    <row r="17" spans="1:9" x14ac:dyDescent="0.25">
      <c r="A17" s="28" t="s">
        <v>473</v>
      </c>
      <c r="B17" s="229">
        <v>146</v>
      </c>
      <c r="C17" s="261" t="s">
        <v>206</v>
      </c>
      <c r="D17" s="9" t="s">
        <v>206</v>
      </c>
      <c r="E17" s="9" t="s">
        <v>206</v>
      </c>
      <c r="F17" s="37">
        <v>27</v>
      </c>
      <c r="G17" s="261" t="s">
        <v>206</v>
      </c>
      <c r="H17" s="37" t="s">
        <v>206</v>
      </c>
      <c r="I17" s="229">
        <v>173</v>
      </c>
    </row>
    <row r="18" spans="1:9" x14ac:dyDescent="0.25">
      <c r="A18" s="28" t="s">
        <v>474</v>
      </c>
      <c r="B18" s="229">
        <v>236</v>
      </c>
      <c r="C18" s="261" t="s">
        <v>206</v>
      </c>
      <c r="D18" s="9" t="s">
        <v>206</v>
      </c>
      <c r="E18" s="9" t="s">
        <v>206</v>
      </c>
      <c r="F18" s="37" t="s">
        <v>206</v>
      </c>
      <c r="G18" s="261" t="s">
        <v>206</v>
      </c>
      <c r="H18" s="37" t="s">
        <v>206</v>
      </c>
      <c r="I18" s="229">
        <v>236</v>
      </c>
    </row>
    <row r="19" spans="1:9" x14ac:dyDescent="0.25">
      <c r="A19" s="28" t="s">
        <v>475</v>
      </c>
      <c r="B19" s="229">
        <v>169</v>
      </c>
      <c r="C19" s="261">
        <v>50</v>
      </c>
      <c r="D19" s="9" t="s">
        <v>206</v>
      </c>
      <c r="E19" s="9" t="s">
        <v>206</v>
      </c>
      <c r="F19" s="37" t="s">
        <v>206</v>
      </c>
      <c r="G19" s="261" t="s">
        <v>206</v>
      </c>
      <c r="H19" s="37" t="s">
        <v>206</v>
      </c>
      <c r="I19" s="229">
        <v>219</v>
      </c>
    </row>
    <row r="20" spans="1:9" x14ac:dyDescent="0.25">
      <c r="A20" s="28" t="s">
        <v>476</v>
      </c>
      <c r="B20" s="229">
        <v>296</v>
      </c>
      <c r="C20" s="261">
        <v>88</v>
      </c>
      <c r="D20" s="9" t="s">
        <v>206</v>
      </c>
      <c r="E20" s="9">
        <v>77</v>
      </c>
      <c r="F20" s="37" t="s">
        <v>206</v>
      </c>
      <c r="G20" s="261">
        <v>2</v>
      </c>
      <c r="H20" s="37" t="s">
        <v>206</v>
      </c>
      <c r="I20" s="229">
        <v>463</v>
      </c>
    </row>
    <row r="21" spans="1:9" x14ac:dyDescent="0.25">
      <c r="A21" s="28" t="s">
        <v>477</v>
      </c>
      <c r="B21" s="229">
        <v>279</v>
      </c>
      <c r="C21" s="261">
        <v>59</v>
      </c>
      <c r="D21" s="9" t="s">
        <v>206</v>
      </c>
      <c r="E21" s="9">
        <v>52</v>
      </c>
      <c r="F21" s="37" t="s">
        <v>206</v>
      </c>
      <c r="G21" s="261" t="s">
        <v>206</v>
      </c>
      <c r="H21" s="37" t="s">
        <v>206</v>
      </c>
      <c r="I21" s="229">
        <v>390</v>
      </c>
    </row>
    <row r="22" spans="1:9" x14ac:dyDescent="0.25">
      <c r="A22" s="28" t="s">
        <v>478</v>
      </c>
      <c r="B22" s="229">
        <v>730</v>
      </c>
      <c r="C22" s="261" t="s">
        <v>206</v>
      </c>
      <c r="D22" s="9" t="s">
        <v>206</v>
      </c>
      <c r="E22" s="9">
        <v>17</v>
      </c>
      <c r="F22" s="37" t="s">
        <v>206</v>
      </c>
      <c r="G22" s="261" t="s">
        <v>206</v>
      </c>
      <c r="H22" s="37">
        <v>11</v>
      </c>
      <c r="I22" s="229">
        <v>758</v>
      </c>
    </row>
    <row r="23" spans="1:9" x14ac:dyDescent="0.25">
      <c r="A23" s="28" t="s">
        <v>479</v>
      </c>
      <c r="B23" s="229">
        <v>865</v>
      </c>
      <c r="C23" s="261" t="s">
        <v>206</v>
      </c>
      <c r="D23" s="9" t="s">
        <v>206</v>
      </c>
      <c r="E23" s="9">
        <v>67</v>
      </c>
      <c r="F23" s="14">
        <v>1069</v>
      </c>
      <c r="G23" s="261" t="s">
        <v>206</v>
      </c>
      <c r="H23" s="37">
        <v>62</v>
      </c>
      <c r="I23" s="233">
        <v>2063</v>
      </c>
    </row>
    <row r="24" spans="1:9" x14ac:dyDescent="0.25">
      <c r="A24" s="28" t="s">
        <v>480</v>
      </c>
      <c r="B24" s="229">
        <v>963</v>
      </c>
      <c r="C24" s="261">
        <v>89</v>
      </c>
      <c r="D24" s="9">
        <v>26</v>
      </c>
      <c r="E24" s="9">
        <v>2</v>
      </c>
      <c r="F24" s="37">
        <v>312</v>
      </c>
      <c r="G24" s="261" t="s">
        <v>206</v>
      </c>
      <c r="H24" s="37" t="s">
        <v>206</v>
      </c>
      <c r="I24" s="233">
        <v>1392</v>
      </c>
    </row>
    <row r="25" spans="1:9" x14ac:dyDescent="0.25">
      <c r="A25" s="28" t="s">
        <v>481</v>
      </c>
      <c r="B25" s="229">
        <v>372</v>
      </c>
      <c r="C25" s="261">
        <v>79</v>
      </c>
      <c r="D25" s="9" t="s">
        <v>206</v>
      </c>
      <c r="E25" s="9">
        <v>25</v>
      </c>
      <c r="F25" s="37" t="s">
        <v>206</v>
      </c>
      <c r="G25" s="261">
        <v>4</v>
      </c>
      <c r="H25" s="37" t="s">
        <v>206</v>
      </c>
      <c r="I25" s="229">
        <v>480</v>
      </c>
    </row>
    <row r="26" spans="1:9" x14ac:dyDescent="0.25">
      <c r="A26" s="28" t="s">
        <v>482</v>
      </c>
      <c r="B26" s="229">
        <v>436</v>
      </c>
      <c r="C26" s="261">
        <v>22</v>
      </c>
      <c r="D26" s="9">
        <v>6</v>
      </c>
      <c r="E26" s="9">
        <v>167</v>
      </c>
      <c r="F26" s="37" t="s">
        <v>206</v>
      </c>
      <c r="G26" s="261" t="s">
        <v>206</v>
      </c>
      <c r="H26" s="37">
        <v>2</v>
      </c>
      <c r="I26" s="229">
        <v>633</v>
      </c>
    </row>
    <row r="27" spans="1:9" x14ac:dyDescent="0.25">
      <c r="A27" s="28" t="s">
        <v>483</v>
      </c>
      <c r="B27" s="229">
        <v>367</v>
      </c>
      <c r="C27" s="261">
        <v>183</v>
      </c>
      <c r="D27" s="9">
        <v>8</v>
      </c>
      <c r="E27" s="9">
        <v>10</v>
      </c>
      <c r="F27" s="37">
        <v>465</v>
      </c>
      <c r="G27" s="261" t="s">
        <v>206</v>
      </c>
      <c r="H27" s="37">
        <v>33</v>
      </c>
      <c r="I27" s="233">
        <v>1066</v>
      </c>
    </row>
    <row r="28" spans="1:9" x14ac:dyDescent="0.25">
      <c r="A28" s="28" t="s">
        <v>484</v>
      </c>
      <c r="B28" s="233">
        <v>1079</v>
      </c>
      <c r="C28" s="261">
        <v>282</v>
      </c>
      <c r="D28" s="9">
        <v>44</v>
      </c>
      <c r="E28" s="9">
        <v>79</v>
      </c>
      <c r="F28" s="37">
        <v>63</v>
      </c>
      <c r="G28" s="261" t="s">
        <v>206</v>
      </c>
      <c r="H28" s="37">
        <v>24</v>
      </c>
      <c r="I28" s="233">
        <v>1571</v>
      </c>
    </row>
    <row r="29" spans="1:9" x14ac:dyDescent="0.25">
      <c r="A29" s="28" t="s">
        <v>485</v>
      </c>
      <c r="B29" s="233">
        <v>2024</v>
      </c>
      <c r="C29" s="261">
        <v>328</v>
      </c>
      <c r="D29" s="9">
        <v>51</v>
      </c>
      <c r="E29" s="9">
        <v>24</v>
      </c>
      <c r="F29" s="37">
        <v>257</v>
      </c>
      <c r="G29" s="261" t="s">
        <v>206</v>
      </c>
      <c r="H29" s="37" t="s">
        <v>206</v>
      </c>
      <c r="I29" s="233">
        <v>2684</v>
      </c>
    </row>
    <row r="30" spans="1:9" x14ac:dyDescent="0.25">
      <c r="A30" s="28" t="s">
        <v>486</v>
      </c>
      <c r="B30" s="233">
        <v>1510</v>
      </c>
      <c r="C30" s="261">
        <v>160</v>
      </c>
      <c r="D30" s="9">
        <v>20</v>
      </c>
      <c r="E30" s="9">
        <v>165</v>
      </c>
      <c r="F30" s="37">
        <v>158</v>
      </c>
      <c r="G30" s="261">
        <v>3</v>
      </c>
      <c r="H30" s="37" t="s">
        <v>206</v>
      </c>
      <c r="I30" s="233">
        <v>2016</v>
      </c>
    </row>
    <row r="31" spans="1:9" x14ac:dyDescent="0.25">
      <c r="A31" s="28" t="s">
        <v>487</v>
      </c>
      <c r="B31" s="229">
        <v>732</v>
      </c>
      <c r="C31" s="261">
        <v>45</v>
      </c>
      <c r="D31" s="9">
        <v>53</v>
      </c>
      <c r="E31" s="9">
        <v>36</v>
      </c>
      <c r="F31" s="37">
        <v>473</v>
      </c>
      <c r="G31" s="261">
        <v>7</v>
      </c>
      <c r="H31" s="37">
        <v>24</v>
      </c>
      <c r="I31" s="233">
        <v>1370</v>
      </c>
    </row>
    <row r="32" spans="1:9" x14ac:dyDescent="0.25">
      <c r="A32" s="28" t="s">
        <v>488</v>
      </c>
      <c r="B32" s="233">
        <v>2365</v>
      </c>
      <c r="C32" s="261">
        <v>392</v>
      </c>
      <c r="D32" s="9">
        <v>187</v>
      </c>
      <c r="E32" s="9">
        <v>271</v>
      </c>
      <c r="F32" s="37">
        <v>655</v>
      </c>
      <c r="G32" s="261">
        <v>6</v>
      </c>
      <c r="H32" s="37">
        <v>12</v>
      </c>
      <c r="I32" s="233">
        <v>3888</v>
      </c>
    </row>
    <row r="33" spans="1:9" x14ac:dyDescent="0.25">
      <c r="A33" s="28" t="s">
        <v>489</v>
      </c>
      <c r="B33" s="233">
        <v>3480</v>
      </c>
      <c r="C33" s="261">
        <v>342</v>
      </c>
      <c r="D33" s="9">
        <v>248</v>
      </c>
      <c r="E33" s="9">
        <v>321</v>
      </c>
      <c r="F33" s="37">
        <v>523</v>
      </c>
      <c r="G33" s="261">
        <v>23</v>
      </c>
      <c r="H33" s="37">
        <v>13</v>
      </c>
      <c r="I33" s="233">
        <v>4950</v>
      </c>
    </row>
    <row r="34" spans="1:9" x14ac:dyDescent="0.25">
      <c r="A34" s="28" t="s">
        <v>490</v>
      </c>
      <c r="B34" s="233">
        <v>3926</v>
      </c>
      <c r="C34" s="261">
        <v>733</v>
      </c>
      <c r="D34" s="9">
        <v>391</v>
      </c>
      <c r="E34" s="9">
        <v>625</v>
      </c>
      <c r="F34" s="37">
        <v>220</v>
      </c>
      <c r="G34" s="261">
        <v>9</v>
      </c>
      <c r="H34" s="37">
        <v>25</v>
      </c>
      <c r="I34" s="233">
        <v>5929</v>
      </c>
    </row>
    <row r="35" spans="1:9" x14ac:dyDescent="0.25">
      <c r="A35" s="28" t="s">
        <v>491</v>
      </c>
      <c r="B35" s="233">
        <v>4688</v>
      </c>
      <c r="C35" s="261">
        <v>294</v>
      </c>
      <c r="D35" s="9">
        <v>194</v>
      </c>
      <c r="E35" s="9">
        <v>788</v>
      </c>
      <c r="F35" s="37">
        <v>159</v>
      </c>
      <c r="G35" s="261">
        <v>13</v>
      </c>
      <c r="H35" s="37">
        <v>53</v>
      </c>
      <c r="I35" s="233">
        <v>6189</v>
      </c>
    </row>
    <row r="36" spans="1:9" x14ac:dyDescent="0.25">
      <c r="A36" s="28" t="s">
        <v>492</v>
      </c>
      <c r="B36" s="233">
        <v>5919</v>
      </c>
      <c r="C36" s="261">
        <v>643</v>
      </c>
      <c r="D36" s="9">
        <v>779</v>
      </c>
      <c r="E36" s="16">
        <v>1048</v>
      </c>
      <c r="F36" s="37" t="s">
        <v>206</v>
      </c>
      <c r="G36" s="261">
        <v>1</v>
      </c>
      <c r="H36" s="37">
        <v>88</v>
      </c>
      <c r="I36" s="233">
        <v>8478</v>
      </c>
    </row>
    <row r="37" spans="1:9" x14ac:dyDescent="0.25">
      <c r="A37" s="28" t="s">
        <v>493</v>
      </c>
      <c r="B37" s="233">
        <v>6487</v>
      </c>
      <c r="C37" s="261">
        <v>770</v>
      </c>
      <c r="D37" s="9">
        <v>349</v>
      </c>
      <c r="E37" s="16">
        <v>1726</v>
      </c>
      <c r="F37" s="37">
        <v>145</v>
      </c>
      <c r="G37" s="261">
        <v>4</v>
      </c>
      <c r="H37" s="37">
        <v>35</v>
      </c>
      <c r="I37" s="233">
        <v>9516</v>
      </c>
    </row>
    <row r="38" spans="1:9" x14ac:dyDescent="0.25">
      <c r="A38" s="28" t="s">
        <v>494</v>
      </c>
      <c r="B38" s="233">
        <v>6851</v>
      </c>
      <c r="C38" s="261">
        <v>839</v>
      </c>
      <c r="D38" s="9">
        <v>757</v>
      </c>
      <c r="E38" s="16">
        <v>1979</v>
      </c>
      <c r="F38" s="37">
        <v>22</v>
      </c>
      <c r="G38" s="261" t="s">
        <v>206</v>
      </c>
      <c r="H38" s="37">
        <v>132</v>
      </c>
      <c r="I38" s="233">
        <v>10580</v>
      </c>
    </row>
    <row r="39" spans="1:9" x14ac:dyDescent="0.25">
      <c r="A39" s="28" t="s">
        <v>495</v>
      </c>
      <c r="B39" s="233">
        <v>3073</v>
      </c>
      <c r="C39" s="261">
        <v>743</v>
      </c>
      <c r="D39" s="9">
        <v>864</v>
      </c>
      <c r="E39" s="16">
        <v>1443</v>
      </c>
      <c r="F39" s="37" t="s">
        <v>206</v>
      </c>
      <c r="G39" s="261">
        <v>25</v>
      </c>
      <c r="H39" s="37">
        <v>135</v>
      </c>
      <c r="I39" s="233">
        <v>6283</v>
      </c>
    </row>
    <row r="40" spans="1:9" x14ac:dyDescent="0.25">
      <c r="A40" s="28" t="s">
        <v>496</v>
      </c>
      <c r="B40" s="233">
        <v>1845</v>
      </c>
      <c r="C40" s="261">
        <v>346</v>
      </c>
      <c r="D40" s="9">
        <v>799</v>
      </c>
      <c r="E40" s="16">
        <v>1012</v>
      </c>
      <c r="F40" s="37">
        <v>21</v>
      </c>
      <c r="G40" s="261">
        <v>37</v>
      </c>
      <c r="H40" s="37">
        <v>102</v>
      </c>
      <c r="I40" s="233">
        <v>4162</v>
      </c>
    </row>
    <row r="41" spans="1:9" x14ac:dyDescent="0.25">
      <c r="A41" s="28" t="s">
        <v>497</v>
      </c>
      <c r="B41" s="233">
        <v>1994</v>
      </c>
      <c r="C41" s="261">
        <v>310</v>
      </c>
      <c r="D41" s="16">
        <v>1046</v>
      </c>
      <c r="E41" s="16">
        <v>1513</v>
      </c>
      <c r="F41" s="37">
        <v>23</v>
      </c>
      <c r="G41" s="261" t="s">
        <v>206</v>
      </c>
      <c r="H41" s="37">
        <v>248</v>
      </c>
      <c r="I41" s="233">
        <v>5132</v>
      </c>
    </row>
    <row r="42" spans="1:9" x14ac:dyDescent="0.25">
      <c r="A42" s="28" t="s">
        <v>498</v>
      </c>
      <c r="B42" s="233">
        <v>2331</v>
      </c>
      <c r="C42" s="261">
        <v>306</v>
      </c>
      <c r="D42" s="9">
        <v>989</v>
      </c>
      <c r="E42" s="9">
        <v>885</v>
      </c>
      <c r="F42" s="37">
        <v>4</v>
      </c>
      <c r="G42" s="261">
        <v>4</v>
      </c>
      <c r="H42" s="37">
        <v>454</v>
      </c>
      <c r="I42" s="233">
        <v>4973</v>
      </c>
    </row>
    <row r="43" spans="1:9" x14ac:dyDescent="0.25">
      <c r="A43" s="29" t="s">
        <v>499</v>
      </c>
      <c r="B43" s="234">
        <v>53946</v>
      </c>
      <c r="C43" s="20">
        <v>7133</v>
      </c>
      <c r="D43" s="21">
        <v>6973</v>
      </c>
      <c r="E43" s="21">
        <v>12407</v>
      </c>
      <c r="F43" s="19">
        <v>4686</v>
      </c>
      <c r="G43" s="101">
        <v>164</v>
      </c>
      <c r="H43" s="19">
        <v>1453</v>
      </c>
      <c r="I43" s="234">
        <v>86762</v>
      </c>
    </row>
    <row r="44" spans="1:9" x14ac:dyDescent="0.25">
      <c r="A44" s="29"/>
      <c r="B44" s="235"/>
      <c r="C44" s="101"/>
      <c r="D44" s="9"/>
      <c r="E44" s="9"/>
      <c r="F44" s="38"/>
      <c r="G44" s="101"/>
      <c r="H44" s="38"/>
      <c r="I44" s="235"/>
    </row>
    <row r="45" spans="1:9" x14ac:dyDescent="0.25">
      <c r="A45" s="29"/>
      <c r="B45" s="229"/>
      <c r="C45" s="261"/>
      <c r="D45" s="9"/>
      <c r="E45" s="9"/>
      <c r="F45" s="37"/>
      <c r="G45" s="261"/>
      <c r="H45" s="37"/>
      <c r="I45" s="229"/>
    </row>
    <row r="46" spans="1:9" x14ac:dyDescent="0.25">
      <c r="A46" s="28" t="s">
        <v>500</v>
      </c>
      <c r="B46" s="229">
        <v>733</v>
      </c>
      <c r="C46" s="261">
        <v>122</v>
      </c>
      <c r="D46" s="9">
        <v>262</v>
      </c>
      <c r="E46" s="9">
        <v>576</v>
      </c>
      <c r="F46" s="37" t="s">
        <v>206</v>
      </c>
      <c r="G46" s="261" t="s">
        <v>206</v>
      </c>
      <c r="H46" s="37">
        <v>369</v>
      </c>
      <c r="I46" s="233">
        <v>2062</v>
      </c>
    </row>
    <row r="47" spans="1:9" x14ac:dyDescent="0.25">
      <c r="A47" s="28" t="s">
        <v>501</v>
      </c>
      <c r="B47" s="229">
        <v>123</v>
      </c>
      <c r="C47" s="261">
        <v>46</v>
      </c>
      <c r="D47" s="9">
        <v>114</v>
      </c>
      <c r="E47" s="9">
        <v>50</v>
      </c>
      <c r="F47" s="37" t="s">
        <v>206</v>
      </c>
      <c r="G47" s="261">
        <v>5</v>
      </c>
      <c r="H47" s="37">
        <v>77</v>
      </c>
      <c r="I47" s="229">
        <v>415</v>
      </c>
    </row>
    <row r="48" spans="1:9" x14ac:dyDescent="0.25">
      <c r="A48" s="29" t="s">
        <v>502</v>
      </c>
      <c r="B48" s="235">
        <v>856</v>
      </c>
      <c r="C48" s="101">
        <v>168</v>
      </c>
      <c r="D48" s="18">
        <v>376</v>
      </c>
      <c r="E48" s="18">
        <v>626</v>
      </c>
      <c r="F48" s="38" t="s">
        <v>206</v>
      </c>
      <c r="G48" s="101">
        <v>5</v>
      </c>
      <c r="H48" s="38">
        <v>446</v>
      </c>
      <c r="I48" s="234">
        <v>2477</v>
      </c>
    </row>
    <row r="49" spans="1:9" x14ac:dyDescent="0.25">
      <c r="A49" s="29"/>
      <c r="B49" s="235"/>
      <c r="C49" s="101"/>
      <c r="D49" s="18"/>
      <c r="E49" s="18"/>
      <c r="F49" s="38"/>
      <c r="G49" s="101"/>
      <c r="H49" s="38"/>
      <c r="I49" s="235"/>
    </row>
    <row r="50" spans="1:9" x14ac:dyDescent="0.25">
      <c r="A50" s="29" t="s">
        <v>503</v>
      </c>
      <c r="B50" s="234">
        <v>54802</v>
      </c>
      <c r="C50" s="234">
        <v>7301</v>
      </c>
      <c r="D50" s="234">
        <v>7349</v>
      </c>
      <c r="E50" s="20">
        <v>13033</v>
      </c>
      <c r="F50" s="19">
        <v>4686</v>
      </c>
      <c r="G50" s="101">
        <v>169</v>
      </c>
      <c r="H50" s="19">
        <v>1899</v>
      </c>
      <c r="I50" s="234">
        <v>89239</v>
      </c>
    </row>
    <row r="51" spans="1:9" x14ac:dyDescent="0.25">
      <c r="A51" s="29"/>
      <c r="B51" s="229"/>
      <c r="C51" s="229"/>
      <c r="D51" s="235"/>
      <c r="E51" s="101"/>
      <c r="F51" s="37"/>
      <c r="G51" s="101"/>
      <c r="H51" s="38"/>
      <c r="I51" s="235"/>
    </row>
    <row r="52" spans="1:9" ht="15.75" thickBot="1" x14ac:dyDescent="0.3">
      <c r="A52" s="30" t="s">
        <v>504</v>
      </c>
      <c r="B52" s="236">
        <v>61.41</v>
      </c>
      <c r="C52" s="236">
        <v>8.1999999999999993</v>
      </c>
      <c r="D52" s="236">
        <v>8.24</v>
      </c>
      <c r="E52" s="102">
        <v>14.6</v>
      </c>
      <c r="F52" s="237">
        <v>5.25</v>
      </c>
      <c r="G52" s="102">
        <v>0.2</v>
      </c>
      <c r="H52" s="237">
        <v>2.1</v>
      </c>
      <c r="I52" s="236">
        <v>100</v>
      </c>
    </row>
    <row r="53" spans="1:9" x14ac:dyDescent="0.25">
      <c r="A53" s="55" t="s">
        <v>505</v>
      </c>
      <c r="B53" s="55"/>
    </row>
    <row r="54" spans="1:9" x14ac:dyDescent="0.25">
      <c r="A54" s="55" t="s">
        <v>457</v>
      </c>
      <c r="B54" s="55"/>
    </row>
  </sheetData>
  <mergeCells count="3">
    <mergeCell ref="A4:A5"/>
    <mergeCell ref="B4:H4"/>
    <mergeCell ref="I4:I5"/>
  </mergeCells>
  <hyperlinks>
    <hyperlink ref="A1" location="INDICE!A1" display="VOLTAR ÍNDICE"/>
  </hyperlinks>
  <pageMargins left="0.511811024" right="0.511811024" top="0.78740157499999996" bottom="0.78740157499999996" header="0.31496062000000002" footer="0.3149606200000000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I53"/>
  <sheetViews>
    <sheetView showGridLines="0" zoomScaleNormal="100" workbookViewId="0"/>
  </sheetViews>
  <sheetFormatPr defaultColWidth="21" defaultRowHeight="15" x14ac:dyDescent="0.25"/>
  <cols>
    <col min="2" max="2" width="15.7109375" customWidth="1"/>
    <col min="3" max="3" width="13" customWidth="1"/>
    <col min="4" max="4" width="13.140625" customWidth="1"/>
    <col min="5" max="5" width="14.28515625" bestFit="1" customWidth="1"/>
    <col min="6" max="6" width="13.7109375" bestFit="1" customWidth="1"/>
    <col min="7" max="9" width="11.28515625" bestFit="1" customWidth="1"/>
  </cols>
  <sheetData>
    <row r="1" spans="1:9" x14ac:dyDescent="0.25">
      <c r="A1" s="204" t="s">
        <v>23</v>
      </c>
      <c r="B1" s="202"/>
      <c r="C1" s="202"/>
      <c r="D1" s="202"/>
      <c r="E1" s="202"/>
      <c r="F1" s="202"/>
      <c r="G1" s="202"/>
      <c r="H1" s="202"/>
      <c r="I1" s="202"/>
    </row>
    <row r="3" spans="1:9" ht="15.75" thickBot="1" x14ac:dyDescent="0.3">
      <c r="A3" s="1" t="s">
        <v>506</v>
      </c>
    </row>
    <row r="4" spans="1:9" ht="15.75" thickBot="1" x14ac:dyDescent="0.3">
      <c r="A4" s="325" t="s">
        <v>415</v>
      </c>
      <c r="B4" s="367" t="s">
        <v>198</v>
      </c>
      <c r="C4" s="368"/>
      <c r="D4" s="368"/>
      <c r="E4" s="368"/>
      <c r="F4" s="368"/>
      <c r="G4" s="368"/>
      <c r="H4" s="369"/>
      <c r="I4" s="323" t="s">
        <v>6</v>
      </c>
    </row>
    <row r="5" spans="1:9" ht="15.75" thickBot="1" x14ac:dyDescent="0.3">
      <c r="A5" s="327"/>
      <c r="B5" s="219" t="s">
        <v>199</v>
      </c>
      <c r="C5" s="5" t="s">
        <v>200</v>
      </c>
      <c r="D5" s="247" t="s">
        <v>201</v>
      </c>
      <c r="E5" s="247" t="s">
        <v>202</v>
      </c>
      <c r="F5" s="231" t="s">
        <v>203</v>
      </c>
      <c r="G5" s="5" t="s">
        <v>204</v>
      </c>
      <c r="H5" s="216" t="s">
        <v>205</v>
      </c>
      <c r="I5" s="324"/>
    </row>
    <row r="6" spans="1:9" x14ac:dyDescent="0.25">
      <c r="A6" s="258"/>
      <c r="B6" s="239" t="s">
        <v>61</v>
      </c>
      <c r="C6" s="217" t="s">
        <v>61</v>
      </c>
      <c r="D6" s="215" t="s">
        <v>61</v>
      </c>
      <c r="E6" s="215" t="s">
        <v>61</v>
      </c>
      <c r="F6" s="239" t="s">
        <v>61</v>
      </c>
      <c r="G6" s="217" t="s">
        <v>61</v>
      </c>
      <c r="H6" s="239" t="s">
        <v>61</v>
      </c>
      <c r="I6" s="238" t="s">
        <v>61</v>
      </c>
    </row>
    <row r="7" spans="1:9" x14ac:dyDescent="0.25">
      <c r="A7" s="258"/>
      <c r="B7" s="37"/>
      <c r="C7" s="261"/>
      <c r="D7" s="9"/>
      <c r="E7" s="9"/>
      <c r="F7" s="37"/>
      <c r="G7" s="261"/>
      <c r="H7" s="37"/>
      <c r="I7" s="254"/>
    </row>
    <row r="8" spans="1:9" x14ac:dyDescent="0.25">
      <c r="A8" s="249" t="s">
        <v>507</v>
      </c>
      <c r="B8" s="37">
        <v>98.79</v>
      </c>
      <c r="C8" s="261" t="s">
        <v>508</v>
      </c>
      <c r="D8" s="9" t="s">
        <v>508</v>
      </c>
      <c r="E8" s="9" t="s">
        <v>509</v>
      </c>
      <c r="F8" s="37" t="s">
        <v>508</v>
      </c>
      <c r="G8" s="261">
        <v>6.63</v>
      </c>
      <c r="H8" s="37" t="s">
        <v>510</v>
      </c>
      <c r="I8" s="229">
        <v>105.42</v>
      </c>
    </row>
    <row r="9" spans="1:9" x14ac:dyDescent="0.25">
      <c r="A9" s="249" t="s">
        <v>466</v>
      </c>
      <c r="B9" s="37" t="s">
        <v>508</v>
      </c>
      <c r="C9" s="261" t="s">
        <v>508</v>
      </c>
      <c r="D9" s="9" t="s">
        <v>508</v>
      </c>
      <c r="E9" s="9" t="s">
        <v>509</v>
      </c>
      <c r="F9" s="37" t="s">
        <v>508</v>
      </c>
      <c r="G9" s="261" t="s">
        <v>508</v>
      </c>
      <c r="H9" s="37" t="s">
        <v>510</v>
      </c>
      <c r="I9" s="229" t="s">
        <v>509</v>
      </c>
    </row>
    <row r="10" spans="1:9" x14ac:dyDescent="0.25">
      <c r="A10" s="249" t="s">
        <v>467</v>
      </c>
      <c r="B10" s="37">
        <v>6.19</v>
      </c>
      <c r="C10" s="261" t="s">
        <v>508</v>
      </c>
      <c r="D10" s="9" t="s">
        <v>508</v>
      </c>
      <c r="E10" s="9" t="s">
        <v>509</v>
      </c>
      <c r="F10" s="37" t="s">
        <v>508</v>
      </c>
      <c r="G10" s="261" t="s">
        <v>508</v>
      </c>
      <c r="H10" s="37" t="s">
        <v>510</v>
      </c>
      <c r="I10" s="229">
        <v>6.19</v>
      </c>
    </row>
    <row r="11" spans="1:9" x14ac:dyDescent="0.25">
      <c r="A11" s="249" t="s">
        <v>468</v>
      </c>
      <c r="B11" s="37">
        <v>1.69</v>
      </c>
      <c r="C11" s="261" t="s">
        <v>508</v>
      </c>
      <c r="D11" s="9" t="s">
        <v>508</v>
      </c>
      <c r="E11" s="9" t="s">
        <v>509</v>
      </c>
      <c r="F11" s="37" t="s">
        <v>508</v>
      </c>
      <c r="G11" s="261" t="s">
        <v>508</v>
      </c>
      <c r="H11" s="37" t="s">
        <v>510</v>
      </c>
      <c r="I11" s="229">
        <v>1.69</v>
      </c>
    </row>
    <row r="12" spans="1:9" x14ac:dyDescent="0.25">
      <c r="A12" s="249" t="s">
        <v>469</v>
      </c>
      <c r="B12" s="37">
        <v>9.89</v>
      </c>
      <c r="C12" s="261" t="s">
        <v>508</v>
      </c>
      <c r="D12" s="9" t="s">
        <v>508</v>
      </c>
      <c r="E12" s="9" t="s">
        <v>509</v>
      </c>
      <c r="F12" s="37" t="s">
        <v>508</v>
      </c>
      <c r="G12" s="261" t="s">
        <v>508</v>
      </c>
      <c r="H12" s="37" t="s">
        <v>510</v>
      </c>
      <c r="I12" s="229">
        <v>9.89</v>
      </c>
    </row>
    <row r="13" spans="1:9" x14ac:dyDescent="0.25">
      <c r="A13" s="249" t="s">
        <v>470</v>
      </c>
      <c r="B13" s="37">
        <v>4.59</v>
      </c>
      <c r="C13" s="261" t="s">
        <v>508</v>
      </c>
      <c r="D13" s="9" t="s">
        <v>508</v>
      </c>
      <c r="E13" s="9" t="s">
        <v>509</v>
      </c>
      <c r="F13" s="37" t="s">
        <v>508</v>
      </c>
      <c r="G13" s="261" t="s">
        <v>508</v>
      </c>
      <c r="H13" s="37" t="s">
        <v>510</v>
      </c>
      <c r="I13" s="229">
        <v>4.59</v>
      </c>
    </row>
    <row r="14" spans="1:9" x14ac:dyDescent="0.25">
      <c r="A14" s="249" t="s">
        <v>471</v>
      </c>
      <c r="B14" s="37">
        <v>71.400000000000006</v>
      </c>
      <c r="C14" s="261">
        <v>2.99</v>
      </c>
      <c r="D14" s="9">
        <v>14.39</v>
      </c>
      <c r="E14" s="9" t="s">
        <v>509</v>
      </c>
      <c r="F14" s="37" t="s">
        <v>508</v>
      </c>
      <c r="G14" s="261" t="s">
        <v>508</v>
      </c>
      <c r="H14" s="37" t="s">
        <v>510</v>
      </c>
      <c r="I14" s="229">
        <v>88.78</v>
      </c>
    </row>
    <row r="15" spans="1:9" x14ac:dyDescent="0.25">
      <c r="A15" s="249" t="s">
        <v>472</v>
      </c>
      <c r="B15" s="37">
        <v>35.119999999999997</v>
      </c>
      <c r="C15" s="261">
        <v>3.87</v>
      </c>
      <c r="D15" s="9">
        <v>17.579999999999998</v>
      </c>
      <c r="E15" s="9">
        <v>24.19</v>
      </c>
      <c r="F15" s="37">
        <v>15.08</v>
      </c>
      <c r="G15" s="261" t="s">
        <v>508</v>
      </c>
      <c r="H15" s="37" t="s">
        <v>510</v>
      </c>
      <c r="I15" s="229">
        <v>95.84</v>
      </c>
    </row>
    <row r="16" spans="1:9" x14ac:dyDescent="0.25">
      <c r="A16" s="249" t="s">
        <v>473</v>
      </c>
      <c r="B16" s="37">
        <v>38.96</v>
      </c>
      <c r="C16" s="261" t="s">
        <v>508</v>
      </c>
      <c r="D16" s="9" t="s">
        <v>508</v>
      </c>
      <c r="E16" s="9" t="s">
        <v>509</v>
      </c>
      <c r="F16" s="37">
        <v>6.85</v>
      </c>
      <c r="G16" s="261" t="s">
        <v>508</v>
      </c>
      <c r="H16" s="37" t="s">
        <v>510</v>
      </c>
      <c r="I16" s="229">
        <v>45.81</v>
      </c>
    </row>
    <row r="17" spans="1:9" x14ac:dyDescent="0.25">
      <c r="A17" s="249" t="s">
        <v>474</v>
      </c>
      <c r="B17" s="37">
        <v>68.5</v>
      </c>
      <c r="C17" s="261" t="s">
        <v>508</v>
      </c>
      <c r="D17" s="9" t="s">
        <v>508</v>
      </c>
      <c r="E17" s="9" t="s">
        <v>509</v>
      </c>
      <c r="F17" s="37" t="s">
        <v>508</v>
      </c>
      <c r="G17" s="261" t="s">
        <v>508</v>
      </c>
      <c r="H17" s="37" t="s">
        <v>510</v>
      </c>
      <c r="I17" s="229">
        <v>68.5</v>
      </c>
    </row>
    <row r="18" spans="1:9" x14ac:dyDescent="0.25">
      <c r="A18" s="249" t="s">
        <v>475</v>
      </c>
      <c r="B18" s="37">
        <v>47.56</v>
      </c>
      <c r="C18" s="261">
        <v>15.84</v>
      </c>
      <c r="D18" s="9" t="s">
        <v>508</v>
      </c>
      <c r="E18" s="9" t="s">
        <v>509</v>
      </c>
      <c r="F18" s="37" t="s">
        <v>508</v>
      </c>
      <c r="G18" s="261" t="s">
        <v>508</v>
      </c>
      <c r="H18" s="37" t="s">
        <v>510</v>
      </c>
      <c r="I18" s="229">
        <v>63.4</v>
      </c>
    </row>
    <row r="19" spans="1:9" x14ac:dyDescent="0.25">
      <c r="A19" s="249" t="s">
        <v>476</v>
      </c>
      <c r="B19" s="37">
        <v>89.21</v>
      </c>
      <c r="C19" s="261">
        <v>29.54</v>
      </c>
      <c r="D19" s="9" t="s">
        <v>508</v>
      </c>
      <c r="E19" s="9">
        <v>15.45</v>
      </c>
      <c r="F19" s="37" t="s">
        <v>508</v>
      </c>
      <c r="G19" s="261">
        <v>1.1299999999999999</v>
      </c>
      <c r="H19" s="37" t="s">
        <v>510</v>
      </c>
      <c r="I19" s="229">
        <v>135.33000000000001</v>
      </c>
    </row>
    <row r="20" spans="1:9" x14ac:dyDescent="0.25">
      <c r="A20" s="249" t="s">
        <v>477</v>
      </c>
      <c r="B20" s="37">
        <v>72.540000000000006</v>
      </c>
      <c r="C20" s="261">
        <v>18.82</v>
      </c>
      <c r="D20" s="9" t="s">
        <v>508</v>
      </c>
      <c r="E20" s="9">
        <v>21.75</v>
      </c>
      <c r="F20" s="37" t="s">
        <v>508</v>
      </c>
      <c r="G20" s="261" t="s">
        <v>508</v>
      </c>
      <c r="H20" s="37" t="s">
        <v>510</v>
      </c>
      <c r="I20" s="229">
        <v>113.11</v>
      </c>
    </row>
    <row r="21" spans="1:9" x14ac:dyDescent="0.25">
      <c r="A21" s="249" t="s">
        <v>478</v>
      </c>
      <c r="B21" s="37">
        <v>249.1</v>
      </c>
      <c r="C21" s="261" t="s">
        <v>508</v>
      </c>
      <c r="D21" s="9" t="s">
        <v>508</v>
      </c>
      <c r="E21" s="9">
        <v>3.18</v>
      </c>
      <c r="F21" s="37" t="s">
        <v>508</v>
      </c>
      <c r="G21" s="261" t="s">
        <v>508</v>
      </c>
      <c r="H21" s="37">
        <v>4.68</v>
      </c>
      <c r="I21" s="229">
        <v>256.95999999999998</v>
      </c>
    </row>
    <row r="22" spans="1:9" x14ac:dyDescent="0.25">
      <c r="A22" s="249" t="s">
        <v>479</v>
      </c>
      <c r="B22" s="37">
        <v>298.32</v>
      </c>
      <c r="C22" s="261" t="s">
        <v>508</v>
      </c>
      <c r="D22" s="9" t="s">
        <v>508</v>
      </c>
      <c r="E22" s="9">
        <v>21.67</v>
      </c>
      <c r="F22" s="37">
        <v>216.77</v>
      </c>
      <c r="G22" s="261" t="s">
        <v>508</v>
      </c>
      <c r="H22" s="37">
        <v>22.89</v>
      </c>
      <c r="I22" s="229">
        <v>559.65</v>
      </c>
    </row>
    <row r="23" spans="1:9" x14ac:dyDescent="0.25">
      <c r="A23" s="249" t="s">
        <v>480</v>
      </c>
      <c r="B23" s="37">
        <v>318.37</v>
      </c>
      <c r="C23" s="261">
        <v>28.34</v>
      </c>
      <c r="D23" s="9">
        <v>7.37</v>
      </c>
      <c r="E23" s="9">
        <v>0.62</v>
      </c>
      <c r="F23" s="37">
        <v>79.319999999999993</v>
      </c>
      <c r="G23" s="261" t="s">
        <v>508</v>
      </c>
      <c r="H23" s="37" t="s">
        <v>510</v>
      </c>
      <c r="I23" s="229">
        <v>434.02</v>
      </c>
    </row>
    <row r="24" spans="1:9" x14ac:dyDescent="0.25">
      <c r="A24" s="249" t="s">
        <v>481</v>
      </c>
      <c r="B24" s="37">
        <v>130.72</v>
      </c>
      <c r="C24" s="261">
        <v>28.56</v>
      </c>
      <c r="D24" s="9" t="s">
        <v>508</v>
      </c>
      <c r="E24" s="9">
        <v>8.15</v>
      </c>
      <c r="F24" s="37" t="s">
        <v>508</v>
      </c>
      <c r="G24" s="261">
        <v>1.18</v>
      </c>
      <c r="H24" s="37" t="s">
        <v>510</v>
      </c>
      <c r="I24" s="229">
        <v>168.61</v>
      </c>
    </row>
    <row r="25" spans="1:9" x14ac:dyDescent="0.25">
      <c r="A25" s="249" t="s">
        <v>482</v>
      </c>
      <c r="B25" s="37">
        <v>138.19</v>
      </c>
      <c r="C25" s="261">
        <v>7.37</v>
      </c>
      <c r="D25" s="9">
        <v>1.69</v>
      </c>
      <c r="E25" s="9">
        <v>46.84</v>
      </c>
      <c r="F25" s="37" t="s">
        <v>508</v>
      </c>
      <c r="G25" s="261" t="s">
        <v>508</v>
      </c>
      <c r="H25" s="37">
        <v>0.6</v>
      </c>
      <c r="I25" s="229">
        <v>194.69</v>
      </c>
    </row>
    <row r="26" spans="1:9" x14ac:dyDescent="0.25">
      <c r="A26" s="249" t="s">
        <v>483</v>
      </c>
      <c r="B26" s="37">
        <v>128.44</v>
      </c>
      <c r="C26" s="261">
        <v>62.39</v>
      </c>
      <c r="D26" s="9">
        <v>2.2599999999999998</v>
      </c>
      <c r="E26" s="9">
        <v>3.62</v>
      </c>
      <c r="F26" s="37">
        <v>100.17</v>
      </c>
      <c r="G26" s="261" t="s">
        <v>508</v>
      </c>
      <c r="H26" s="37">
        <v>10.14</v>
      </c>
      <c r="I26" s="229">
        <v>307.02</v>
      </c>
    </row>
    <row r="27" spans="1:9" x14ac:dyDescent="0.25">
      <c r="A27" s="249" t="s">
        <v>484</v>
      </c>
      <c r="B27" s="37">
        <v>362.15</v>
      </c>
      <c r="C27" s="261">
        <v>93.82</v>
      </c>
      <c r="D27" s="9">
        <v>14.99</v>
      </c>
      <c r="E27" s="9">
        <v>28.57</v>
      </c>
      <c r="F27" s="37">
        <v>22.36</v>
      </c>
      <c r="G27" s="261" t="s">
        <v>508</v>
      </c>
      <c r="H27" s="37">
        <v>6.58</v>
      </c>
      <c r="I27" s="229">
        <v>528.47</v>
      </c>
    </row>
    <row r="28" spans="1:9" x14ac:dyDescent="0.25">
      <c r="A28" s="249" t="s">
        <v>485</v>
      </c>
      <c r="B28" s="37">
        <v>680.82</v>
      </c>
      <c r="C28" s="261">
        <v>114.65</v>
      </c>
      <c r="D28" s="9">
        <v>16.23</v>
      </c>
      <c r="E28" s="9">
        <v>7.41</v>
      </c>
      <c r="F28" s="37">
        <v>98.82</v>
      </c>
      <c r="G28" s="261" t="s">
        <v>508</v>
      </c>
      <c r="H28" s="37" t="s">
        <v>510</v>
      </c>
      <c r="I28" s="229">
        <v>917.93</v>
      </c>
    </row>
    <row r="29" spans="1:9" x14ac:dyDescent="0.25">
      <c r="A29" s="249" t="s">
        <v>486</v>
      </c>
      <c r="B29" s="37">
        <v>512.94000000000005</v>
      </c>
      <c r="C29" s="261">
        <v>58.52</v>
      </c>
      <c r="D29" s="9">
        <v>9.4</v>
      </c>
      <c r="E29" s="9">
        <v>44.37</v>
      </c>
      <c r="F29" s="37">
        <v>34.25</v>
      </c>
      <c r="G29" s="261">
        <v>1.01</v>
      </c>
      <c r="H29" s="37" t="s">
        <v>510</v>
      </c>
      <c r="I29" s="229">
        <v>660.49</v>
      </c>
    </row>
    <row r="30" spans="1:9" x14ac:dyDescent="0.25">
      <c r="A30" s="249" t="s">
        <v>487</v>
      </c>
      <c r="B30" s="37">
        <v>252.29</v>
      </c>
      <c r="C30" s="261">
        <v>17.66</v>
      </c>
      <c r="D30" s="9">
        <v>25.03</v>
      </c>
      <c r="E30" s="9">
        <v>14.1</v>
      </c>
      <c r="F30" s="37">
        <v>109.98</v>
      </c>
      <c r="G30" s="261">
        <v>2.2200000000000002</v>
      </c>
      <c r="H30" s="37">
        <v>9.41</v>
      </c>
      <c r="I30" s="229">
        <v>430.69</v>
      </c>
    </row>
    <row r="31" spans="1:9" x14ac:dyDescent="0.25">
      <c r="A31" s="249" t="s">
        <v>488</v>
      </c>
      <c r="B31" s="37">
        <v>789.72</v>
      </c>
      <c r="C31" s="261">
        <v>154.68</v>
      </c>
      <c r="D31" s="9">
        <v>71.25</v>
      </c>
      <c r="E31" s="9">
        <v>76.37</v>
      </c>
      <c r="F31" s="37">
        <v>234.26</v>
      </c>
      <c r="G31" s="261">
        <v>2.36</v>
      </c>
      <c r="H31" s="37">
        <v>4.16</v>
      </c>
      <c r="I31" s="241">
        <v>1332.8</v>
      </c>
    </row>
    <row r="32" spans="1:9" x14ac:dyDescent="0.25">
      <c r="A32" s="249" t="s">
        <v>489</v>
      </c>
      <c r="B32" s="77">
        <v>1319.82</v>
      </c>
      <c r="C32" s="261">
        <v>119.16</v>
      </c>
      <c r="D32" s="9">
        <v>78.459999999999994</v>
      </c>
      <c r="E32" s="9">
        <v>93.49</v>
      </c>
      <c r="F32" s="37">
        <v>189.16</v>
      </c>
      <c r="G32" s="261">
        <v>6.37</v>
      </c>
      <c r="H32" s="37">
        <v>4.8899999999999997</v>
      </c>
      <c r="I32" s="241">
        <v>1811.35</v>
      </c>
    </row>
    <row r="33" spans="1:9" x14ac:dyDescent="0.25">
      <c r="A33" s="249" t="s">
        <v>490</v>
      </c>
      <c r="B33" s="77">
        <v>1459.52</v>
      </c>
      <c r="C33" s="261">
        <v>244.04</v>
      </c>
      <c r="D33" s="9">
        <v>128.36000000000001</v>
      </c>
      <c r="E33" s="9">
        <v>212.94</v>
      </c>
      <c r="F33" s="37">
        <v>83.02</v>
      </c>
      <c r="G33" s="261">
        <v>3.51</v>
      </c>
      <c r="H33" s="37">
        <v>9.85</v>
      </c>
      <c r="I33" s="241">
        <v>2141.2399999999998</v>
      </c>
    </row>
    <row r="34" spans="1:9" x14ac:dyDescent="0.25">
      <c r="A34" s="249" t="s">
        <v>491</v>
      </c>
      <c r="B34" s="77">
        <v>1933.75</v>
      </c>
      <c r="C34" s="261">
        <v>120.96</v>
      </c>
      <c r="D34" s="9">
        <v>85.63</v>
      </c>
      <c r="E34" s="9">
        <v>304.07</v>
      </c>
      <c r="F34" s="37">
        <v>69.430000000000007</v>
      </c>
      <c r="G34" s="261">
        <v>5.8</v>
      </c>
      <c r="H34" s="37">
        <v>25.66</v>
      </c>
      <c r="I34" s="241">
        <v>2545.3000000000002</v>
      </c>
    </row>
    <row r="35" spans="1:9" x14ac:dyDescent="0.25">
      <c r="A35" s="249" t="s">
        <v>492</v>
      </c>
      <c r="B35" s="77">
        <v>2499.8200000000002</v>
      </c>
      <c r="C35" s="261">
        <v>265.42</v>
      </c>
      <c r="D35" s="9">
        <v>377.89</v>
      </c>
      <c r="E35" s="9">
        <v>479.64</v>
      </c>
      <c r="F35" s="37" t="s">
        <v>508</v>
      </c>
      <c r="G35" s="261">
        <v>0.33</v>
      </c>
      <c r="H35" s="37">
        <v>40.409999999999997</v>
      </c>
      <c r="I35" s="241">
        <v>3663.51</v>
      </c>
    </row>
    <row r="36" spans="1:9" x14ac:dyDescent="0.25">
      <c r="A36" s="249" t="s">
        <v>493</v>
      </c>
      <c r="B36" s="77">
        <v>2979.78</v>
      </c>
      <c r="C36" s="261">
        <v>330.75</v>
      </c>
      <c r="D36" s="9">
        <v>159.94999999999999</v>
      </c>
      <c r="E36" s="9">
        <v>775.47</v>
      </c>
      <c r="F36" s="37">
        <v>80.27</v>
      </c>
      <c r="G36" s="261">
        <v>1.78</v>
      </c>
      <c r="H36" s="37">
        <v>14.42</v>
      </c>
      <c r="I36" s="241">
        <v>4342.42</v>
      </c>
    </row>
    <row r="37" spans="1:9" x14ac:dyDescent="0.25">
      <c r="A37" s="249" t="s">
        <v>494</v>
      </c>
      <c r="B37" s="77">
        <v>3176.57</v>
      </c>
      <c r="C37" s="261">
        <v>372.43</v>
      </c>
      <c r="D37" s="9">
        <v>382.51</v>
      </c>
      <c r="E37" s="9">
        <v>947.43</v>
      </c>
      <c r="F37" s="37">
        <v>10.66</v>
      </c>
      <c r="G37" s="261" t="s">
        <v>508</v>
      </c>
      <c r="H37" s="37">
        <v>49.2</v>
      </c>
      <c r="I37" s="241">
        <v>4938.8</v>
      </c>
    </row>
    <row r="38" spans="1:9" x14ac:dyDescent="0.25">
      <c r="A38" s="249" t="s">
        <v>495</v>
      </c>
      <c r="B38" s="77">
        <v>1421.31</v>
      </c>
      <c r="C38" s="261">
        <v>349.33</v>
      </c>
      <c r="D38" s="9">
        <v>430.4</v>
      </c>
      <c r="E38" s="9">
        <v>713.58</v>
      </c>
      <c r="F38" s="37" t="s">
        <v>508</v>
      </c>
      <c r="G38" s="261">
        <v>13.07</v>
      </c>
      <c r="H38" s="37">
        <v>64.31</v>
      </c>
      <c r="I38" s="241">
        <v>2992</v>
      </c>
    </row>
    <row r="39" spans="1:9" x14ac:dyDescent="0.25">
      <c r="A39" s="249" t="s">
        <v>496</v>
      </c>
      <c r="B39" s="37">
        <v>924.84</v>
      </c>
      <c r="C39" s="261">
        <v>192.33</v>
      </c>
      <c r="D39" s="9">
        <v>443.87</v>
      </c>
      <c r="E39" s="9">
        <v>568.78</v>
      </c>
      <c r="F39" s="37">
        <v>15.27</v>
      </c>
      <c r="G39" s="261">
        <v>21.48</v>
      </c>
      <c r="H39" s="37">
        <v>57.66</v>
      </c>
      <c r="I39" s="241">
        <v>2224.23</v>
      </c>
    </row>
    <row r="40" spans="1:9" x14ac:dyDescent="0.25">
      <c r="A40" s="249" t="s">
        <v>497</v>
      </c>
      <c r="B40" s="77">
        <v>1042.08</v>
      </c>
      <c r="C40" s="261">
        <v>161.77000000000001</v>
      </c>
      <c r="D40" s="9">
        <v>570.64</v>
      </c>
      <c r="E40" s="9">
        <v>785.88</v>
      </c>
      <c r="F40" s="37">
        <v>14.25</v>
      </c>
      <c r="G40" s="261" t="s">
        <v>508</v>
      </c>
      <c r="H40" s="37">
        <v>163.35</v>
      </c>
      <c r="I40" s="241">
        <v>2737.97</v>
      </c>
    </row>
    <row r="41" spans="1:9" x14ac:dyDescent="0.25">
      <c r="A41" s="249" t="s">
        <v>498</v>
      </c>
      <c r="B41" s="77">
        <v>1230.31</v>
      </c>
      <c r="C41" s="261">
        <v>168.49</v>
      </c>
      <c r="D41" s="9">
        <v>592.62</v>
      </c>
      <c r="E41" s="9">
        <v>464.97</v>
      </c>
      <c r="F41" s="37">
        <v>1.63</v>
      </c>
      <c r="G41" s="261">
        <v>2.12</v>
      </c>
      <c r="H41" s="37">
        <v>253.16</v>
      </c>
      <c r="I41" s="241">
        <v>2713.3</v>
      </c>
    </row>
    <row r="42" spans="1:9" x14ac:dyDescent="0.25">
      <c r="A42" s="250" t="s">
        <v>511</v>
      </c>
      <c r="B42" s="78">
        <v>22393.3</v>
      </c>
      <c r="C42" s="97">
        <v>2961.73</v>
      </c>
      <c r="D42" s="44">
        <v>3430.52</v>
      </c>
      <c r="E42" s="44">
        <v>5662.54</v>
      </c>
      <c r="F42" s="78">
        <v>1381.55</v>
      </c>
      <c r="G42" s="101">
        <v>68.989999999999995</v>
      </c>
      <c r="H42" s="38">
        <v>741.37</v>
      </c>
      <c r="I42" s="240">
        <v>36640</v>
      </c>
    </row>
    <row r="43" spans="1:9" x14ac:dyDescent="0.25">
      <c r="A43" s="250"/>
      <c r="B43" s="38"/>
      <c r="C43" s="101"/>
      <c r="D43" s="18"/>
      <c r="E43" s="18"/>
      <c r="F43" s="38"/>
      <c r="G43" s="101"/>
      <c r="H43" s="38"/>
      <c r="I43" s="235"/>
    </row>
    <row r="44" spans="1:9" x14ac:dyDescent="0.25">
      <c r="A44" s="249" t="s">
        <v>512</v>
      </c>
      <c r="B44" s="37">
        <v>919.24</v>
      </c>
      <c r="C44" s="261">
        <v>112.5</v>
      </c>
      <c r="D44" s="9">
        <v>123.73</v>
      </c>
      <c r="E44" s="9">
        <v>290.62</v>
      </c>
      <c r="F44" s="37">
        <v>23.57</v>
      </c>
      <c r="G44" s="261">
        <v>3.35</v>
      </c>
      <c r="H44" s="37">
        <v>18.170000000000002</v>
      </c>
      <c r="I44" s="241">
        <v>1491.18</v>
      </c>
    </row>
    <row r="45" spans="1:9" x14ac:dyDescent="0.25">
      <c r="A45" s="249" t="s">
        <v>500</v>
      </c>
      <c r="B45" s="37">
        <v>458.86</v>
      </c>
      <c r="C45" s="261">
        <v>74.19</v>
      </c>
      <c r="D45" s="9">
        <v>182.55</v>
      </c>
      <c r="E45" s="9">
        <v>374.84</v>
      </c>
      <c r="F45" s="37" t="s">
        <v>508</v>
      </c>
      <c r="G45" s="261">
        <v>0.12</v>
      </c>
      <c r="H45" s="37">
        <v>192.91</v>
      </c>
      <c r="I45" s="241">
        <v>1283.47</v>
      </c>
    </row>
    <row r="46" spans="1:9" x14ac:dyDescent="0.25">
      <c r="A46" s="249" t="s">
        <v>501</v>
      </c>
      <c r="B46" s="37">
        <v>75.77</v>
      </c>
      <c r="C46" s="261">
        <v>35.049999999999997</v>
      </c>
      <c r="D46" s="9">
        <v>104.88</v>
      </c>
      <c r="E46" s="9">
        <v>34.03</v>
      </c>
      <c r="F46" s="37" t="s">
        <v>508</v>
      </c>
      <c r="G46" s="261">
        <v>3.59</v>
      </c>
      <c r="H46" s="37">
        <v>49.8</v>
      </c>
      <c r="I46" s="229">
        <v>303.12</v>
      </c>
    </row>
    <row r="47" spans="1:9" x14ac:dyDescent="0.25">
      <c r="A47" s="250" t="s">
        <v>513</v>
      </c>
      <c r="B47" s="78">
        <v>1453.87</v>
      </c>
      <c r="C47" s="101">
        <v>221.74</v>
      </c>
      <c r="D47" s="18">
        <v>411.16</v>
      </c>
      <c r="E47" s="18">
        <v>699.49</v>
      </c>
      <c r="F47" s="38">
        <v>23.57</v>
      </c>
      <c r="G47" s="101">
        <v>7.06</v>
      </c>
      <c r="H47" s="38">
        <v>260.88</v>
      </c>
      <c r="I47" s="240">
        <v>3077.77</v>
      </c>
    </row>
    <row r="48" spans="1:9" x14ac:dyDescent="0.25">
      <c r="A48" s="250"/>
      <c r="B48" s="38"/>
      <c r="C48" s="101"/>
      <c r="D48" s="18"/>
      <c r="E48" s="18"/>
      <c r="F48" s="38"/>
      <c r="G48" s="101"/>
      <c r="H48" s="38"/>
      <c r="I48" s="235"/>
    </row>
    <row r="49" spans="1:9" x14ac:dyDescent="0.25">
      <c r="A49" s="250" t="s">
        <v>514</v>
      </c>
      <c r="B49" s="78">
        <v>23847.17</v>
      </c>
      <c r="C49" s="240">
        <v>3183.47</v>
      </c>
      <c r="D49" s="240">
        <v>3841.68</v>
      </c>
      <c r="E49" s="97">
        <v>6362.03</v>
      </c>
      <c r="F49" s="78">
        <v>1405.12</v>
      </c>
      <c r="G49" s="101">
        <v>76.05</v>
      </c>
      <c r="H49" s="78">
        <v>1002.25</v>
      </c>
      <c r="I49" s="240">
        <v>39717.769999999997</v>
      </c>
    </row>
    <row r="50" spans="1:9" x14ac:dyDescent="0.25">
      <c r="A50" s="250"/>
      <c r="B50" s="38"/>
      <c r="C50" s="235"/>
      <c r="D50" s="235"/>
      <c r="E50" s="101"/>
      <c r="F50" s="38"/>
      <c r="G50" s="101"/>
      <c r="H50" s="38"/>
      <c r="I50" s="235"/>
    </row>
    <row r="51" spans="1:9" ht="15.75" thickBot="1" x14ac:dyDescent="0.3">
      <c r="A51" s="251" t="s">
        <v>515</v>
      </c>
      <c r="B51" s="237">
        <v>60.04</v>
      </c>
      <c r="C51" s="236">
        <v>8.02</v>
      </c>
      <c r="D51" s="236">
        <v>9.67</v>
      </c>
      <c r="E51" s="102">
        <v>16.02</v>
      </c>
      <c r="F51" s="237">
        <v>3.54</v>
      </c>
      <c r="G51" s="102">
        <v>0.19</v>
      </c>
      <c r="H51" s="237">
        <v>2.52</v>
      </c>
      <c r="I51" s="236">
        <v>100</v>
      </c>
    </row>
    <row r="52" spans="1:9" x14ac:dyDescent="0.25">
      <c r="A52" s="55" t="s">
        <v>463</v>
      </c>
      <c r="B52" s="55"/>
    </row>
    <row r="53" spans="1:9" x14ac:dyDescent="0.25">
      <c r="A53" s="55" t="s">
        <v>516</v>
      </c>
      <c r="B53" s="55"/>
    </row>
  </sheetData>
  <mergeCells count="3">
    <mergeCell ref="A4:A5"/>
    <mergeCell ref="B4:H4"/>
    <mergeCell ref="I4:I5"/>
  </mergeCells>
  <hyperlinks>
    <hyperlink ref="A1" location="INDICE!A1" display="VOLTAR ÍNDICE"/>
  </hyperlinks>
  <pageMargins left="0.511811024" right="0.511811024" top="0.78740157499999996" bottom="0.78740157499999996" header="0.31496062000000002" footer="0.3149606200000000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F54"/>
  <sheetViews>
    <sheetView showGridLines="0" topLeftCell="A34" zoomScale="85" zoomScaleNormal="85" workbookViewId="0"/>
  </sheetViews>
  <sheetFormatPr defaultRowHeight="15" x14ac:dyDescent="0.25"/>
  <cols>
    <col min="1" max="1" width="21" customWidth="1"/>
  </cols>
  <sheetData>
    <row r="1" spans="1:6" x14ac:dyDescent="0.25">
      <c r="A1" s="204" t="s">
        <v>23</v>
      </c>
      <c r="B1" s="202"/>
      <c r="C1" s="202"/>
      <c r="D1" s="202"/>
      <c r="E1" s="202"/>
      <c r="F1" s="202"/>
    </row>
    <row r="3" spans="1:6" ht="15.75" thickBot="1" x14ac:dyDescent="0.3">
      <c r="A3" s="1" t="s">
        <v>517</v>
      </c>
    </row>
    <row r="4" spans="1:6" ht="15.75" customHeight="1" thickBot="1" x14ac:dyDescent="0.3">
      <c r="A4" s="325" t="s">
        <v>415</v>
      </c>
      <c r="B4" s="367" t="s">
        <v>225</v>
      </c>
      <c r="C4" s="368"/>
      <c r="D4" s="368"/>
      <c r="E4" s="369"/>
      <c r="F4" s="323" t="s">
        <v>6</v>
      </c>
    </row>
    <row r="5" spans="1:6" ht="34.5" thickBot="1" x14ac:dyDescent="0.3">
      <c r="A5" s="327"/>
      <c r="B5" s="219" t="s">
        <v>518</v>
      </c>
      <c r="C5" s="5" t="s">
        <v>227</v>
      </c>
      <c r="D5" s="247" t="s">
        <v>228</v>
      </c>
      <c r="E5" s="231" t="s">
        <v>229</v>
      </c>
      <c r="F5" s="324"/>
    </row>
    <row r="6" spans="1:6" x14ac:dyDescent="0.25">
      <c r="A6" s="258"/>
      <c r="B6" s="239" t="s">
        <v>8</v>
      </c>
      <c r="C6" s="217" t="s">
        <v>8</v>
      </c>
      <c r="D6" s="215" t="s">
        <v>8</v>
      </c>
      <c r="E6" s="239" t="s">
        <v>8</v>
      </c>
      <c r="F6" s="238" t="s">
        <v>8</v>
      </c>
    </row>
    <row r="7" spans="1:6" x14ac:dyDescent="0.25">
      <c r="A7" s="258"/>
      <c r="B7" s="37"/>
      <c r="C7" s="261"/>
      <c r="D7" s="9"/>
      <c r="E7" s="37"/>
      <c r="F7" s="229"/>
    </row>
    <row r="8" spans="1:6" x14ac:dyDescent="0.25">
      <c r="A8" s="249" t="s">
        <v>507</v>
      </c>
      <c r="B8" s="37">
        <v>266</v>
      </c>
      <c r="C8" s="261">
        <v>739</v>
      </c>
      <c r="D8" s="9">
        <v>236</v>
      </c>
      <c r="E8" s="37" t="s">
        <v>519</v>
      </c>
      <c r="F8" s="233">
        <v>1241</v>
      </c>
    </row>
    <row r="9" spans="1:6" x14ac:dyDescent="0.25">
      <c r="A9" s="249" t="s">
        <v>466</v>
      </c>
      <c r="B9" s="37">
        <v>48</v>
      </c>
      <c r="C9" s="261">
        <v>57</v>
      </c>
      <c r="D9" s="9">
        <v>62</v>
      </c>
      <c r="E9" s="37">
        <v>10</v>
      </c>
      <c r="F9" s="229">
        <v>177</v>
      </c>
    </row>
    <row r="10" spans="1:6" x14ac:dyDescent="0.25">
      <c r="A10" s="249" t="s">
        <v>467</v>
      </c>
      <c r="B10" s="37">
        <v>15</v>
      </c>
      <c r="C10" s="261">
        <v>31</v>
      </c>
      <c r="D10" s="9">
        <v>67</v>
      </c>
      <c r="E10" s="37" t="s">
        <v>519</v>
      </c>
      <c r="F10" s="229">
        <v>113</v>
      </c>
    </row>
    <row r="11" spans="1:6" x14ac:dyDescent="0.25">
      <c r="A11" s="249" t="s">
        <v>468</v>
      </c>
      <c r="B11" s="37">
        <v>87</v>
      </c>
      <c r="C11" s="261">
        <v>52</v>
      </c>
      <c r="D11" s="9">
        <v>46</v>
      </c>
      <c r="E11" s="37" t="s">
        <v>519</v>
      </c>
      <c r="F11" s="229">
        <v>185</v>
      </c>
    </row>
    <row r="12" spans="1:6" x14ac:dyDescent="0.25">
      <c r="A12" s="249" t="s">
        <v>469</v>
      </c>
      <c r="B12" s="37">
        <v>183</v>
      </c>
      <c r="C12" s="261">
        <v>89</v>
      </c>
      <c r="D12" s="9">
        <v>246</v>
      </c>
      <c r="E12" s="37" t="s">
        <v>519</v>
      </c>
      <c r="F12" s="229">
        <v>518</v>
      </c>
    </row>
    <row r="13" spans="1:6" x14ac:dyDescent="0.25">
      <c r="A13" s="249" t="s">
        <v>470</v>
      </c>
      <c r="B13" s="37">
        <v>65</v>
      </c>
      <c r="C13" s="261">
        <v>93</v>
      </c>
      <c r="D13" s="9">
        <v>95</v>
      </c>
      <c r="E13" s="37" t="s">
        <v>519</v>
      </c>
      <c r="F13" s="229">
        <v>253</v>
      </c>
    </row>
    <row r="14" spans="1:6" x14ac:dyDescent="0.25">
      <c r="A14" s="249" t="s">
        <v>471</v>
      </c>
      <c r="B14" s="37">
        <v>511</v>
      </c>
      <c r="C14" s="261">
        <v>522</v>
      </c>
      <c r="D14" s="9">
        <v>989</v>
      </c>
      <c r="E14" s="37" t="s">
        <v>519</v>
      </c>
      <c r="F14" s="233">
        <v>2022</v>
      </c>
    </row>
    <row r="15" spans="1:6" x14ac:dyDescent="0.25">
      <c r="A15" s="249" t="s">
        <v>472</v>
      </c>
      <c r="B15" s="37">
        <v>646</v>
      </c>
      <c r="C15" s="261">
        <v>479</v>
      </c>
      <c r="D15" s="9">
        <v>790</v>
      </c>
      <c r="E15" s="37">
        <v>35</v>
      </c>
      <c r="F15" s="233">
        <v>1950</v>
      </c>
    </row>
    <row r="16" spans="1:6" x14ac:dyDescent="0.25">
      <c r="A16" s="249" t="s">
        <v>473</v>
      </c>
      <c r="B16" s="37">
        <v>381</v>
      </c>
      <c r="C16" s="261">
        <v>309</v>
      </c>
      <c r="D16" s="9">
        <v>636</v>
      </c>
      <c r="E16" s="37">
        <v>43</v>
      </c>
      <c r="F16" s="233">
        <v>1369</v>
      </c>
    </row>
    <row r="17" spans="1:6" x14ac:dyDescent="0.25">
      <c r="A17" s="249" t="s">
        <v>474</v>
      </c>
      <c r="B17" s="37">
        <v>483</v>
      </c>
      <c r="C17" s="261">
        <v>289</v>
      </c>
      <c r="D17" s="9">
        <v>521</v>
      </c>
      <c r="E17" s="37">
        <v>29</v>
      </c>
      <c r="F17" s="233">
        <v>1322</v>
      </c>
    </row>
    <row r="18" spans="1:6" x14ac:dyDescent="0.25">
      <c r="A18" s="249" t="s">
        <v>475</v>
      </c>
      <c r="B18" s="14">
        <v>1141</v>
      </c>
      <c r="C18" s="260">
        <v>1062</v>
      </c>
      <c r="D18" s="9">
        <v>584</v>
      </c>
      <c r="E18" s="37">
        <v>86</v>
      </c>
      <c r="F18" s="233">
        <v>2873</v>
      </c>
    </row>
    <row r="19" spans="1:6" x14ac:dyDescent="0.25">
      <c r="A19" s="249" t="s">
        <v>476</v>
      </c>
      <c r="B19" s="14">
        <v>1476</v>
      </c>
      <c r="C19" s="260">
        <v>2034</v>
      </c>
      <c r="D19" s="16">
        <v>1084</v>
      </c>
      <c r="E19" s="37">
        <v>278</v>
      </c>
      <c r="F19" s="233">
        <v>4872</v>
      </c>
    </row>
    <row r="20" spans="1:6" x14ac:dyDescent="0.25">
      <c r="A20" s="249" t="s">
        <v>477</v>
      </c>
      <c r="B20" s="14">
        <v>1644</v>
      </c>
      <c r="C20" s="260">
        <v>1207</v>
      </c>
      <c r="D20" s="16">
        <v>1289</v>
      </c>
      <c r="E20" s="37">
        <v>56</v>
      </c>
      <c r="F20" s="233">
        <v>4196</v>
      </c>
    </row>
    <row r="21" spans="1:6" x14ac:dyDescent="0.25">
      <c r="A21" s="249" t="s">
        <v>478</v>
      </c>
      <c r="B21" s="14">
        <v>1452</v>
      </c>
      <c r="C21" s="261">
        <v>903</v>
      </c>
      <c r="D21" s="9">
        <v>559</v>
      </c>
      <c r="E21" s="37">
        <v>78</v>
      </c>
      <c r="F21" s="233">
        <v>2992</v>
      </c>
    </row>
    <row r="22" spans="1:6" x14ac:dyDescent="0.25">
      <c r="A22" s="249" t="s">
        <v>479</v>
      </c>
      <c r="B22" s="14">
        <v>1062</v>
      </c>
      <c r="C22" s="261">
        <v>981</v>
      </c>
      <c r="D22" s="9">
        <v>626</v>
      </c>
      <c r="E22" s="37">
        <v>155</v>
      </c>
      <c r="F22" s="233">
        <v>2824</v>
      </c>
    </row>
    <row r="23" spans="1:6" x14ac:dyDescent="0.25">
      <c r="A23" s="249" t="s">
        <v>480</v>
      </c>
      <c r="B23" s="14">
        <v>1294</v>
      </c>
      <c r="C23" s="260">
        <v>1028</v>
      </c>
      <c r="D23" s="9">
        <v>555</v>
      </c>
      <c r="E23" s="37">
        <v>169</v>
      </c>
      <c r="F23" s="233">
        <v>3046</v>
      </c>
    </row>
    <row r="24" spans="1:6" x14ac:dyDescent="0.25">
      <c r="A24" s="249" t="s">
        <v>481</v>
      </c>
      <c r="B24" s="14">
        <v>1626</v>
      </c>
      <c r="C24" s="260">
        <v>1817</v>
      </c>
      <c r="D24" s="9">
        <v>511</v>
      </c>
      <c r="E24" s="37">
        <v>219</v>
      </c>
      <c r="F24" s="233">
        <v>4173</v>
      </c>
    </row>
    <row r="25" spans="1:6" x14ac:dyDescent="0.25">
      <c r="A25" s="249" t="s">
        <v>482</v>
      </c>
      <c r="B25" s="14">
        <v>1218</v>
      </c>
      <c r="C25" s="260">
        <v>1324</v>
      </c>
      <c r="D25" s="9">
        <v>579</v>
      </c>
      <c r="E25" s="37">
        <v>314</v>
      </c>
      <c r="F25" s="233">
        <v>3435</v>
      </c>
    </row>
    <row r="26" spans="1:6" x14ac:dyDescent="0.25">
      <c r="A26" s="249" t="s">
        <v>483</v>
      </c>
      <c r="B26" s="14">
        <v>1414</v>
      </c>
      <c r="C26" s="260">
        <v>2520</v>
      </c>
      <c r="D26" s="9">
        <v>653</v>
      </c>
      <c r="E26" s="37">
        <v>113</v>
      </c>
      <c r="F26" s="233">
        <v>4700</v>
      </c>
    </row>
    <row r="27" spans="1:6" x14ac:dyDescent="0.25">
      <c r="A27" s="249" t="s">
        <v>484</v>
      </c>
      <c r="B27" s="14">
        <v>2378</v>
      </c>
      <c r="C27" s="260">
        <v>3649</v>
      </c>
      <c r="D27" s="9">
        <v>552</v>
      </c>
      <c r="E27" s="37">
        <v>574</v>
      </c>
      <c r="F27" s="233">
        <v>7153</v>
      </c>
    </row>
    <row r="28" spans="1:6" x14ac:dyDescent="0.25">
      <c r="A28" s="249" t="s">
        <v>485</v>
      </c>
      <c r="B28" s="14">
        <v>2374</v>
      </c>
      <c r="C28" s="260">
        <v>3774</v>
      </c>
      <c r="D28" s="9">
        <v>482</v>
      </c>
      <c r="E28" s="37">
        <v>386</v>
      </c>
      <c r="F28" s="233">
        <v>7016</v>
      </c>
    </row>
    <row r="29" spans="1:6" x14ac:dyDescent="0.25">
      <c r="A29" s="249" t="s">
        <v>486</v>
      </c>
      <c r="B29" s="14">
        <v>4171</v>
      </c>
      <c r="C29" s="260">
        <v>6413</v>
      </c>
      <c r="D29" s="16">
        <v>1886</v>
      </c>
      <c r="E29" s="37">
        <v>975</v>
      </c>
      <c r="F29" s="233">
        <v>13445</v>
      </c>
    </row>
    <row r="30" spans="1:6" x14ac:dyDescent="0.25">
      <c r="A30" s="249" t="s">
        <v>487</v>
      </c>
      <c r="B30" s="14">
        <v>2849</v>
      </c>
      <c r="C30" s="260">
        <v>4682</v>
      </c>
      <c r="D30" s="16">
        <v>2283</v>
      </c>
      <c r="E30" s="37">
        <v>661</v>
      </c>
      <c r="F30" s="233">
        <v>10475</v>
      </c>
    </row>
    <row r="31" spans="1:6" x14ac:dyDescent="0.25">
      <c r="A31" s="249" t="s">
        <v>488</v>
      </c>
      <c r="B31" s="14">
        <v>3759</v>
      </c>
      <c r="C31" s="260">
        <v>7794</v>
      </c>
      <c r="D31" s="16">
        <v>2682</v>
      </c>
      <c r="E31" s="37">
        <v>464</v>
      </c>
      <c r="F31" s="233">
        <v>14699</v>
      </c>
    </row>
    <row r="32" spans="1:6" x14ac:dyDescent="0.25">
      <c r="A32" s="249" t="s">
        <v>489</v>
      </c>
      <c r="B32" s="14">
        <v>6671</v>
      </c>
      <c r="C32" s="260">
        <v>8302</v>
      </c>
      <c r="D32" s="16">
        <v>2495</v>
      </c>
      <c r="E32" s="37">
        <v>274</v>
      </c>
      <c r="F32" s="233">
        <v>17742</v>
      </c>
    </row>
    <row r="33" spans="1:6" x14ac:dyDescent="0.25">
      <c r="A33" s="249" t="s">
        <v>490</v>
      </c>
      <c r="B33" s="14">
        <v>7612</v>
      </c>
      <c r="C33" s="260">
        <v>9729</v>
      </c>
      <c r="D33" s="16">
        <v>4026</v>
      </c>
      <c r="E33" s="37">
        <v>768</v>
      </c>
      <c r="F33" s="233">
        <v>22135</v>
      </c>
    </row>
    <row r="34" spans="1:6" x14ac:dyDescent="0.25">
      <c r="A34" s="249" t="s">
        <v>491</v>
      </c>
      <c r="B34" s="14">
        <v>8355</v>
      </c>
      <c r="C34" s="260">
        <v>9797</v>
      </c>
      <c r="D34" s="16">
        <v>4598</v>
      </c>
      <c r="E34" s="37">
        <v>952</v>
      </c>
      <c r="F34" s="233">
        <v>23702</v>
      </c>
    </row>
    <row r="35" spans="1:6" x14ac:dyDescent="0.25">
      <c r="A35" s="249" t="s">
        <v>492</v>
      </c>
      <c r="B35" s="14">
        <v>8734</v>
      </c>
      <c r="C35" s="260">
        <v>10474</v>
      </c>
      <c r="D35" s="16">
        <v>4014</v>
      </c>
      <c r="E35" s="14">
        <v>1297</v>
      </c>
      <c r="F35" s="233">
        <v>24519</v>
      </c>
    </row>
    <row r="36" spans="1:6" x14ac:dyDescent="0.25">
      <c r="A36" s="249" t="s">
        <v>493</v>
      </c>
      <c r="B36" s="14">
        <v>11156</v>
      </c>
      <c r="C36" s="260">
        <v>11261</v>
      </c>
      <c r="D36" s="16">
        <v>3704</v>
      </c>
      <c r="E36" s="14">
        <v>1413</v>
      </c>
      <c r="F36" s="233">
        <v>27534</v>
      </c>
    </row>
    <row r="37" spans="1:6" x14ac:dyDescent="0.25">
      <c r="A37" s="249" t="s">
        <v>494</v>
      </c>
      <c r="B37" s="14">
        <v>13429</v>
      </c>
      <c r="C37" s="260">
        <v>10080</v>
      </c>
      <c r="D37" s="16">
        <v>4122</v>
      </c>
      <c r="E37" s="14">
        <v>2123</v>
      </c>
      <c r="F37" s="233">
        <v>29754</v>
      </c>
    </row>
    <row r="38" spans="1:6" x14ac:dyDescent="0.25">
      <c r="A38" s="249" t="s">
        <v>495</v>
      </c>
      <c r="B38" s="14">
        <v>12093</v>
      </c>
      <c r="C38" s="260">
        <v>6707</v>
      </c>
      <c r="D38" s="16">
        <v>1727</v>
      </c>
      <c r="E38" s="14">
        <v>1399</v>
      </c>
      <c r="F38" s="233">
        <v>21926</v>
      </c>
    </row>
    <row r="39" spans="1:6" x14ac:dyDescent="0.25">
      <c r="A39" s="249" t="s">
        <v>496</v>
      </c>
      <c r="B39" s="14">
        <v>11178</v>
      </c>
      <c r="C39" s="260">
        <v>5499</v>
      </c>
      <c r="D39" s="16">
        <v>1088</v>
      </c>
      <c r="E39" s="37">
        <v>911</v>
      </c>
      <c r="F39" s="233">
        <v>18676</v>
      </c>
    </row>
    <row r="40" spans="1:6" x14ac:dyDescent="0.25">
      <c r="A40" s="249" t="s">
        <v>497</v>
      </c>
      <c r="B40" s="14">
        <v>9248</v>
      </c>
      <c r="C40" s="260">
        <v>5877</v>
      </c>
      <c r="D40" s="16">
        <v>1355</v>
      </c>
      <c r="E40" s="37">
        <v>884</v>
      </c>
      <c r="F40" s="233">
        <v>17364</v>
      </c>
    </row>
    <row r="41" spans="1:6" x14ac:dyDescent="0.25">
      <c r="A41" s="249" t="s">
        <v>498</v>
      </c>
      <c r="B41" s="14">
        <v>9553</v>
      </c>
      <c r="C41" s="260">
        <v>6316</v>
      </c>
      <c r="D41" s="16">
        <v>1688</v>
      </c>
      <c r="E41" s="37">
        <v>772</v>
      </c>
      <c r="F41" s="233">
        <v>18329</v>
      </c>
    </row>
    <row r="42" spans="1:6" x14ac:dyDescent="0.25">
      <c r="A42" s="250" t="s">
        <v>499</v>
      </c>
      <c r="B42" s="19">
        <v>128572</v>
      </c>
      <c r="C42" s="20">
        <v>125890</v>
      </c>
      <c r="D42" s="21">
        <v>46830</v>
      </c>
      <c r="E42" s="19">
        <v>15438</v>
      </c>
      <c r="F42" s="234">
        <v>316730</v>
      </c>
    </row>
    <row r="43" spans="1:6" x14ac:dyDescent="0.25">
      <c r="A43" s="250"/>
      <c r="B43" s="38"/>
      <c r="C43" s="101"/>
      <c r="D43" s="9"/>
      <c r="E43" s="37"/>
      <c r="F43" s="235"/>
    </row>
    <row r="44" spans="1:6" x14ac:dyDescent="0.25">
      <c r="A44" s="250"/>
      <c r="B44" s="37"/>
      <c r="C44" s="261"/>
      <c r="D44" s="9"/>
      <c r="E44" s="37"/>
      <c r="F44" s="229"/>
    </row>
    <row r="45" spans="1:6" x14ac:dyDescent="0.25">
      <c r="A45" s="249" t="s">
        <v>500</v>
      </c>
      <c r="B45" s="14">
        <v>8356</v>
      </c>
      <c r="C45" s="260">
        <v>4288</v>
      </c>
      <c r="D45" s="16">
        <v>1917</v>
      </c>
      <c r="E45" s="14">
        <v>1152</v>
      </c>
      <c r="F45" s="233">
        <v>15713</v>
      </c>
    </row>
    <row r="46" spans="1:6" x14ac:dyDescent="0.25">
      <c r="A46" s="249" t="s">
        <v>501</v>
      </c>
      <c r="B46" s="14">
        <v>4667</v>
      </c>
      <c r="C46" s="260">
        <v>2026</v>
      </c>
      <c r="D46" s="16">
        <v>1135</v>
      </c>
      <c r="E46" s="14">
        <v>1112</v>
      </c>
      <c r="F46" s="233">
        <v>8940</v>
      </c>
    </row>
    <row r="47" spans="1:6" x14ac:dyDescent="0.25">
      <c r="A47" s="250" t="s">
        <v>502</v>
      </c>
      <c r="B47" s="19">
        <v>13023</v>
      </c>
      <c r="C47" s="20">
        <v>6314</v>
      </c>
      <c r="D47" s="21">
        <v>3052</v>
      </c>
      <c r="E47" s="19">
        <v>2264</v>
      </c>
      <c r="F47" s="234">
        <v>24653</v>
      </c>
    </row>
    <row r="48" spans="1:6" x14ac:dyDescent="0.25">
      <c r="A48" s="250"/>
      <c r="B48" s="38"/>
      <c r="C48" s="235"/>
      <c r="D48" s="235"/>
      <c r="E48" s="235"/>
      <c r="F48" s="235"/>
    </row>
    <row r="49" spans="1:6" x14ac:dyDescent="0.25">
      <c r="A49" s="250" t="s">
        <v>514</v>
      </c>
      <c r="B49" s="19">
        <v>141595</v>
      </c>
      <c r="C49" s="234">
        <v>132204</v>
      </c>
      <c r="D49" s="234">
        <v>49882</v>
      </c>
      <c r="E49" s="234">
        <v>17702</v>
      </c>
      <c r="F49" s="234">
        <v>341383</v>
      </c>
    </row>
    <row r="50" spans="1:6" x14ac:dyDescent="0.25">
      <c r="A50" s="250"/>
      <c r="B50" s="37"/>
      <c r="C50" s="229"/>
      <c r="D50" s="235"/>
      <c r="E50" s="235"/>
      <c r="F50" s="235"/>
    </row>
    <row r="51" spans="1:6" ht="15.75" thickBot="1" x14ac:dyDescent="0.3">
      <c r="A51" s="251" t="s">
        <v>504</v>
      </c>
      <c r="B51" s="237">
        <v>41.48</v>
      </c>
      <c r="C51" s="236">
        <v>38.729999999999997</v>
      </c>
      <c r="D51" s="236">
        <v>14.6</v>
      </c>
      <c r="E51" s="236">
        <v>5.19</v>
      </c>
      <c r="F51" s="236">
        <v>100</v>
      </c>
    </row>
    <row r="52" spans="1:6" x14ac:dyDescent="0.25">
      <c r="A52" s="55" t="s">
        <v>222</v>
      </c>
    </row>
    <row r="53" spans="1:6" x14ac:dyDescent="0.25">
      <c r="A53" s="55" t="s">
        <v>457</v>
      </c>
    </row>
    <row r="54" spans="1:6" x14ac:dyDescent="0.25">
      <c r="A54" s="55" t="s">
        <v>520</v>
      </c>
    </row>
  </sheetData>
  <mergeCells count="3">
    <mergeCell ref="A4:A5"/>
    <mergeCell ref="B4:E4"/>
    <mergeCell ref="F4:F5"/>
  </mergeCells>
  <hyperlinks>
    <hyperlink ref="A1" location="INDICE!A1" display="VOLTAR ÍNDICE"/>
  </hyperlinks>
  <pageMargins left="0.511811024" right="0.511811024" top="0.78740157499999996" bottom="0.78740157499999996" header="0.31496062000000002" footer="0.3149606200000000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F54"/>
  <sheetViews>
    <sheetView showGridLines="0" zoomScaleNormal="100" workbookViewId="0"/>
  </sheetViews>
  <sheetFormatPr defaultRowHeight="15" x14ac:dyDescent="0.25"/>
  <cols>
    <col min="1" max="1" width="30" customWidth="1"/>
  </cols>
  <sheetData>
    <row r="1" spans="1:6" x14ac:dyDescent="0.25">
      <c r="A1" s="204" t="s">
        <v>23</v>
      </c>
      <c r="B1" s="202"/>
      <c r="C1" s="202"/>
      <c r="D1" s="202"/>
      <c r="E1" s="202"/>
      <c r="F1" s="202"/>
    </row>
    <row r="3" spans="1:6" ht="15.75" thickBot="1" x14ac:dyDescent="0.3">
      <c r="A3" s="1" t="s">
        <v>521</v>
      </c>
    </row>
    <row r="4" spans="1:6" ht="15.75" customHeight="1" thickBot="1" x14ac:dyDescent="0.3">
      <c r="A4" s="325" t="s">
        <v>415</v>
      </c>
      <c r="B4" s="367" t="s">
        <v>225</v>
      </c>
      <c r="C4" s="368"/>
      <c r="D4" s="368"/>
      <c r="E4" s="369"/>
      <c r="F4" s="323" t="s">
        <v>6</v>
      </c>
    </row>
    <row r="5" spans="1:6" ht="34.5" thickBot="1" x14ac:dyDescent="0.3">
      <c r="A5" s="327"/>
      <c r="B5" s="219" t="s">
        <v>518</v>
      </c>
      <c r="C5" s="5" t="s">
        <v>227</v>
      </c>
      <c r="D5" s="247" t="s">
        <v>228</v>
      </c>
      <c r="E5" s="231" t="s">
        <v>229</v>
      </c>
      <c r="F5" s="324"/>
    </row>
    <row r="6" spans="1:6" ht="22.5" x14ac:dyDescent="0.25">
      <c r="A6" s="215"/>
      <c r="B6" s="239" t="s">
        <v>61</v>
      </c>
      <c r="C6" s="217" t="s">
        <v>61</v>
      </c>
      <c r="D6" s="215" t="s">
        <v>61</v>
      </c>
      <c r="E6" s="239" t="s">
        <v>61</v>
      </c>
      <c r="F6" s="238" t="s">
        <v>61</v>
      </c>
    </row>
    <row r="7" spans="1:6" x14ac:dyDescent="0.25">
      <c r="A7" s="215"/>
      <c r="B7" s="239"/>
      <c r="C7" s="217"/>
      <c r="D7" s="215"/>
      <c r="E7" s="239"/>
      <c r="F7" s="238"/>
    </row>
    <row r="8" spans="1:6" x14ac:dyDescent="0.25">
      <c r="A8" s="249" t="s">
        <v>507</v>
      </c>
      <c r="B8" s="37">
        <v>74.819999999999993</v>
      </c>
      <c r="C8" s="261">
        <v>203.21</v>
      </c>
      <c r="D8" s="9">
        <v>67.260000000000005</v>
      </c>
      <c r="E8" s="37" t="s">
        <v>519</v>
      </c>
      <c r="F8" s="229">
        <v>345.29</v>
      </c>
    </row>
    <row r="9" spans="1:6" x14ac:dyDescent="0.25">
      <c r="A9" s="249" t="s">
        <v>466</v>
      </c>
      <c r="B9" s="37">
        <v>18.899999999999999</v>
      </c>
      <c r="C9" s="261">
        <v>15.93</v>
      </c>
      <c r="D9" s="9">
        <v>22.04</v>
      </c>
      <c r="E9" s="37">
        <v>2.29</v>
      </c>
      <c r="F9" s="229">
        <v>59.16</v>
      </c>
    </row>
    <row r="10" spans="1:6" x14ac:dyDescent="0.25">
      <c r="A10" s="249" t="s">
        <v>467</v>
      </c>
      <c r="B10" s="37">
        <v>4.13</v>
      </c>
      <c r="C10" s="261">
        <v>5.1100000000000003</v>
      </c>
      <c r="D10" s="9">
        <v>26.78</v>
      </c>
      <c r="E10" s="37" t="s">
        <v>519</v>
      </c>
      <c r="F10" s="229">
        <v>36.020000000000003</v>
      </c>
    </row>
    <row r="11" spans="1:6" x14ac:dyDescent="0.25">
      <c r="A11" s="249" t="s">
        <v>468</v>
      </c>
      <c r="B11" s="37">
        <v>32.270000000000003</v>
      </c>
      <c r="C11" s="261">
        <v>16.7</v>
      </c>
      <c r="D11" s="9">
        <v>16.510000000000002</v>
      </c>
      <c r="E11" s="37" t="s">
        <v>519</v>
      </c>
      <c r="F11" s="229">
        <v>65.48</v>
      </c>
    </row>
    <row r="12" spans="1:6" x14ac:dyDescent="0.25">
      <c r="A12" s="249" t="s">
        <v>469</v>
      </c>
      <c r="B12" s="37">
        <v>64.52</v>
      </c>
      <c r="C12" s="261">
        <v>28.88</v>
      </c>
      <c r="D12" s="9">
        <v>59.2</v>
      </c>
      <c r="E12" s="37" t="s">
        <v>519</v>
      </c>
      <c r="F12" s="229">
        <v>152.6</v>
      </c>
    </row>
    <row r="13" spans="1:6" x14ac:dyDescent="0.25">
      <c r="A13" s="249" t="s">
        <v>470</v>
      </c>
      <c r="B13" s="37">
        <v>19.52</v>
      </c>
      <c r="C13" s="261">
        <v>21.28</v>
      </c>
      <c r="D13" s="9">
        <v>32.85</v>
      </c>
      <c r="E13" s="37" t="s">
        <v>519</v>
      </c>
      <c r="F13" s="229">
        <v>73.650000000000006</v>
      </c>
    </row>
    <row r="14" spans="1:6" x14ac:dyDescent="0.25">
      <c r="A14" s="249" t="s">
        <v>471</v>
      </c>
      <c r="B14" s="37">
        <v>137.32</v>
      </c>
      <c r="C14" s="261">
        <v>139.08000000000001</v>
      </c>
      <c r="D14" s="9">
        <v>208.69</v>
      </c>
      <c r="E14" s="37" t="s">
        <v>519</v>
      </c>
      <c r="F14" s="229">
        <v>485.09</v>
      </c>
    </row>
    <row r="15" spans="1:6" x14ac:dyDescent="0.25">
      <c r="A15" s="249" t="s">
        <v>472</v>
      </c>
      <c r="B15" s="37">
        <v>205.72</v>
      </c>
      <c r="C15" s="261">
        <v>141.35</v>
      </c>
      <c r="D15" s="9">
        <v>207.55</v>
      </c>
      <c r="E15" s="37">
        <v>12.81</v>
      </c>
      <c r="F15" s="229">
        <v>567.42999999999995</v>
      </c>
    </row>
    <row r="16" spans="1:6" x14ac:dyDescent="0.25">
      <c r="A16" s="249" t="s">
        <v>473</v>
      </c>
      <c r="B16" s="37">
        <v>161.07</v>
      </c>
      <c r="C16" s="261">
        <v>94.18</v>
      </c>
      <c r="D16" s="9">
        <v>176.66</v>
      </c>
      <c r="E16" s="37">
        <v>8.9700000000000006</v>
      </c>
      <c r="F16" s="229">
        <v>440.88</v>
      </c>
    </row>
    <row r="17" spans="1:6" x14ac:dyDescent="0.25">
      <c r="A17" s="249" t="s">
        <v>474</v>
      </c>
      <c r="B17" s="37">
        <v>154.33000000000001</v>
      </c>
      <c r="C17" s="261">
        <v>87.31</v>
      </c>
      <c r="D17" s="9">
        <v>155.96</v>
      </c>
      <c r="E17" s="37">
        <v>8.6</v>
      </c>
      <c r="F17" s="229">
        <v>406.2</v>
      </c>
    </row>
    <row r="18" spans="1:6" x14ac:dyDescent="0.25">
      <c r="A18" s="249" t="s">
        <v>475</v>
      </c>
      <c r="B18" s="37">
        <v>378.59</v>
      </c>
      <c r="C18" s="261">
        <v>335.36</v>
      </c>
      <c r="D18" s="9">
        <v>159.01</v>
      </c>
      <c r="E18" s="37">
        <v>24.51</v>
      </c>
      <c r="F18" s="229">
        <v>897.47</v>
      </c>
    </row>
    <row r="19" spans="1:6" x14ac:dyDescent="0.25">
      <c r="A19" s="249" t="s">
        <v>476</v>
      </c>
      <c r="B19" s="37">
        <v>500.6</v>
      </c>
      <c r="C19" s="261">
        <v>626.16999999999996</v>
      </c>
      <c r="D19" s="9">
        <v>328</v>
      </c>
      <c r="E19" s="37">
        <v>92.8</v>
      </c>
      <c r="F19" s="241">
        <v>1547.57</v>
      </c>
    </row>
    <row r="20" spans="1:6" x14ac:dyDescent="0.25">
      <c r="A20" s="249" t="s">
        <v>477</v>
      </c>
      <c r="B20" s="37">
        <v>516.5</v>
      </c>
      <c r="C20" s="261">
        <v>375.09</v>
      </c>
      <c r="D20" s="9">
        <v>400.61</v>
      </c>
      <c r="E20" s="37">
        <v>20.39</v>
      </c>
      <c r="F20" s="241">
        <v>1312.59</v>
      </c>
    </row>
    <row r="21" spans="1:6" x14ac:dyDescent="0.25">
      <c r="A21" s="249" t="s">
        <v>478</v>
      </c>
      <c r="B21" s="37">
        <v>456.77</v>
      </c>
      <c r="C21" s="261">
        <v>306.16000000000003</v>
      </c>
      <c r="D21" s="9">
        <v>191.21</v>
      </c>
      <c r="E21" s="37">
        <v>24.12</v>
      </c>
      <c r="F21" s="229">
        <v>978.26</v>
      </c>
    </row>
    <row r="22" spans="1:6" x14ac:dyDescent="0.25">
      <c r="A22" s="249" t="s">
        <v>479</v>
      </c>
      <c r="B22" s="37">
        <v>377.39</v>
      </c>
      <c r="C22" s="261">
        <v>342.39</v>
      </c>
      <c r="D22" s="9">
        <v>233.12</v>
      </c>
      <c r="E22" s="37">
        <v>55.09</v>
      </c>
      <c r="F22" s="241">
        <v>1007.99</v>
      </c>
    </row>
    <row r="23" spans="1:6" x14ac:dyDescent="0.25">
      <c r="A23" s="249" t="s">
        <v>480</v>
      </c>
      <c r="B23" s="37">
        <v>484.76</v>
      </c>
      <c r="C23" s="261">
        <v>334.3</v>
      </c>
      <c r="D23" s="9">
        <v>166.97</v>
      </c>
      <c r="E23" s="37">
        <v>65.34</v>
      </c>
      <c r="F23" s="241">
        <v>1051.3699999999999</v>
      </c>
    </row>
    <row r="24" spans="1:6" x14ac:dyDescent="0.25">
      <c r="A24" s="249" t="s">
        <v>481</v>
      </c>
      <c r="B24" s="37">
        <v>663.96</v>
      </c>
      <c r="C24" s="261">
        <v>622.49</v>
      </c>
      <c r="D24" s="9">
        <v>178.71</v>
      </c>
      <c r="E24" s="37">
        <v>87.38</v>
      </c>
      <c r="F24" s="241">
        <v>1552.54</v>
      </c>
    </row>
    <row r="25" spans="1:6" x14ac:dyDescent="0.25">
      <c r="A25" s="249" t="s">
        <v>482</v>
      </c>
      <c r="B25" s="37">
        <v>446.35</v>
      </c>
      <c r="C25" s="261">
        <v>443.15</v>
      </c>
      <c r="D25" s="9">
        <v>189.13</v>
      </c>
      <c r="E25" s="37">
        <v>144.11000000000001</v>
      </c>
      <c r="F25" s="241">
        <v>1222.74</v>
      </c>
    </row>
    <row r="26" spans="1:6" x14ac:dyDescent="0.25">
      <c r="A26" s="249" t="s">
        <v>483</v>
      </c>
      <c r="B26" s="37">
        <v>574.86</v>
      </c>
      <c r="C26" s="261">
        <v>940.97</v>
      </c>
      <c r="D26" s="9">
        <v>206.81</v>
      </c>
      <c r="E26" s="37">
        <v>49.17</v>
      </c>
      <c r="F26" s="241">
        <v>1771.81</v>
      </c>
    </row>
    <row r="27" spans="1:6" x14ac:dyDescent="0.25">
      <c r="A27" s="249" t="s">
        <v>484</v>
      </c>
      <c r="B27" s="37">
        <v>878.55</v>
      </c>
      <c r="C27" s="96">
        <v>1329.4</v>
      </c>
      <c r="D27" s="9">
        <v>183.95</v>
      </c>
      <c r="E27" s="37">
        <v>249.54</v>
      </c>
      <c r="F27" s="241">
        <v>2641.44</v>
      </c>
    </row>
    <row r="28" spans="1:6" x14ac:dyDescent="0.25">
      <c r="A28" s="249" t="s">
        <v>485</v>
      </c>
      <c r="B28" s="37">
        <v>861.8</v>
      </c>
      <c r="C28" s="96">
        <v>1284.3599999999999</v>
      </c>
      <c r="D28" s="9">
        <v>163.66999999999999</v>
      </c>
      <c r="E28" s="37">
        <v>139.52000000000001</v>
      </c>
      <c r="F28" s="241">
        <v>2449.35</v>
      </c>
    </row>
    <row r="29" spans="1:6" x14ac:dyDescent="0.25">
      <c r="A29" s="249" t="s">
        <v>486</v>
      </c>
      <c r="B29" s="77">
        <v>1498.58</v>
      </c>
      <c r="C29" s="96">
        <v>2126.98</v>
      </c>
      <c r="D29" s="9">
        <v>604.37</v>
      </c>
      <c r="E29" s="37">
        <v>382.6</v>
      </c>
      <c r="F29" s="241">
        <v>4612.53</v>
      </c>
    </row>
    <row r="30" spans="1:6" x14ac:dyDescent="0.25">
      <c r="A30" s="249" t="s">
        <v>487</v>
      </c>
      <c r="B30" s="77">
        <v>1090.6600000000001</v>
      </c>
      <c r="C30" s="96">
        <v>1790.65</v>
      </c>
      <c r="D30" s="9">
        <v>737.96</v>
      </c>
      <c r="E30" s="37">
        <v>261.48</v>
      </c>
      <c r="F30" s="241">
        <v>3880.75</v>
      </c>
    </row>
    <row r="31" spans="1:6" x14ac:dyDescent="0.25">
      <c r="A31" s="249" t="s">
        <v>488</v>
      </c>
      <c r="B31" s="77">
        <v>1266.56</v>
      </c>
      <c r="C31" s="96">
        <v>2667.88</v>
      </c>
      <c r="D31" s="9">
        <v>974.39</v>
      </c>
      <c r="E31" s="37">
        <v>169.94</v>
      </c>
      <c r="F31" s="241">
        <v>5078.7700000000004</v>
      </c>
    </row>
    <row r="32" spans="1:6" x14ac:dyDescent="0.25">
      <c r="A32" s="249" t="s">
        <v>489</v>
      </c>
      <c r="B32" s="77">
        <v>2537.96</v>
      </c>
      <c r="C32" s="96">
        <v>3022.84</v>
      </c>
      <c r="D32" s="9">
        <v>916.91</v>
      </c>
      <c r="E32" s="37">
        <v>102.36</v>
      </c>
      <c r="F32" s="241">
        <v>6580.07</v>
      </c>
    </row>
    <row r="33" spans="1:6" x14ac:dyDescent="0.25">
      <c r="A33" s="249" t="s">
        <v>490</v>
      </c>
      <c r="B33" s="77">
        <v>3092.16</v>
      </c>
      <c r="C33" s="96">
        <v>3631.14</v>
      </c>
      <c r="D33" s="43">
        <v>1575.18</v>
      </c>
      <c r="E33" s="37">
        <v>306.56</v>
      </c>
      <c r="F33" s="241">
        <v>8605.0400000000009</v>
      </c>
    </row>
    <row r="34" spans="1:6" x14ac:dyDescent="0.25">
      <c r="A34" s="249" t="s">
        <v>491</v>
      </c>
      <c r="B34" s="77">
        <v>3822.19</v>
      </c>
      <c r="C34" s="96">
        <v>4135.42</v>
      </c>
      <c r="D34" s="43">
        <v>2009.04</v>
      </c>
      <c r="E34" s="37">
        <v>413.22</v>
      </c>
      <c r="F34" s="241">
        <v>10379.870000000001</v>
      </c>
    </row>
    <row r="35" spans="1:6" x14ac:dyDescent="0.25">
      <c r="A35" s="249" t="s">
        <v>492</v>
      </c>
      <c r="B35" s="77">
        <v>3993.76</v>
      </c>
      <c r="C35" s="96">
        <v>4586.28</v>
      </c>
      <c r="D35" s="43">
        <v>1734.27</v>
      </c>
      <c r="E35" s="37">
        <v>597.69000000000005</v>
      </c>
      <c r="F35" s="241">
        <v>10912</v>
      </c>
    </row>
    <row r="36" spans="1:6" x14ac:dyDescent="0.25">
      <c r="A36" s="249" t="s">
        <v>493</v>
      </c>
      <c r="B36" s="77">
        <v>5313.74</v>
      </c>
      <c r="C36" s="96">
        <v>5230.38</v>
      </c>
      <c r="D36" s="43">
        <v>1798.86</v>
      </c>
      <c r="E36" s="37">
        <v>706.63</v>
      </c>
      <c r="F36" s="241">
        <v>13049.61</v>
      </c>
    </row>
    <row r="37" spans="1:6" x14ac:dyDescent="0.25">
      <c r="A37" s="249" t="s">
        <v>494</v>
      </c>
      <c r="B37" s="77">
        <v>6468.57</v>
      </c>
      <c r="C37" s="96">
        <v>4872.5</v>
      </c>
      <c r="D37" s="43">
        <v>2105.7399999999998</v>
      </c>
      <c r="E37" s="77">
        <v>1107.7</v>
      </c>
      <c r="F37" s="241">
        <v>14554.51</v>
      </c>
    </row>
    <row r="38" spans="1:6" x14ac:dyDescent="0.25">
      <c r="A38" s="249" t="s">
        <v>495</v>
      </c>
      <c r="B38" s="77">
        <v>5848.97</v>
      </c>
      <c r="C38" s="96">
        <v>3280.81</v>
      </c>
      <c r="D38" s="9">
        <v>870.03</v>
      </c>
      <c r="E38" s="37">
        <v>742.55</v>
      </c>
      <c r="F38" s="241">
        <v>10742.36</v>
      </c>
    </row>
    <row r="39" spans="1:6" x14ac:dyDescent="0.25">
      <c r="A39" s="249" t="s">
        <v>496</v>
      </c>
      <c r="B39" s="77">
        <v>5975.03</v>
      </c>
      <c r="C39" s="96">
        <v>2906.44</v>
      </c>
      <c r="D39" s="9">
        <v>590.87</v>
      </c>
      <c r="E39" s="37">
        <v>498.74</v>
      </c>
      <c r="F39" s="241">
        <v>9971.08</v>
      </c>
    </row>
    <row r="40" spans="1:6" x14ac:dyDescent="0.25">
      <c r="A40" s="249" t="s">
        <v>497</v>
      </c>
      <c r="B40" s="77">
        <v>5104.37</v>
      </c>
      <c r="C40" s="96">
        <v>3341.47</v>
      </c>
      <c r="D40" s="9">
        <v>775.72</v>
      </c>
      <c r="E40" s="37">
        <v>498.74</v>
      </c>
      <c r="F40" s="241">
        <v>9720.2999999999993</v>
      </c>
    </row>
    <row r="41" spans="1:6" x14ac:dyDescent="0.25">
      <c r="A41" s="249" t="s">
        <v>498</v>
      </c>
      <c r="B41" s="77">
        <v>5474.81</v>
      </c>
      <c r="C41" s="96">
        <v>3478.94</v>
      </c>
      <c r="D41" s="9">
        <v>911.4</v>
      </c>
      <c r="E41" s="37">
        <v>468.91</v>
      </c>
      <c r="F41" s="241">
        <v>10334.06</v>
      </c>
    </row>
    <row r="42" spans="1:6" x14ac:dyDescent="0.25">
      <c r="A42" s="250" t="s">
        <v>522</v>
      </c>
      <c r="B42" s="78">
        <v>58500.09</v>
      </c>
      <c r="C42" s="97">
        <v>52764.6</v>
      </c>
      <c r="D42" s="44">
        <v>18979.43</v>
      </c>
      <c r="E42" s="78">
        <v>7241.76</v>
      </c>
      <c r="F42" s="240">
        <v>137485.88</v>
      </c>
    </row>
    <row r="43" spans="1:6" x14ac:dyDescent="0.25">
      <c r="A43" s="250"/>
      <c r="B43" s="38"/>
      <c r="C43" s="101"/>
      <c r="D43" s="18"/>
      <c r="E43" s="38"/>
      <c r="F43" s="242"/>
    </row>
    <row r="44" spans="1:6" x14ac:dyDescent="0.25">
      <c r="A44" s="249" t="s">
        <v>523</v>
      </c>
      <c r="B44" s="77">
        <v>2187.0300000000002</v>
      </c>
      <c r="C44" s="96">
        <v>2031.2</v>
      </c>
      <c r="D44" s="9">
        <v>573.98</v>
      </c>
      <c r="E44" s="37">
        <v>311.98</v>
      </c>
      <c r="F44" s="241">
        <v>5104.1899999999996</v>
      </c>
    </row>
    <row r="45" spans="1:6" x14ac:dyDescent="0.25">
      <c r="A45" s="249" t="s">
        <v>500</v>
      </c>
      <c r="B45" s="77">
        <v>5306.21</v>
      </c>
      <c r="C45" s="96">
        <v>2669.54</v>
      </c>
      <c r="D45" s="43">
        <v>1138.1199999999999</v>
      </c>
      <c r="E45" s="37">
        <v>757.16</v>
      </c>
      <c r="F45" s="241">
        <v>9871.0300000000007</v>
      </c>
    </row>
    <row r="46" spans="1:6" x14ac:dyDescent="0.25">
      <c r="A46" s="249" t="s">
        <v>501</v>
      </c>
      <c r="B46" s="77">
        <v>2991.14</v>
      </c>
      <c r="C46" s="96">
        <v>1255.96</v>
      </c>
      <c r="D46" s="9">
        <v>714.96</v>
      </c>
      <c r="E46" s="37">
        <v>718.25</v>
      </c>
      <c r="F46" s="241">
        <v>5680.31</v>
      </c>
    </row>
    <row r="47" spans="1:6" x14ac:dyDescent="0.25">
      <c r="A47" s="250" t="s">
        <v>524</v>
      </c>
      <c r="B47" s="78">
        <v>10484.379999999999</v>
      </c>
      <c r="C47" s="97">
        <v>5956.7</v>
      </c>
      <c r="D47" s="44">
        <v>2427.06</v>
      </c>
      <c r="E47" s="78">
        <v>1787.39</v>
      </c>
      <c r="F47" s="240">
        <v>20655.53</v>
      </c>
    </row>
    <row r="48" spans="1:6" x14ac:dyDescent="0.25">
      <c r="A48" s="250"/>
      <c r="B48" s="38"/>
      <c r="C48" s="101"/>
      <c r="D48" s="18"/>
      <c r="E48" s="38"/>
      <c r="F48" s="242"/>
    </row>
    <row r="49" spans="1:6" x14ac:dyDescent="0.25">
      <c r="A49" s="250" t="s">
        <v>514</v>
      </c>
      <c r="B49" s="78">
        <v>68984.47</v>
      </c>
      <c r="C49" s="240">
        <v>58721.3</v>
      </c>
      <c r="D49" s="240">
        <v>21406.49</v>
      </c>
      <c r="E49" s="240">
        <v>9029.15</v>
      </c>
      <c r="F49" s="240">
        <v>158141.41</v>
      </c>
    </row>
    <row r="50" spans="1:6" x14ac:dyDescent="0.25">
      <c r="A50" s="250"/>
      <c r="B50" s="38"/>
      <c r="C50" s="235"/>
      <c r="D50" s="235"/>
      <c r="E50" s="235"/>
      <c r="F50" s="235"/>
    </row>
    <row r="51" spans="1:6" ht="15.75" thickBot="1" x14ac:dyDescent="0.3">
      <c r="A51" s="251" t="s">
        <v>515</v>
      </c>
      <c r="B51" s="237">
        <v>43.62</v>
      </c>
      <c r="C51" s="236">
        <v>37.130000000000003</v>
      </c>
      <c r="D51" s="236">
        <v>13.54</v>
      </c>
      <c r="E51" s="236">
        <v>5.71</v>
      </c>
      <c r="F51" s="236">
        <v>100</v>
      </c>
    </row>
    <row r="52" spans="1:6" x14ac:dyDescent="0.25">
      <c r="A52" s="55" t="s">
        <v>463</v>
      </c>
      <c r="B52" s="55"/>
    </row>
    <row r="53" spans="1:6" x14ac:dyDescent="0.25">
      <c r="A53" s="55" t="s">
        <v>525</v>
      </c>
      <c r="B53" s="55"/>
    </row>
    <row r="54" spans="1:6" x14ac:dyDescent="0.25">
      <c r="A54" s="55" t="s">
        <v>526</v>
      </c>
      <c r="B54" s="55"/>
    </row>
  </sheetData>
  <mergeCells count="3">
    <mergeCell ref="A4:A5"/>
    <mergeCell ref="B4:E4"/>
    <mergeCell ref="F4:F5"/>
  </mergeCells>
  <hyperlinks>
    <hyperlink ref="A1" location="INDICE!A1" display="VOLTAR ÍNDICE"/>
  </hyperlinks>
  <pageMargins left="0.511811024" right="0.511811024" top="0.78740157499999996" bottom="0.78740157499999996" header="0.31496062000000002" footer="0.3149606200000000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E37"/>
  <sheetViews>
    <sheetView showGridLines="0" zoomScale="85" zoomScaleNormal="85" workbookViewId="0"/>
  </sheetViews>
  <sheetFormatPr defaultRowHeight="15" x14ac:dyDescent="0.25"/>
  <cols>
    <col min="3" max="3" width="30.7109375" customWidth="1"/>
    <col min="4" max="4" width="16.42578125" customWidth="1"/>
    <col min="5" max="5" width="14.42578125" customWidth="1"/>
  </cols>
  <sheetData>
    <row r="1" spans="1:5" x14ac:dyDescent="0.25">
      <c r="A1" s="204" t="s">
        <v>23</v>
      </c>
      <c r="B1" s="202"/>
      <c r="C1" s="202"/>
      <c r="D1" s="202"/>
      <c r="E1" s="202"/>
    </row>
    <row r="3" spans="1:5" ht="15.75" thickBot="1" x14ac:dyDescent="0.3">
      <c r="A3" s="1" t="s">
        <v>545</v>
      </c>
    </row>
    <row r="4" spans="1:5" ht="29.25" customHeight="1" thickBot="1" x14ac:dyDescent="0.3">
      <c r="A4" s="368" t="s">
        <v>78</v>
      </c>
      <c r="B4" s="368"/>
      <c r="C4" s="369"/>
      <c r="D4" s="247" t="s">
        <v>527</v>
      </c>
      <c r="E4" s="231" t="s">
        <v>528</v>
      </c>
    </row>
    <row r="5" spans="1:5" x14ac:dyDescent="0.25">
      <c r="A5" s="337"/>
      <c r="B5" s="337"/>
      <c r="C5" s="338"/>
      <c r="D5" s="215" t="s">
        <v>529</v>
      </c>
      <c r="E5" s="239" t="s">
        <v>529</v>
      </c>
    </row>
    <row r="6" spans="1:5" x14ac:dyDescent="0.25">
      <c r="A6" s="329"/>
      <c r="B6" s="329"/>
      <c r="C6" s="330"/>
      <c r="D6" s="215"/>
      <c r="E6" s="239"/>
    </row>
    <row r="7" spans="1:5" x14ac:dyDescent="0.25">
      <c r="A7" s="329" t="s">
        <v>82</v>
      </c>
      <c r="B7" s="329"/>
      <c r="C7" s="330"/>
      <c r="D7" s="215"/>
      <c r="E7" s="239"/>
    </row>
    <row r="8" spans="1:5" ht="22.5" customHeight="1" x14ac:dyDescent="0.25">
      <c r="A8" s="248"/>
      <c r="B8" s="331" t="s">
        <v>530</v>
      </c>
      <c r="C8" s="332"/>
      <c r="D8" s="215">
        <v>596</v>
      </c>
      <c r="E8" s="239">
        <v>463</v>
      </c>
    </row>
    <row r="9" spans="1:5" ht="22.5" customHeight="1" x14ac:dyDescent="0.25">
      <c r="A9" s="248"/>
      <c r="B9" s="331" t="s">
        <v>531</v>
      </c>
      <c r="C9" s="332"/>
      <c r="D9" s="215">
        <v>655</v>
      </c>
      <c r="E9" s="239">
        <v>450</v>
      </c>
    </row>
    <row r="10" spans="1:5" ht="22.5" customHeight="1" x14ac:dyDescent="0.25">
      <c r="A10" s="248"/>
      <c r="B10" s="331" t="s">
        <v>532</v>
      </c>
      <c r="C10" s="332"/>
      <c r="D10" s="215">
        <v>540</v>
      </c>
      <c r="E10" s="239">
        <v>496</v>
      </c>
    </row>
    <row r="11" spans="1:5" ht="21" customHeight="1" x14ac:dyDescent="0.25">
      <c r="A11" s="329" t="s">
        <v>533</v>
      </c>
      <c r="B11" s="329"/>
      <c r="C11" s="330"/>
      <c r="D11" s="45">
        <v>631</v>
      </c>
      <c r="E11" s="46">
        <v>459</v>
      </c>
    </row>
    <row r="12" spans="1:5" x14ac:dyDescent="0.25">
      <c r="A12" s="248"/>
      <c r="B12" s="331"/>
      <c r="C12" s="332"/>
      <c r="D12" s="215"/>
      <c r="E12" s="239"/>
    </row>
    <row r="13" spans="1:5" ht="15" customHeight="1" x14ac:dyDescent="0.25">
      <c r="A13" s="329" t="s">
        <v>87</v>
      </c>
      <c r="B13" s="329"/>
      <c r="C13" s="330"/>
      <c r="D13" s="45"/>
      <c r="E13" s="239"/>
    </row>
    <row r="14" spans="1:5" ht="22.5" customHeight="1" x14ac:dyDescent="0.25">
      <c r="A14" s="248"/>
      <c r="B14" s="331" t="s">
        <v>534</v>
      </c>
      <c r="C14" s="332"/>
      <c r="D14" s="215">
        <v>497</v>
      </c>
      <c r="E14" s="239">
        <v>411</v>
      </c>
    </row>
    <row r="15" spans="1:5" ht="22.5" customHeight="1" x14ac:dyDescent="0.25">
      <c r="A15" s="248"/>
      <c r="B15" s="331" t="s">
        <v>535</v>
      </c>
      <c r="C15" s="332"/>
      <c r="D15" s="215">
        <v>588</v>
      </c>
      <c r="E15" s="239">
        <v>443</v>
      </c>
    </row>
    <row r="16" spans="1:5" ht="21" customHeight="1" x14ac:dyDescent="0.25">
      <c r="A16" s="329" t="s">
        <v>536</v>
      </c>
      <c r="B16" s="329"/>
      <c r="C16" s="330"/>
      <c r="D16" s="45">
        <v>540</v>
      </c>
      <c r="E16" s="46">
        <v>426</v>
      </c>
    </row>
    <row r="17" spans="1:5" x14ac:dyDescent="0.25">
      <c r="A17" s="331"/>
      <c r="B17" s="331"/>
      <c r="C17" s="249"/>
      <c r="D17" s="215"/>
      <c r="E17" s="239"/>
    </row>
    <row r="18" spans="1:5" x14ac:dyDescent="0.25">
      <c r="A18" s="329" t="s">
        <v>91</v>
      </c>
      <c r="B18" s="329"/>
      <c r="C18" s="330"/>
      <c r="D18" s="45"/>
      <c r="E18" s="239"/>
    </row>
    <row r="19" spans="1:5" ht="22.5" customHeight="1" x14ac:dyDescent="0.25">
      <c r="A19" s="248"/>
      <c r="B19" s="331" t="s">
        <v>537</v>
      </c>
      <c r="C19" s="332"/>
      <c r="D19" s="215">
        <v>648</v>
      </c>
      <c r="E19" s="239">
        <v>414</v>
      </c>
    </row>
    <row r="20" spans="1:5" ht="22.5" customHeight="1" x14ac:dyDescent="0.25">
      <c r="A20" s="248"/>
      <c r="B20" s="331" t="s">
        <v>538</v>
      </c>
      <c r="C20" s="332"/>
      <c r="D20" s="215">
        <v>611</v>
      </c>
      <c r="E20" s="239">
        <v>456</v>
      </c>
    </row>
    <row r="21" spans="1:5" ht="22.5" customHeight="1" x14ac:dyDescent="0.25">
      <c r="A21" s="248"/>
      <c r="B21" s="331" t="s">
        <v>539</v>
      </c>
      <c r="C21" s="332"/>
      <c r="D21" s="215">
        <v>639</v>
      </c>
      <c r="E21" s="239">
        <v>380</v>
      </c>
    </row>
    <row r="22" spans="1:5" ht="21" customHeight="1" x14ac:dyDescent="0.25">
      <c r="A22" s="329" t="s">
        <v>536</v>
      </c>
      <c r="B22" s="329"/>
      <c r="C22" s="330"/>
      <c r="D22" s="45">
        <v>631</v>
      </c>
      <c r="E22" s="46">
        <v>427</v>
      </c>
    </row>
    <row r="23" spans="1:5" x14ac:dyDescent="0.25">
      <c r="A23" s="248"/>
      <c r="B23" s="331"/>
      <c r="C23" s="332"/>
      <c r="D23" s="215"/>
      <c r="E23" s="239"/>
    </row>
    <row r="24" spans="1:5" x14ac:dyDescent="0.25">
      <c r="A24" s="329" t="s">
        <v>95</v>
      </c>
      <c r="B24" s="329"/>
      <c r="C24" s="330"/>
      <c r="D24" s="45"/>
      <c r="E24" s="239"/>
    </row>
    <row r="25" spans="1:5" ht="33.75" customHeight="1" x14ac:dyDescent="0.25">
      <c r="A25" s="248"/>
      <c r="B25" s="331" t="s">
        <v>540</v>
      </c>
      <c r="C25" s="332"/>
      <c r="D25" s="215">
        <v>662</v>
      </c>
      <c r="E25" s="239">
        <v>435</v>
      </c>
    </row>
    <row r="26" spans="1:5" ht="22.5" customHeight="1" x14ac:dyDescent="0.25">
      <c r="A26" s="248"/>
      <c r="B26" s="331" t="s">
        <v>541</v>
      </c>
      <c r="C26" s="332"/>
      <c r="D26" s="215">
        <v>658</v>
      </c>
      <c r="E26" s="239">
        <v>441</v>
      </c>
    </row>
    <row r="27" spans="1:5" ht="21" customHeight="1" x14ac:dyDescent="0.25">
      <c r="A27" s="329" t="s">
        <v>536</v>
      </c>
      <c r="B27" s="329"/>
      <c r="C27" s="330"/>
      <c r="D27" s="45">
        <v>661</v>
      </c>
      <c r="E27" s="46">
        <v>438</v>
      </c>
    </row>
    <row r="28" spans="1:5" x14ac:dyDescent="0.25">
      <c r="A28" s="248"/>
      <c r="B28" s="331"/>
      <c r="C28" s="332"/>
      <c r="D28" s="215"/>
      <c r="E28" s="239"/>
    </row>
    <row r="29" spans="1:5" ht="15" customHeight="1" x14ac:dyDescent="0.25">
      <c r="A29" s="329" t="s">
        <v>98</v>
      </c>
      <c r="B29" s="329"/>
      <c r="C29" s="330"/>
      <c r="D29" s="45"/>
      <c r="E29" s="239"/>
    </row>
    <row r="30" spans="1:5" ht="22.5" customHeight="1" x14ac:dyDescent="0.25">
      <c r="A30" s="248"/>
      <c r="B30" s="331" t="s">
        <v>542</v>
      </c>
      <c r="C30" s="332"/>
      <c r="D30" s="215">
        <v>711</v>
      </c>
      <c r="E30" s="239">
        <v>492</v>
      </c>
    </row>
    <row r="31" spans="1:5" ht="22.5" customHeight="1" x14ac:dyDescent="0.25">
      <c r="A31" s="248"/>
      <c r="B31" s="331" t="s">
        <v>543</v>
      </c>
      <c r="C31" s="332"/>
      <c r="D31" s="215">
        <v>640</v>
      </c>
      <c r="E31" s="239">
        <v>503</v>
      </c>
    </row>
    <row r="32" spans="1:5" ht="21" customHeight="1" x14ac:dyDescent="0.25">
      <c r="A32" s="329" t="s">
        <v>533</v>
      </c>
      <c r="B32" s="329"/>
      <c r="C32" s="330"/>
      <c r="D32" s="45">
        <v>692</v>
      </c>
      <c r="E32" s="46">
        <v>495</v>
      </c>
    </row>
    <row r="33" spans="1:5" x14ac:dyDescent="0.25">
      <c r="A33" s="329"/>
      <c r="B33" s="329"/>
      <c r="C33" s="330"/>
      <c r="D33" s="45"/>
      <c r="E33" s="46"/>
    </row>
    <row r="34" spans="1:5" ht="21" customHeight="1" thickBot="1" x14ac:dyDescent="0.3">
      <c r="A34" s="339" t="s">
        <v>544</v>
      </c>
      <c r="B34" s="339"/>
      <c r="C34" s="340"/>
      <c r="D34" s="41">
        <v>631</v>
      </c>
      <c r="E34" s="40">
        <v>448</v>
      </c>
    </row>
    <row r="35" spans="1:5" x14ac:dyDescent="0.25">
      <c r="A35" s="55" t="s">
        <v>546</v>
      </c>
    </row>
    <row r="36" spans="1:5" x14ac:dyDescent="0.25">
      <c r="A36" s="55" t="s">
        <v>143</v>
      </c>
    </row>
    <row r="37" spans="1:5" x14ac:dyDescent="0.25">
      <c r="A37" s="55" t="s">
        <v>547</v>
      </c>
    </row>
  </sheetData>
  <mergeCells count="31">
    <mergeCell ref="A34:C34"/>
    <mergeCell ref="B28:C28"/>
    <mergeCell ref="A29:C29"/>
    <mergeCell ref="B30:C30"/>
    <mergeCell ref="B31:C31"/>
    <mergeCell ref="A32:C32"/>
    <mergeCell ref="A33:C33"/>
    <mergeCell ref="A27:C27"/>
    <mergeCell ref="A16:C16"/>
    <mergeCell ref="A17:B17"/>
    <mergeCell ref="A18:C18"/>
    <mergeCell ref="B19:C19"/>
    <mergeCell ref="B20:C20"/>
    <mergeCell ref="B21:C21"/>
    <mergeCell ref="A22:C22"/>
    <mergeCell ref="B23:C23"/>
    <mergeCell ref="A24:C24"/>
    <mergeCell ref="B25:C25"/>
    <mergeCell ref="B26:C26"/>
    <mergeCell ref="B15:C15"/>
    <mergeCell ref="A4:C4"/>
    <mergeCell ref="A5:C5"/>
    <mergeCell ref="A6:C6"/>
    <mergeCell ref="A7:C7"/>
    <mergeCell ref="B8:C8"/>
    <mergeCell ref="B9:C9"/>
    <mergeCell ref="B10:C10"/>
    <mergeCell ref="A11:C11"/>
    <mergeCell ref="B12:C12"/>
    <mergeCell ref="A13:C13"/>
    <mergeCell ref="B14:C14"/>
  </mergeCells>
  <hyperlinks>
    <hyperlink ref="A1" location="INDICE!A1" display="VOLTAR ÍNDICE"/>
  </hyperlinks>
  <pageMargins left="0.511811024" right="0.511811024" top="0.78740157499999996" bottom="0.78740157499999996" header="0.31496062000000002" footer="0.3149606200000000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C31"/>
  <sheetViews>
    <sheetView showGridLines="0" zoomScaleNormal="100" workbookViewId="0"/>
  </sheetViews>
  <sheetFormatPr defaultRowHeight="15" x14ac:dyDescent="0.25"/>
  <cols>
    <col min="1" max="1" width="46.140625" customWidth="1"/>
    <col min="2" max="3" width="13.140625" bestFit="1" customWidth="1"/>
  </cols>
  <sheetData>
    <row r="1" spans="1:3" x14ac:dyDescent="0.25">
      <c r="A1" s="204" t="s">
        <v>23</v>
      </c>
      <c r="B1" s="202"/>
      <c r="C1" s="202"/>
    </row>
    <row r="3" spans="1:3" ht="15.75" thickBot="1" x14ac:dyDescent="0.3">
      <c r="A3" s="1" t="s">
        <v>561</v>
      </c>
    </row>
    <row r="4" spans="1:3" ht="23.25" thickBot="1" x14ac:dyDescent="0.3">
      <c r="A4" s="247" t="s">
        <v>380</v>
      </c>
      <c r="B4" s="231" t="s">
        <v>527</v>
      </c>
      <c r="C4" s="230" t="s">
        <v>528</v>
      </c>
    </row>
    <row r="5" spans="1:3" x14ac:dyDescent="0.25">
      <c r="A5" s="249"/>
      <c r="B5" s="239" t="s">
        <v>529</v>
      </c>
      <c r="C5" s="238" t="s">
        <v>529</v>
      </c>
    </row>
    <row r="6" spans="1:3" x14ac:dyDescent="0.25">
      <c r="A6" s="250" t="s">
        <v>388</v>
      </c>
      <c r="B6" s="239"/>
      <c r="C6" s="238"/>
    </row>
    <row r="7" spans="1:3" ht="22.5" x14ac:dyDescent="0.25">
      <c r="A7" s="131" t="s">
        <v>548</v>
      </c>
      <c r="B7" s="239">
        <v>624</v>
      </c>
      <c r="C7" s="238">
        <v>432</v>
      </c>
    </row>
    <row r="8" spans="1:3" ht="22.5" x14ac:dyDescent="0.25">
      <c r="A8" s="131" t="s">
        <v>549</v>
      </c>
      <c r="B8" s="239">
        <v>649</v>
      </c>
      <c r="C8" s="238">
        <v>431</v>
      </c>
    </row>
    <row r="9" spans="1:3" ht="22.5" x14ac:dyDescent="0.25">
      <c r="A9" s="131" t="s">
        <v>550</v>
      </c>
      <c r="B9" s="239">
        <v>746</v>
      </c>
      <c r="C9" s="238">
        <v>510</v>
      </c>
    </row>
    <row r="10" spans="1:3" ht="22.5" x14ac:dyDescent="0.25">
      <c r="A10" s="131" t="s">
        <v>551</v>
      </c>
      <c r="B10" s="239">
        <v>653</v>
      </c>
      <c r="C10" s="238">
        <v>480</v>
      </c>
    </row>
    <row r="11" spans="1:3" ht="22.5" x14ac:dyDescent="0.25">
      <c r="A11" s="131" t="s">
        <v>552</v>
      </c>
      <c r="B11" s="239" t="s">
        <v>553</v>
      </c>
      <c r="C11" s="238">
        <v>300</v>
      </c>
    </row>
    <row r="12" spans="1:3" ht="22.5" x14ac:dyDescent="0.25">
      <c r="A12" s="131" t="s">
        <v>554</v>
      </c>
      <c r="B12" s="239">
        <v>725</v>
      </c>
      <c r="C12" s="238">
        <v>447</v>
      </c>
    </row>
    <row r="13" spans="1:3" ht="22.5" x14ac:dyDescent="0.25">
      <c r="A13" s="131" t="s">
        <v>555</v>
      </c>
      <c r="B13" s="239">
        <v>545</v>
      </c>
      <c r="C13" s="238">
        <v>523</v>
      </c>
    </row>
    <row r="14" spans="1:3" ht="21" x14ac:dyDescent="0.25">
      <c r="A14" s="250" t="s">
        <v>536</v>
      </c>
      <c r="B14" s="46">
        <v>637</v>
      </c>
      <c r="C14" s="145">
        <v>440</v>
      </c>
    </row>
    <row r="15" spans="1:3" x14ac:dyDescent="0.25">
      <c r="A15" s="250"/>
      <c r="B15" s="46"/>
      <c r="C15" s="145"/>
    </row>
    <row r="16" spans="1:3" x14ac:dyDescent="0.25">
      <c r="A16" s="250" t="s">
        <v>397</v>
      </c>
      <c r="B16" s="46"/>
      <c r="C16" s="145"/>
    </row>
    <row r="17" spans="1:3" ht="22.5" x14ac:dyDescent="0.25">
      <c r="A17" s="131" t="s">
        <v>556</v>
      </c>
      <c r="B17" s="239">
        <v>637</v>
      </c>
      <c r="C17" s="238">
        <v>472</v>
      </c>
    </row>
    <row r="18" spans="1:3" ht="33.75" x14ac:dyDescent="0.25">
      <c r="A18" s="131" t="s">
        <v>557</v>
      </c>
      <c r="B18" s="239" t="s">
        <v>553</v>
      </c>
      <c r="C18" s="238">
        <v>544</v>
      </c>
    </row>
    <row r="19" spans="1:3" ht="21" x14ac:dyDescent="0.25">
      <c r="A19" s="130" t="s">
        <v>536</v>
      </c>
      <c r="B19" s="46">
        <v>637</v>
      </c>
      <c r="C19" s="145">
        <v>472</v>
      </c>
    </row>
    <row r="20" spans="1:3" x14ac:dyDescent="0.25">
      <c r="A20" s="131"/>
      <c r="B20" s="239"/>
      <c r="C20" s="238"/>
    </row>
    <row r="21" spans="1:3" x14ac:dyDescent="0.25">
      <c r="A21" s="250" t="s">
        <v>400</v>
      </c>
      <c r="B21" s="239"/>
      <c r="C21" s="238"/>
    </row>
    <row r="22" spans="1:3" ht="22.5" x14ac:dyDescent="0.25">
      <c r="A22" s="131" t="s">
        <v>558</v>
      </c>
      <c r="B22" s="239">
        <v>622</v>
      </c>
      <c r="C22" s="238">
        <v>435</v>
      </c>
    </row>
    <row r="23" spans="1:3" ht="22.5" x14ac:dyDescent="0.25">
      <c r="A23" s="131" t="s">
        <v>559</v>
      </c>
      <c r="B23" s="239">
        <v>607</v>
      </c>
      <c r="C23" s="238">
        <v>418</v>
      </c>
    </row>
    <row r="24" spans="1:3" ht="22.5" x14ac:dyDescent="0.25">
      <c r="A24" s="131" t="s">
        <v>560</v>
      </c>
      <c r="B24" s="239">
        <v>652</v>
      </c>
      <c r="C24" s="238">
        <v>489</v>
      </c>
    </row>
    <row r="25" spans="1:3" ht="21" x14ac:dyDescent="0.25">
      <c r="A25" s="250" t="s">
        <v>536</v>
      </c>
      <c r="B25" s="46">
        <v>624</v>
      </c>
      <c r="C25" s="145">
        <v>435</v>
      </c>
    </row>
    <row r="26" spans="1:3" x14ac:dyDescent="0.25">
      <c r="A26" s="130"/>
      <c r="B26" s="46"/>
      <c r="C26" s="238"/>
    </row>
    <row r="27" spans="1:3" ht="21.75" thickBot="1" x14ac:dyDescent="0.3">
      <c r="A27" s="251" t="s">
        <v>544</v>
      </c>
      <c r="B27" s="40">
        <v>631</v>
      </c>
      <c r="C27" s="256">
        <v>448</v>
      </c>
    </row>
    <row r="28" spans="1:3" x14ac:dyDescent="0.25">
      <c r="A28" s="55" t="s">
        <v>562</v>
      </c>
    </row>
    <row r="29" spans="1:3" x14ac:dyDescent="0.25">
      <c r="A29" s="55" t="s">
        <v>563</v>
      </c>
    </row>
    <row r="30" spans="1:3" x14ac:dyDescent="0.25">
      <c r="A30" s="55" t="s">
        <v>143</v>
      </c>
    </row>
    <row r="31" spans="1:3" x14ac:dyDescent="0.25">
      <c r="A31" s="55" t="s">
        <v>547</v>
      </c>
    </row>
  </sheetData>
  <hyperlinks>
    <hyperlink ref="A1" location="INDICE!A1" display="VOLTAR ÍNDICE"/>
  </hyperlinks>
  <pageMargins left="0.511811024" right="0.511811024" top="0.78740157499999996" bottom="0.78740157499999996" header="0.31496062000000002" footer="0.3149606200000000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N44"/>
  <sheetViews>
    <sheetView showGridLines="0" topLeftCell="A19" workbookViewId="0"/>
  </sheetViews>
  <sheetFormatPr defaultRowHeight="15" x14ac:dyDescent="0.25"/>
  <cols>
    <col min="1" max="1" width="15.5703125" customWidth="1"/>
  </cols>
  <sheetData>
    <row r="1" spans="1:14" x14ac:dyDescent="0.25">
      <c r="A1" s="204" t="s">
        <v>23</v>
      </c>
      <c r="B1" s="202"/>
      <c r="C1" s="202"/>
      <c r="D1" s="202"/>
      <c r="E1" s="202"/>
      <c r="F1" s="202"/>
      <c r="G1" s="202"/>
      <c r="H1" s="202"/>
      <c r="I1" s="202"/>
      <c r="J1" s="202"/>
      <c r="K1" s="202"/>
      <c r="L1" s="202"/>
      <c r="M1" s="202"/>
      <c r="N1" s="202"/>
    </row>
    <row r="3" spans="1:14" ht="15.75" thickBot="1" x14ac:dyDescent="0.3">
      <c r="A3" s="49" t="s">
        <v>564</v>
      </c>
    </row>
    <row r="4" spans="1:14" ht="15.75" thickBot="1" x14ac:dyDescent="0.3">
      <c r="A4" s="325" t="s">
        <v>380</v>
      </c>
      <c r="B4" s="367" t="s">
        <v>565</v>
      </c>
      <c r="C4" s="368"/>
      <c r="D4" s="368"/>
      <c r="E4" s="368"/>
      <c r="F4" s="368"/>
      <c r="G4" s="368"/>
      <c r="H4" s="368"/>
      <c r="I4" s="368"/>
      <c r="J4" s="368"/>
      <c r="K4" s="368"/>
      <c r="L4" s="368"/>
      <c r="M4" s="369"/>
      <c r="N4" s="323" t="s">
        <v>103</v>
      </c>
    </row>
    <row r="5" spans="1:14" ht="15.75" thickBot="1" x14ac:dyDescent="0.3">
      <c r="A5" s="327"/>
      <c r="B5" s="216" t="s">
        <v>265</v>
      </c>
      <c r="C5" s="216" t="s">
        <v>566</v>
      </c>
      <c r="D5" s="216" t="s">
        <v>567</v>
      </c>
      <c r="E5" s="216" t="s">
        <v>568</v>
      </c>
      <c r="F5" s="216" t="s">
        <v>313</v>
      </c>
      <c r="G5" s="216" t="s">
        <v>569</v>
      </c>
      <c r="H5" s="216" t="s">
        <v>570</v>
      </c>
      <c r="I5" s="216" t="s">
        <v>571</v>
      </c>
      <c r="J5" s="216" t="s">
        <v>572</v>
      </c>
      <c r="K5" s="216" t="s">
        <v>573</v>
      </c>
      <c r="L5" s="216" t="s">
        <v>574</v>
      </c>
      <c r="M5" s="216" t="s">
        <v>575</v>
      </c>
      <c r="N5" s="324"/>
    </row>
    <row r="6" spans="1:14" x14ac:dyDescent="0.25">
      <c r="A6" s="405"/>
      <c r="B6" s="147" t="s">
        <v>576</v>
      </c>
      <c r="C6" s="147" t="s">
        <v>576</v>
      </c>
      <c r="D6" s="147" t="s">
        <v>576</v>
      </c>
      <c r="E6" s="147" t="s">
        <v>576</v>
      </c>
      <c r="F6" s="147" t="s">
        <v>576</v>
      </c>
      <c r="G6" s="147" t="s">
        <v>576</v>
      </c>
      <c r="H6" s="147" t="s">
        <v>576</v>
      </c>
      <c r="I6" s="147" t="s">
        <v>576</v>
      </c>
      <c r="J6" s="147" t="s">
        <v>576</v>
      </c>
      <c r="K6" s="147" t="s">
        <v>576</v>
      </c>
      <c r="L6" s="147" t="s">
        <v>576</v>
      </c>
      <c r="M6" s="147" t="s">
        <v>576</v>
      </c>
      <c r="N6" s="146" t="s">
        <v>576</v>
      </c>
    </row>
    <row r="7" spans="1:14" x14ac:dyDescent="0.25">
      <c r="A7" s="406"/>
      <c r="B7" s="147" t="s">
        <v>577</v>
      </c>
      <c r="C7" s="147" t="s">
        <v>577</v>
      </c>
      <c r="D7" s="147" t="s">
        <v>577</v>
      </c>
      <c r="E7" s="147" t="s">
        <v>577</v>
      </c>
      <c r="F7" s="147" t="s">
        <v>577</v>
      </c>
      <c r="G7" s="147" t="s">
        <v>577</v>
      </c>
      <c r="H7" s="147" t="s">
        <v>577</v>
      </c>
      <c r="I7" s="147" t="s">
        <v>577</v>
      </c>
      <c r="J7" s="147" t="s">
        <v>577</v>
      </c>
      <c r="K7" s="147" t="s">
        <v>577</v>
      </c>
      <c r="L7" s="147" t="s">
        <v>577</v>
      </c>
      <c r="M7" s="147" t="s">
        <v>577</v>
      </c>
      <c r="N7" s="146" t="s">
        <v>577</v>
      </c>
    </row>
    <row r="8" spans="1:14" x14ac:dyDescent="0.25">
      <c r="A8" s="250" t="s">
        <v>388</v>
      </c>
      <c r="B8" s="9"/>
      <c r="C8" s="9"/>
      <c r="D8" s="9"/>
      <c r="E8" s="9"/>
      <c r="F8" s="9"/>
      <c r="G8" s="9"/>
      <c r="H8" s="9"/>
      <c r="I8" s="9"/>
      <c r="J8" s="9"/>
      <c r="K8" s="9"/>
      <c r="L8" s="9"/>
      <c r="M8" s="9"/>
      <c r="N8" s="37"/>
    </row>
    <row r="9" spans="1:14" x14ac:dyDescent="0.25">
      <c r="A9" s="249" t="s">
        <v>389</v>
      </c>
      <c r="B9" s="9">
        <v>634</v>
      </c>
      <c r="C9" s="9">
        <v>668</v>
      </c>
      <c r="D9" s="9" t="s">
        <v>553</v>
      </c>
      <c r="E9" s="9">
        <v>480</v>
      </c>
      <c r="F9" s="9">
        <v>671</v>
      </c>
      <c r="G9" s="9">
        <v>450</v>
      </c>
      <c r="H9" s="9">
        <v>615</v>
      </c>
      <c r="I9" s="9">
        <v>666</v>
      </c>
      <c r="J9" s="9">
        <v>814</v>
      </c>
      <c r="K9" s="9">
        <v>559</v>
      </c>
      <c r="L9" s="9">
        <v>709</v>
      </c>
      <c r="M9" s="9" t="s">
        <v>553</v>
      </c>
      <c r="N9" s="37">
        <v>624</v>
      </c>
    </row>
    <row r="10" spans="1:14" ht="22.5" x14ac:dyDescent="0.25">
      <c r="A10" s="249" t="s">
        <v>578</v>
      </c>
      <c r="B10" s="9">
        <v>363</v>
      </c>
      <c r="C10" s="9">
        <v>680</v>
      </c>
      <c r="D10" s="9" t="s">
        <v>553</v>
      </c>
      <c r="E10" s="9">
        <v>395</v>
      </c>
      <c r="F10" s="9" t="s">
        <v>553</v>
      </c>
      <c r="G10" s="9">
        <v>440</v>
      </c>
      <c r="H10" s="9">
        <v>550</v>
      </c>
      <c r="I10" s="9">
        <v>655</v>
      </c>
      <c r="J10" s="9">
        <v>922</v>
      </c>
      <c r="K10" s="9">
        <v>611</v>
      </c>
      <c r="L10" s="9" t="s">
        <v>553</v>
      </c>
      <c r="M10" s="9" t="s">
        <v>553</v>
      </c>
      <c r="N10" s="37">
        <v>649</v>
      </c>
    </row>
    <row r="11" spans="1:14" x14ac:dyDescent="0.25">
      <c r="A11" s="249" t="s">
        <v>579</v>
      </c>
      <c r="B11" s="9">
        <v>639</v>
      </c>
      <c r="C11" s="9">
        <v>883</v>
      </c>
      <c r="D11" s="9">
        <v>858</v>
      </c>
      <c r="E11" s="9" t="s">
        <v>553</v>
      </c>
      <c r="F11" s="9">
        <v>729</v>
      </c>
      <c r="G11" s="9" t="s">
        <v>553</v>
      </c>
      <c r="H11" s="9">
        <v>586</v>
      </c>
      <c r="I11" s="9" t="s">
        <v>553</v>
      </c>
      <c r="J11" s="9">
        <v>833</v>
      </c>
      <c r="K11" s="9">
        <v>618</v>
      </c>
      <c r="L11" s="9">
        <v>709</v>
      </c>
      <c r="M11" s="9">
        <v>628</v>
      </c>
      <c r="N11" s="37">
        <v>746</v>
      </c>
    </row>
    <row r="12" spans="1:14" x14ac:dyDescent="0.25">
      <c r="A12" s="249" t="s">
        <v>580</v>
      </c>
      <c r="B12" s="9" t="s">
        <v>553</v>
      </c>
      <c r="C12" s="9">
        <v>559</v>
      </c>
      <c r="D12" s="9">
        <v>741</v>
      </c>
      <c r="E12" s="9">
        <v>922</v>
      </c>
      <c r="F12" s="9">
        <v>644</v>
      </c>
      <c r="G12" s="9">
        <v>377</v>
      </c>
      <c r="H12" s="9">
        <v>665</v>
      </c>
      <c r="I12" s="9" t="s">
        <v>553</v>
      </c>
      <c r="J12" s="9">
        <v>713</v>
      </c>
      <c r="K12" s="9">
        <v>720</v>
      </c>
      <c r="L12" s="9">
        <v>775</v>
      </c>
      <c r="M12" s="9">
        <v>644</v>
      </c>
      <c r="N12" s="37">
        <v>653</v>
      </c>
    </row>
    <row r="13" spans="1:14" x14ac:dyDescent="0.25">
      <c r="A13" s="249" t="s">
        <v>581</v>
      </c>
      <c r="B13" s="9" t="s">
        <v>553</v>
      </c>
      <c r="C13" s="9" t="s">
        <v>553</v>
      </c>
      <c r="D13" s="9" t="s">
        <v>553</v>
      </c>
      <c r="E13" s="9" t="s">
        <v>553</v>
      </c>
      <c r="F13" s="9" t="s">
        <v>553</v>
      </c>
      <c r="G13" s="9" t="s">
        <v>553</v>
      </c>
      <c r="H13" s="9" t="s">
        <v>553</v>
      </c>
      <c r="I13" s="9" t="s">
        <v>553</v>
      </c>
      <c r="J13" s="9" t="s">
        <v>553</v>
      </c>
      <c r="K13" s="9" t="s">
        <v>553</v>
      </c>
      <c r="L13" s="9" t="s">
        <v>553</v>
      </c>
      <c r="M13" s="9" t="s">
        <v>553</v>
      </c>
      <c r="N13" s="37" t="s">
        <v>553</v>
      </c>
    </row>
    <row r="14" spans="1:14" ht="22.5" x14ac:dyDescent="0.25">
      <c r="A14" s="249" t="s">
        <v>582</v>
      </c>
      <c r="B14" s="9" t="s">
        <v>553</v>
      </c>
      <c r="C14" s="9">
        <v>554</v>
      </c>
      <c r="D14" s="9" t="s">
        <v>553</v>
      </c>
      <c r="E14" s="9" t="s">
        <v>553</v>
      </c>
      <c r="F14" s="9" t="s">
        <v>553</v>
      </c>
      <c r="G14" s="9" t="s">
        <v>553</v>
      </c>
      <c r="H14" s="9">
        <v>794</v>
      </c>
      <c r="I14" s="9" t="s">
        <v>553</v>
      </c>
      <c r="J14" s="9">
        <v>522</v>
      </c>
      <c r="K14" s="9" t="s">
        <v>553</v>
      </c>
      <c r="L14" s="9" t="s">
        <v>553</v>
      </c>
      <c r="M14" s="9" t="s">
        <v>553</v>
      </c>
      <c r="N14" s="37">
        <v>725</v>
      </c>
    </row>
    <row r="15" spans="1:14" ht="22.5" x14ac:dyDescent="0.25">
      <c r="A15" s="249" t="s">
        <v>583</v>
      </c>
      <c r="B15" s="9">
        <v>442</v>
      </c>
      <c r="C15" s="9">
        <v>249</v>
      </c>
      <c r="D15" s="9" t="s">
        <v>553</v>
      </c>
      <c r="E15" s="9" t="s">
        <v>553</v>
      </c>
      <c r="F15" s="9">
        <v>670</v>
      </c>
      <c r="G15" s="9">
        <v>576</v>
      </c>
      <c r="H15" s="9" t="s">
        <v>553</v>
      </c>
      <c r="I15" s="9">
        <v>591</v>
      </c>
      <c r="J15" s="9" t="s">
        <v>553</v>
      </c>
      <c r="K15" s="9" t="s">
        <v>553</v>
      </c>
      <c r="L15" s="9" t="s">
        <v>553</v>
      </c>
      <c r="M15" s="9">
        <v>652</v>
      </c>
      <c r="N15" s="37">
        <v>545</v>
      </c>
    </row>
    <row r="16" spans="1:14" x14ac:dyDescent="0.25">
      <c r="A16" s="250" t="s">
        <v>584</v>
      </c>
      <c r="B16" s="18">
        <v>598</v>
      </c>
      <c r="C16" s="18">
        <v>622</v>
      </c>
      <c r="D16" s="18">
        <v>749</v>
      </c>
      <c r="E16" s="18">
        <v>550</v>
      </c>
      <c r="F16" s="18">
        <v>699</v>
      </c>
      <c r="G16" s="18">
        <v>529</v>
      </c>
      <c r="H16" s="18">
        <v>641</v>
      </c>
      <c r="I16" s="18">
        <v>600</v>
      </c>
      <c r="J16" s="18">
        <v>847</v>
      </c>
      <c r="K16" s="18">
        <v>599</v>
      </c>
      <c r="L16" s="18">
        <v>733</v>
      </c>
      <c r="M16" s="18">
        <v>646</v>
      </c>
      <c r="N16" s="38">
        <v>637</v>
      </c>
    </row>
    <row r="17" spans="1:14" x14ac:dyDescent="0.25">
      <c r="A17" s="250"/>
      <c r="B17" s="18"/>
      <c r="C17" s="18"/>
      <c r="D17" s="18"/>
      <c r="E17" s="18"/>
      <c r="F17" s="18"/>
      <c r="G17" s="18"/>
      <c r="H17" s="18"/>
      <c r="I17" s="18"/>
      <c r="J17" s="18"/>
      <c r="K17" s="18"/>
      <c r="L17" s="18"/>
      <c r="M17" s="18"/>
      <c r="N17" s="38"/>
    </row>
    <row r="18" spans="1:14" x14ac:dyDescent="0.25">
      <c r="A18" s="250" t="s">
        <v>397</v>
      </c>
      <c r="B18" s="18"/>
      <c r="C18" s="18"/>
      <c r="D18" s="18"/>
      <c r="E18" s="18"/>
      <c r="F18" s="18"/>
      <c r="G18" s="18"/>
      <c r="H18" s="18"/>
      <c r="I18" s="18"/>
      <c r="J18" s="18"/>
      <c r="K18" s="18"/>
      <c r="L18" s="18"/>
      <c r="M18" s="18"/>
      <c r="N18" s="38"/>
    </row>
    <row r="19" spans="1:14" ht="22.5" x14ac:dyDescent="0.25">
      <c r="A19" s="249" t="s">
        <v>585</v>
      </c>
      <c r="B19" s="9">
        <v>625</v>
      </c>
      <c r="C19" s="9">
        <v>680</v>
      </c>
      <c r="D19" s="9">
        <v>532</v>
      </c>
      <c r="E19" s="9">
        <v>496</v>
      </c>
      <c r="F19" s="9">
        <v>583</v>
      </c>
      <c r="G19" s="9">
        <v>665</v>
      </c>
      <c r="H19" s="9">
        <v>600</v>
      </c>
      <c r="I19" s="9">
        <v>647</v>
      </c>
      <c r="J19" s="9">
        <v>639</v>
      </c>
      <c r="K19" s="9">
        <v>654</v>
      </c>
      <c r="L19" s="9">
        <v>771</v>
      </c>
      <c r="M19" s="9">
        <v>733</v>
      </c>
      <c r="N19" s="37">
        <v>637</v>
      </c>
    </row>
    <row r="20" spans="1:14" x14ac:dyDescent="0.25">
      <c r="A20" s="249" t="s">
        <v>586</v>
      </c>
      <c r="B20" s="9" t="s">
        <v>553</v>
      </c>
      <c r="C20" s="9" t="s">
        <v>553</v>
      </c>
      <c r="D20" s="9" t="s">
        <v>553</v>
      </c>
      <c r="E20" s="9" t="s">
        <v>553</v>
      </c>
      <c r="F20" s="9" t="s">
        <v>553</v>
      </c>
      <c r="G20" s="9" t="s">
        <v>553</v>
      </c>
      <c r="H20" s="9" t="s">
        <v>553</v>
      </c>
      <c r="I20" s="9" t="s">
        <v>553</v>
      </c>
      <c r="J20" s="9" t="s">
        <v>553</v>
      </c>
      <c r="K20" s="9" t="s">
        <v>553</v>
      </c>
      <c r="L20" s="9" t="s">
        <v>553</v>
      </c>
      <c r="M20" s="9" t="s">
        <v>553</v>
      </c>
      <c r="N20" s="37" t="s">
        <v>553</v>
      </c>
    </row>
    <row r="21" spans="1:14" x14ac:dyDescent="0.25">
      <c r="A21" s="250" t="s">
        <v>587</v>
      </c>
      <c r="B21" s="18">
        <v>625</v>
      </c>
      <c r="C21" s="18">
        <v>680</v>
      </c>
      <c r="D21" s="18">
        <v>532</v>
      </c>
      <c r="E21" s="18">
        <v>496</v>
      </c>
      <c r="F21" s="18">
        <v>583</v>
      </c>
      <c r="G21" s="18">
        <v>665</v>
      </c>
      <c r="H21" s="18">
        <v>600</v>
      </c>
      <c r="I21" s="18">
        <v>647</v>
      </c>
      <c r="J21" s="18">
        <v>639</v>
      </c>
      <c r="K21" s="18">
        <v>654</v>
      </c>
      <c r="L21" s="18">
        <v>771</v>
      </c>
      <c r="M21" s="18">
        <v>733</v>
      </c>
      <c r="N21" s="38">
        <v>637</v>
      </c>
    </row>
    <row r="22" spans="1:14" x14ac:dyDescent="0.25">
      <c r="A22" s="250"/>
      <c r="B22" s="9"/>
      <c r="C22" s="9"/>
      <c r="D22" s="9"/>
      <c r="E22" s="9"/>
      <c r="F22" s="9"/>
      <c r="G22" s="9"/>
      <c r="H22" s="9"/>
      <c r="I22" s="9"/>
      <c r="J22" s="9"/>
      <c r="K22" s="9"/>
      <c r="L22" s="9"/>
      <c r="M22" s="9"/>
      <c r="N22" s="37"/>
    </row>
    <row r="23" spans="1:14" x14ac:dyDescent="0.25">
      <c r="A23" s="250" t="s">
        <v>400</v>
      </c>
      <c r="B23" s="9"/>
      <c r="C23" s="9"/>
      <c r="D23" s="9"/>
      <c r="E23" s="9"/>
      <c r="F23" s="9"/>
      <c r="G23" s="9"/>
      <c r="H23" s="9"/>
      <c r="I23" s="9"/>
      <c r="J23" s="9"/>
      <c r="K23" s="9"/>
      <c r="L23" s="9"/>
      <c r="M23" s="9"/>
      <c r="N23" s="37"/>
    </row>
    <row r="24" spans="1:14" ht="22.5" x14ac:dyDescent="0.25">
      <c r="A24" s="249" t="s">
        <v>588</v>
      </c>
      <c r="B24" s="9">
        <v>568</v>
      </c>
      <c r="C24" s="9">
        <v>618</v>
      </c>
      <c r="D24" s="9" t="s">
        <v>553</v>
      </c>
      <c r="E24" s="9">
        <v>475</v>
      </c>
      <c r="F24" s="9">
        <v>583</v>
      </c>
      <c r="G24" s="9">
        <v>634</v>
      </c>
      <c r="H24" s="9">
        <v>608</v>
      </c>
      <c r="I24" s="9">
        <v>628</v>
      </c>
      <c r="J24" s="9">
        <v>676</v>
      </c>
      <c r="K24" s="9">
        <v>680</v>
      </c>
      <c r="L24" s="9">
        <v>711</v>
      </c>
      <c r="M24" s="9">
        <v>585</v>
      </c>
      <c r="N24" s="37">
        <v>622</v>
      </c>
    </row>
    <row r="25" spans="1:14" ht="22.5" x14ac:dyDescent="0.25">
      <c r="A25" s="249" t="s">
        <v>589</v>
      </c>
      <c r="B25" s="9">
        <v>537</v>
      </c>
      <c r="C25" s="9">
        <v>669</v>
      </c>
      <c r="D25" s="9">
        <v>477</v>
      </c>
      <c r="E25" s="9">
        <v>478</v>
      </c>
      <c r="F25" s="9">
        <v>575</v>
      </c>
      <c r="G25" s="9">
        <v>644</v>
      </c>
      <c r="H25" s="9">
        <v>616</v>
      </c>
      <c r="I25" s="9">
        <v>656</v>
      </c>
      <c r="J25" s="9">
        <v>601</v>
      </c>
      <c r="K25" s="9">
        <v>621</v>
      </c>
      <c r="L25" s="9">
        <v>615</v>
      </c>
      <c r="M25" s="9">
        <v>342</v>
      </c>
      <c r="N25" s="37">
        <v>607</v>
      </c>
    </row>
    <row r="26" spans="1:14" x14ac:dyDescent="0.25">
      <c r="A26" s="249" t="s">
        <v>590</v>
      </c>
      <c r="B26" s="9">
        <v>613</v>
      </c>
      <c r="C26" s="9">
        <v>614</v>
      </c>
      <c r="D26" s="9">
        <v>517</v>
      </c>
      <c r="E26" s="9">
        <v>569</v>
      </c>
      <c r="F26" s="9">
        <v>498</v>
      </c>
      <c r="G26" s="9">
        <v>674</v>
      </c>
      <c r="H26" s="9">
        <v>614</v>
      </c>
      <c r="I26" s="9">
        <v>662</v>
      </c>
      <c r="J26" s="9">
        <v>675</v>
      </c>
      <c r="K26" s="9">
        <v>743</v>
      </c>
      <c r="L26" s="9">
        <v>709</v>
      </c>
      <c r="M26" s="9">
        <v>585</v>
      </c>
      <c r="N26" s="37">
        <v>652</v>
      </c>
    </row>
    <row r="27" spans="1:14" x14ac:dyDescent="0.25">
      <c r="A27" s="250" t="s">
        <v>584</v>
      </c>
      <c r="B27" s="18">
        <v>565</v>
      </c>
      <c r="C27" s="18">
        <v>628</v>
      </c>
      <c r="D27" s="18">
        <v>491</v>
      </c>
      <c r="E27" s="18">
        <v>483</v>
      </c>
      <c r="F27" s="18">
        <v>578</v>
      </c>
      <c r="G27" s="18">
        <v>648</v>
      </c>
      <c r="H27" s="18">
        <v>611</v>
      </c>
      <c r="I27" s="18">
        <v>641</v>
      </c>
      <c r="J27" s="18">
        <v>649</v>
      </c>
      <c r="K27" s="18">
        <v>673</v>
      </c>
      <c r="L27" s="18">
        <v>669</v>
      </c>
      <c r="M27" s="18">
        <v>518</v>
      </c>
      <c r="N27" s="38">
        <v>624</v>
      </c>
    </row>
    <row r="28" spans="1:14" x14ac:dyDescent="0.25">
      <c r="A28" s="250"/>
      <c r="B28" s="18"/>
      <c r="C28" s="18"/>
      <c r="D28" s="18"/>
      <c r="E28" s="18"/>
      <c r="F28" s="18"/>
      <c r="G28" s="18"/>
      <c r="H28" s="18"/>
      <c r="I28" s="18"/>
      <c r="J28" s="18"/>
      <c r="K28" s="18"/>
      <c r="L28" s="18"/>
      <c r="M28" s="18"/>
      <c r="N28" s="38"/>
    </row>
    <row r="29" spans="1:14" ht="15.75" thickBot="1" x14ac:dyDescent="0.3">
      <c r="A29" s="251" t="s">
        <v>591</v>
      </c>
      <c r="B29" s="23">
        <v>596</v>
      </c>
      <c r="C29" s="23">
        <v>655</v>
      </c>
      <c r="D29" s="23">
        <v>540</v>
      </c>
      <c r="E29" s="23">
        <v>497</v>
      </c>
      <c r="F29" s="23">
        <v>588</v>
      </c>
      <c r="G29" s="23">
        <v>648</v>
      </c>
      <c r="H29" s="23">
        <v>611</v>
      </c>
      <c r="I29" s="23">
        <v>639</v>
      </c>
      <c r="J29" s="23">
        <v>662</v>
      </c>
      <c r="K29" s="23">
        <v>658</v>
      </c>
      <c r="L29" s="23">
        <v>711</v>
      </c>
      <c r="M29" s="23">
        <v>640</v>
      </c>
      <c r="N29" s="237">
        <v>631</v>
      </c>
    </row>
    <row r="30" spans="1:14" x14ac:dyDescent="0.25">
      <c r="A30" s="55" t="s">
        <v>592</v>
      </c>
    </row>
    <row r="31" spans="1:14" x14ac:dyDescent="0.25">
      <c r="A31" s="129" t="s">
        <v>593</v>
      </c>
    </row>
    <row r="32" spans="1:14" x14ac:dyDescent="0.25">
      <c r="A32" s="129" t="s">
        <v>594</v>
      </c>
    </row>
    <row r="33" spans="1:1" x14ac:dyDescent="0.25">
      <c r="A33" s="129" t="s">
        <v>595</v>
      </c>
    </row>
    <row r="34" spans="1:1" x14ac:dyDescent="0.25">
      <c r="A34" s="129" t="s">
        <v>596</v>
      </c>
    </row>
    <row r="35" spans="1:1" x14ac:dyDescent="0.25">
      <c r="A35" s="129" t="s">
        <v>597</v>
      </c>
    </row>
    <row r="36" spans="1:1" x14ac:dyDescent="0.25">
      <c r="A36" s="129" t="s">
        <v>598</v>
      </c>
    </row>
    <row r="37" spans="1:1" x14ac:dyDescent="0.25">
      <c r="A37" s="129" t="s">
        <v>599</v>
      </c>
    </row>
    <row r="38" spans="1:1" x14ac:dyDescent="0.25">
      <c r="A38" s="129" t="s">
        <v>600</v>
      </c>
    </row>
    <row r="39" spans="1:1" x14ac:dyDescent="0.25">
      <c r="A39" s="129" t="s">
        <v>601</v>
      </c>
    </row>
    <row r="40" spans="1:1" x14ac:dyDescent="0.25">
      <c r="A40" s="129" t="s">
        <v>602</v>
      </c>
    </row>
    <row r="41" spans="1:1" x14ac:dyDescent="0.25">
      <c r="A41" s="129" t="s">
        <v>603</v>
      </c>
    </row>
    <row r="42" spans="1:1" x14ac:dyDescent="0.25">
      <c r="A42" s="129" t="s">
        <v>604</v>
      </c>
    </row>
    <row r="43" spans="1:1" x14ac:dyDescent="0.25">
      <c r="A43" s="129" t="s">
        <v>605</v>
      </c>
    </row>
    <row r="44" spans="1:1" x14ac:dyDescent="0.25">
      <c r="A44" s="129" t="s">
        <v>606</v>
      </c>
    </row>
  </sheetData>
  <mergeCells count="4">
    <mergeCell ref="A4:A5"/>
    <mergeCell ref="B4:M4"/>
    <mergeCell ref="N4:N5"/>
    <mergeCell ref="A6:A7"/>
  </mergeCells>
  <hyperlinks>
    <hyperlink ref="A1" location="INDICE!A1" display="VOLTAR ÍNDICE"/>
  </hyperlinks>
  <pageMargins left="0.511811024" right="0.511811024" top="0.78740157499999996" bottom="0.78740157499999996" header="0.31496062000000002" footer="0.3149606200000000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N44"/>
  <sheetViews>
    <sheetView showGridLines="0" topLeftCell="A19" workbookViewId="0"/>
  </sheetViews>
  <sheetFormatPr defaultRowHeight="15" x14ac:dyDescent="0.25"/>
  <cols>
    <col min="1" max="1" width="16" customWidth="1"/>
    <col min="2" max="14" width="6.85546875" bestFit="1" customWidth="1"/>
  </cols>
  <sheetData>
    <row r="1" spans="1:14" x14ac:dyDescent="0.25">
      <c r="A1" s="204" t="s">
        <v>23</v>
      </c>
      <c r="B1" s="202"/>
      <c r="C1" s="202"/>
      <c r="D1" s="202"/>
      <c r="E1" s="202"/>
      <c r="F1" s="202"/>
      <c r="G1" s="202"/>
      <c r="H1" s="202"/>
      <c r="I1" s="202"/>
      <c r="J1" s="202"/>
      <c r="K1" s="202"/>
      <c r="L1" s="202"/>
      <c r="M1" s="202"/>
      <c r="N1" s="202"/>
    </row>
    <row r="3" spans="1:14" ht="15.75" thickBot="1" x14ac:dyDescent="0.3">
      <c r="A3" s="1" t="s">
        <v>607</v>
      </c>
    </row>
    <row r="4" spans="1:14" ht="15.75" thickBot="1" x14ac:dyDescent="0.3">
      <c r="A4" s="325" t="s">
        <v>380</v>
      </c>
      <c r="B4" s="367" t="s">
        <v>565</v>
      </c>
      <c r="C4" s="368"/>
      <c r="D4" s="368"/>
      <c r="E4" s="368"/>
      <c r="F4" s="368"/>
      <c r="G4" s="368"/>
      <c r="H4" s="368"/>
      <c r="I4" s="368"/>
      <c r="J4" s="368"/>
      <c r="K4" s="368"/>
      <c r="L4" s="368"/>
      <c r="M4" s="369"/>
      <c r="N4" s="323" t="s">
        <v>103</v>
      </c>
    </row>
    <row r="5" spans="1:14" ht="15.75" thickBot="1" x14ac:dyDescent="0.3">
      <c r="A5" s="327"/>
      <c r="B5" s="216" t="s">
        <v>265</v>
      </c>
      <c r="C5" s="216" t="s">
        <v>566</v>
      </c>
      <c r="D5" s="216" t="s">
        <v>567</v>
      </c>
      <c r="E5" s="216" t="s">
        <v>568</v>
      </c>
      <c r="F5" s="216" t="s">
        <v>313</v>
      </c>
      <c r="G5" s="216" t="s">
        <v>569</v>
      </c>
      <c r="H5" s="216" t="s">
        <v>570</v>
      </c>
      <c r="I5" s="216" t="s">
        <v>571</v>
      </c>
      <c r="J5" s="216" t="s">
        <v>572</v>
      </c>
      <c r="K5" s="216" t="s">
        <v>573</v>
      </c>
      <c r="L5" s="216" t="s">
        <v>574</v>
      </c>
      <c r="M5" s="216" t="s">
        <v>575</v>
      </c>
      <c r="N5" s="324"/>
    </row>
    <row r="6" spans="1:14" x14ac:dyDescent="0.25">
      <c r="A6" s="405"/>
      <c r="B6" s="147" t="s">
        <v>576</v>
      </c>
      <c r="C6" s="147" t="s">
        <v>576</v>
      </c>
      <c r="D6" s="147" t="s">
        <v>576</v>
      </c>
      <c r="E6" s="147" t="s">
        <v>576</v>
      </c>
      <c r="F6" s="147" t="s">
        <v>576</v>
      </c>
      <c r="G6" s="147" t="s">
        <v>576</v>
      </c>
      <c r="H6" s="147" t="s">
        <v>576</v>
      </c>
      <c r="I6" s="147" t="s">
        <v>576</v>
      </c>
      <c r="J6" s="147" t="s">
        <v>576</v>
      </c>
      <c r="K6" s="147" t="s">
        <v>576</v>
      </c>
      <c r="L6" s="147" t="s">
        <v>576</v>
      </c>
      <c r="M6" s="147" t="s">
        <v>576</v>
      </c>
      <c r="N6" s="148" t="s">
        <v>576</v>
      </c>
    </row>
    <row r="7" spans="1:14" x14ac:dyDescent="0.25">
      <c r="A7" s="406"/>
      <c r="B7" s="147" t="s">
        <v>577</v>
      </c>
      <c r="C7" s="147" t="s">
        <v>577</v>
      </c>
      <c r="D7" s="147" t="s">
        <v>577</v>
      </c>
      <c r="E7" s="147" t="s">
        <v>577</v>
      </c>
      <c r="F7" s="147" t="s">
        <v>577</v>
      </c>
      <c r="G7" s="147" t="s">
        <v>577</v>
      </c>
      <c r="H7" s="147" t="s">
        <v>577</v>
      </c>
      <c r="I7" s="147" t="s">
        <v>577</v>
      </c>
      <c r="J7" s="147" t="s">
        <v>577</v>
      </c>
      <c r="K7" s="147" t="s">
        <v>577</v>
      </c>
      <c r="L7" s="147" t="s">
        <v>577</v>
      </c>
      <c r="M7" s="147" t="s">
        <v>577</v>
      </c>
      <c r="N7" s="148" t="s">
        <v>577</v>
      </c>
    </row>
    <row r="8" spans="1:14" x14ac:dyDescent="0.25">
      <c r="A8" s="250" t="s">
        <v>388</v>
      </c>
      <c r="B8" s="9"/>
      <c r="C8" s="9"/>
      <c r="D8" s="9"/>
      <c r="E8" s="9"/>
      <c r="F8" s="9"/>
      <c r="G8" s="9"/>
      <c r="H8" s="9"/>
      <c r="I8" s="9"/>
      <c r="J8" s="9"/>
      <c r="K8" s="9"/>
      <c r="L8" s="9"/>
      <c r="M8" s="9"/>
      <c r="N8" s="37"/>
    </row>
    <row r="9" spans="1:14" x14ac:dyDescent="0.25">
      <c r="A9" s="249" t="s">
        <v>389</v>
      </c>
      <c r="B9" s="9">
        <v>424</v>
      </c>
      <c r="C9" s="9">
        <v>425</v>
      </c>
      <c r="D9" s="9">
        <v>490</v>
      </c>
      <c r="E9" s="9">
        <v>420</v>
      </c>
      <c r="F9" s="9">
        <v>449</v>
      </c>
      <c r="G9" s="9">
        <v>398</v>
      </c>
      <c r="H9" s="9">
        <v>425</v>
      </c>
      <c r="I9" s="9">
        <v>413</v>
      </c>
      <c r="J9" s="9">
        <v>437</v>
      </c>
      <c r="K9" s="9">
        <v>430</v>
      </c>
      <c r="L9" s="9">
        <v>466</v>
      </c>
      <c r="M9" s="9">
        <v>472</v>
      </c>
      <c r="N9" s="37">
        <v>432</v>
      </c>
    </row>
    <row r="10" spans="1:14" x14ac:dyDescent="0.25">
      <c r="A10" s="249" t="s">
        <v>578</v>
      </c>
      <c r="B10" s="9">
        <v>462</v>
      </c>
      <c r="C10" s="9">
        <v>399</v>
      </c>
      <c r="D10" s="9">
        <v>456</v>
      </c>
      <c r="E10" s="9">
        <v>348</v>
      </c>
      <c r="F10" s="9">
        <v>364</v>
      </c>
      <c r="G10" s="9">
        <v>349</v>
      </c>
      <c r="H10" s="9">
        <v>377</v>
      </c>
      <c r="I10" s="9">
        <v>407</v>
      </c>
      <c r="J10" s="9">
        <v>474</v>
      </c>
      <c r="K10" s="9">
        <v>445</v>
      </c>
      <c r="L10" s="9">
        <v>474</v>
      </c>
      <c r="M10" s="9">
        <v>553</v>
      </c>
      <c r="N10" s="37">
        <v>431</v>
      </c>
    </row>
    <row r="11" spans="1:14" x14ac:dyDescent="0.25">
      <c r="A11" s="249" t="s">
        <v>579</v>
      </c>
      <c r="B11" s="9">
        <v>587</v>
      </c>
      <c r="C11" s="9">
        <v>509</v>
      </c>
      <c r="D11" s="9">
        <v>564</v>
      </c>
      <c r="E11" s="9">
        <v>518</v>
      </c>
      <c r="F11" s="9">
        <v>493</v>
      </c>
      <c r="G11" s="9">
        <v>510</v>
      </c>
      <c r="H11" s="9">
        <v>512</v>
      </c>
      <c r="I11" s="9">
        <v>384</v>
      </c>
      <c r="J11" s="9">
        <v>515</v>
      </c>
      <c r="K11" s="9">
        <v>560</v>
      </c>
      <c r="L11" s="9">
        <v>480</v>
      </c>
      <c r="M11" s="9">
        <v>592</v>
      </c>
      <c r="N11" s="37">
        <v>510</v>
      </c>
    </row>
    <row r="12" spans="1:14" x14ac:dyDescent="0.25">
      <c r="A12" s="249" t="s">
        <v>580</v>
      </c>
      <c r="B12" s="9">
        <v>530</v>
      </c>
      <c r="C12" s="9">
        <v>486</v>
      </c>
      <c r="D12" s="9">
        <v>554</v>
      </c>
      <c r="E12" s="9">
        <v>451</v>
      </c>
      <c r="F12" s="9">
        <v>494</v>
      </c>
      <c r="G12" s="9">
        <v>449</v>
      </c>
      <c r="H12" s="9">
        <v>490</v>
      </c>
      <c r="I12" s="9">
        <v>459</v>
      </c>
      <c r="J12" s="9">
        <v>480</v>
      </c>
      <c r="K12" s="9">
        <v>488</v>
      </c>
      <c r="L12" s="9">
        <v>467</v>
      </c>
      <c r="M12" s="9">
        <v>541</v>
      </c>
      <c r="N12" s="37">
        <v>480</v>
      </c>
    </row>
    <row r="13" spans="1:14" x14ac:dyDescent="0.25">
      <c r="A13" s="249" t="s">
        <v>581</v>
      </c>
      <c r="B13" s="9">
        <v>396</v>
      </c>
      <c r="C13" s="9">
        <v>395</v>
      </c>
      <c r="D13" s="9">
        <v>745</v>
      </c>
      <c r="E13" s="9" t="s">
        <v>553</v>
      </c>
      <c r="F13" s="9">
        <v>251</v>
      </c>
      <c r="G13" s="9">
        <v>260</v>
      </c>
      <c r="H13" s="9" t="s">
        <v>553</v>
      </c>
      <c r="I13" s="9">
        <v>485</v>
      </c>
      <c r="J13" s="9">
        <v>317</v>
      </c>
      <c r="K13" s="9">
        <v>389</v>
      </c>
      <c r="L13" s="9">
        <v>362</v>
      </c>
      <c r="M13" s="9">
        <v>602</v>
      </c>
      <c r="N13" s="37">
        <v>300</v>
      </c>
    </row>
    <row r="14" spans="1:14" x14ac:dyDescent="0.25">
      <c r="A14" s="249" t="s">
        <v>582</v>
      </c>
      <c r="B14" s="9" t="s">
        <v>553</v>
      </c>
      <c r="C14" s="9" t="s">
        <v>553</v>
      </c>
      <c r="D14" s="9" t="s">
        <v>553</v>
      </c>
      <c r="E14" s="9" t="s">
        <v>553</v>
      </c>
      <c r="F14" s="9" t="s">
        <v>553</v>
      </c>
      <c r="G14" s="9" t="s">
        <v>553</v>
      </c>
      <c r="H14" s="9">
        <v>562</v>
      </c>
      <c r="I14" s="9" t="s">
        <v>553</v>
      </c>
      <c r="J14" s="9">
        <v>508</v>
      </c>
      <c r="K14" s="9">
        <v>396</v>
      </c>
      <c r="L14" s="9">
        <v>294</v>
      </c>
      <c r="M14" s="9" t="s">
        <v>553</v>
      </c>
      <c r="N14" s="37">
        <v>447</v>
      </c>
    </row>
    <row r="15" spans="1:14" x14ac:dyDescent="0.25">
      <c r="A15" s="249" t="s">
        <v>583</v>
      </c>
      <c r="B15" s="9" t="s">
        <v>553</v>
      </c>
      <c r="C15" s="9">
        <v>441</v>
      </c>
      <c r="D15" s="9">
        <v>787</v>
      </c>
      <c r="E15" s="9">
        <v>302</v>
      </c>
      <c r="F15" s="9">
        <v>487</v>
      </c>
      <c r="G15" s="9">
        <v>556</v>
      </c>
      <c r="H15" s="9">
        <v>431</v>
      </c>
      <c r="I15" s="9" t="s">
        <v>553</v>
      </c>
      <c r="J15" s="9">
        <v>624</v>
      </c>
      <c r="K15" s="9">
        <v>389</v>
      </c>
      <c r="L15" s="9">
        <v>441</v>
      </c>
      <c r="M15" s="9">
        <v>649</v>
      </c>
      <c r="N15" s="37">
        <v>523</v>
      </c>
    </row>
    <row r="16" spans="1:14" x14ac:dyDescent="0.25">
      <c r="A16" s="250" t="s">
        <v>584</v>
      </c>
      <c r="B16" s="18">
        <v>438</v>
      </c>
      <c r="C16" s="18">
        <v>440</v>
      </c>
      <c r="D16" s="18">
        <v>504</v>
      </c>
      <c r="E16" s="18">
        <v>425</v>
      </c>
      <c r="F16" s="18">
        <v>449</v>
      </c>
      <c r="G16" s="18">
        <v>390</v>
      </c>
      <c r="H16" s="18">
        <v>442</v>
      </c>
      <c r="I16" s="18">
        <v>418</v>
      </c>
      <c r="J16" s="18">
        <v>452</v>
      </c>
      <c r="K16" s="18">
        <v>440</v>
      </c>
      <c r="L16" s="18">
        <v>462</v>
      </c>
      <c r="M16" s="18">
        <v>523</v>
      </c>
      <c r="N16" s="38">
        <v>440</v>
      </c>
    </row>
    <row r="17" spans="1:14" x14ac:dyDescent="0.25">
      <c r="A17" s="250"/>
      <c r="B17" s="18"/>
      <c r="C17" s="18"/>
      <c r="D17" s="18"/>
      <c r="E17" s="18"/>
      <c r="F17" s="18"/>
      <c r="G17" s="18"/>
      <c r="H17" s="18"/>
      <c r="I17" s="18"/>
      <c r="J17" s="18"/>
      <c r="K17" s="18"/>
      <c r="L17" s="18"/>
      <c r="M17" s="18"/>
      <c r="N17" s="38"/>
    </row>
    <row r="18" spans="1:14" x14ac:dyDescent="0.25">
      <c r="A18" s="250" t="s">
        <v>397</v>
      </c>
      <c r="B18" s="18"/>
      <c r="C18" s="18"/>
      <c r="D18" s="18"/>
      <c r="E18" s="18"/>
      <c r="F18" s="18"/>
      <c r="G18" s="18"/>
      <c r="H18" s="18"/>
      <c r="I18" s="18"/>
      <c r="J18" s="18"/>
      <c r="K18" s="18"/>
      <c r="L18" s="18"/>
      <c r="M18" s="18"/>
      <c r="N18" s="38"/>
    </row>
    <row r="19" spans="1:14" x14ac:dyDescent="0.25">
      <c r="A19" s="249" t="s">
        <v>585</v>
      </c>
      <c r="B19" s="9">
        <v>508</v>
      </c>
      <c r="C19" s="9">
        <v>514</v>
      </c>
      <c r="D19" s="9">
        <v>510</v>
      </c>
      <c r="E19" s="9">
        <v>407</v>
      </c>
      <c r="F19" s="9">
        <v>467</v>
      </c>
      <c r="G19" s="9">
        <v>490</v>
      </c>
      <c r="H19" s="9">
        <v>487</v>
      </c>
      <c r="I19" s="9">
        <v>356</v>
      </c>
      <c r="J19" s="9">
        <v>461</v>
      </c>
      <c r="K19" s="9">
        <v>471</v>
      </c>
      <c r="L19" s="9">
        <v>522</v>
      </c>
      <c r="M19" s="9">
        <v>448</v>
      </c>
      <c r="N19" s="37">
        <v>472</v>
      </c>
    </row>
    <row r="20" spans="1:14" x14ac:dyDescent="0.25">
      <c r="A20" s="249" t="s">
        <v>586</v>
      </c>
      <c r="B20" s="9">
        <v>544</v>
      </c>
      <c r="C20" s="9" t="s">
        <v>553</v>
      </c>
      <c r="D20" s="9" t="s">
        <v>553</v>
      </c>
      <c r="E20" s="9" t="s">
        <v>553</v>
      </c>
      <c r="F20" s="9" t="s">
        <v>553</v>
      </c>
      <c r="G20" s="9" t="s">
        <v>553</v>
      </c>
      <c r="H20" s="9" t="s">
        <v>553</v>
      </c>
      <c r="I20" s="9" t="s">
        <v>553</v>
      </c>
      <c r="J20" s="9" t="s">
        <v>553</v>
      </c>
      <c r="K20" s="9" t="s">
        <v>553</v>
      </c>
      <c r="L20" s="9" t="s">
        <v>553</v>
      </c>
      <c r="M20" s="9" t="s">
        <v>553</v>
      </c>
      <c r="N20" s="37">
        <v>544</v>
      </c>
    </row>
    <row r="21" spans="1:14" x14ac:dyDescent="0.25">
      <c r="A21" s="250" t="s">
        <v>587</v>
      </c>
      <c r="B21" s="18">
        <v>508</v>
      </c>
      <c r="C21" s="18">
        <v>514</v>
      </c>
      <c r="D21" s="18">
        <v>510</v>
      </c>
      <c r="E21" s="18">
        <v>407</v>
      </c>
      <c r="F21" s="18">
        <v>467</v>
      </c>
      <c r="G21" s="18">
        <v>490</v>
      </c>
      <c r="H21" s="18">
        <v>487</v>
      </c>
      <c r="I21" s="18">
        <v>356</v>
      </c>
      <c r="J21" s="18">
        <v>461</v>
      </c>
      <c r="K21" s="18">
        <v>471</v>
      </c>
      <c r="L21" s="18">
        <v>522</v>
      </c>
      <c r="M21" s="18">
        <v>448</v>
      </c>
      <c r="N21" s="38">
        <v>472</v>
      </c>
    </row>
    <row r="22" spans="1:14" x14ac:dyDescent="0.25">
      <c r="A22" s="250"/>
      <c r="B22" s="9"/>
      <c r="C22" s="9"/>
      <c r="D22" s="9"/>
      <c r="E22" s="9"/>
      <c r="F22" s="9"/>
      <c r="G22" s="9"/>
      <c r="H22" s="9"/>
      <c r="I22" s="9"/>
      <c r="J22" s="9"/>
      <c r="K22" s="9"/>
      <c r="L22" s="9"/>
      <c r="M22" s="9"/>
      <c r="N22" s="37"/>
    </row>
    <row r="23" spans="1:14" x14ac:dyDescent="0.25">
      <c r="A23" s="250" t="s">
        <v>400</v>
      </c>
      <c r="B23" s="9"/>
      <c r="C23" s="9"/>
      <c r="D23" s="9"/>
      <c r="E23" s="9"/>
      <c r="F23" s="9"/>
      <c r="G23" s="9"/>
      <c r="H23" s="9"/>
      <c r="I23" s="9"/>
      <c r="J23" s="9"/>
      <c r="K23" s="9"/>
      <c r="L23" s="9"/>
      <c r="M23" s="9"/>
      <c r="N23" s="37"/>
    </row>
    <row r="24" spans="1:14" x14ac:dyDescent="0.25">
      <c r="A24" s="249" t="s">
        <v>588</v>
      </c>
      <c r="B24" s="9">
        <v>450</v>
      </c>
      <c r="C24" s="9">
        <v>430</v>
      </c>
      <c r="D24" s="9">
        <v>478</v>
      </c>
      <c r="E24" s="9">
        <v>432</v>
      </c>
      <c r="F24" s="9">
        <v>448</v>
      </c>
      <c r="G24" s="9">
        <v>407</v>
      </c>
      <c r="H24" s="9">
        <v>428</v>
      </c>
      <c r="I24" s="9">
        <v>368</v>
      </c>
      <c r="J24" s="9">
        <v>415</v>
      </c>
      <c r="K24" s="9">
        <v>416</v>
      </c>
      <c r="L24" s="9">
        <v>485</v>
      </c>
      <c r="M24" s="9">
        <v>564</v>
      </c>
      <c r="N24" s="37">
        <v>435</v>
      </c>
    </row>
    <row r="25" spans="1:14" x14ac:dyDescent="0.25">
      <c r="A25" s="249" t="s">
        <v>589</v>
      </c>
      <c r="B25" s="9">
        <v>433</v>
      </c>
      <c r="C25" s="9">
        <v>393</v>
      </c>
      <c r="D25" s="9">
        <v>488</v>
      </c>
      <c r="E25" s="9">
        <v>378</v>
      </c>
      <c r="F25" s="9">
        <v>340</v>
      </c>
      <c r="G25" s="9">
        <v>298</v>
      </c>
      <c r="H25" s="9">
        <v>430</v>
      </c>
      <c r="I25" s="9">
        <v>404</v>
      </c>
      <c r="J25" s="9">
        <v>400</v>
      </c>
      <c r="K25" s="9">
        <v>417</v>
      </c>
      <c r="L25" s="9">
        <v>486</v>
      </c>
      <c r="M25" s="9">
        <v>492</v>
      </c>
      <c r="N25" s="37">
        <v>418</v>
      </c>
    </row>
    <row r="26" spans="1:14" x14ac:dyDescent="0.25">
      <c r="A26" s="249" t="s">
        <v>608</v>
      </c>
      <c r="B26" s="9">
        <v>590</v>
      </c>
      <c r="C26" s="9">
        <v>480</v>
      </c>
      <c r="D26" s="9">
        <v>534</v>
      </c>
      <c r="E26" s="9">
        <v>484</v>
      </c>
      <c r="F26" s="9">
        <v>533</v>
      </c>
      <c r="G26" s="9">
        <v>479</v>
      </c>
      <c r="H26" s="9">
        <v>511</v>
      </c>
      <c r="I26" s="9">
        <v>428</v>
      </c>
      <c r="J26" s="9">
        <v>443</v>
      </c>
      <c r="K26" s="9">
        <v>444</v>
      </c>
      <c r="L26" s="9">
        <v>549</v>
      </c>
      <c r="M26" s="9">
        <v>557</v>
      </c>
      <c r="N26" s="37">
        <v>489</v>
      </c>
    </row>
    <row r="27" spans="1:14" x14ac:dyDescent="0.25">
      <c r="A27" s="250" t="s">
        <v>584</v>
      </c>
      <c r="B27" s="18">
        <v>449</v>
      </c>
      <c r="C27" s="18">
        <v>426</v>
      </c>
      <c r="D27" s="18">
        <v>483</v>
      </c>
      <c r="E27" s="18">
        <v>422</v>
      </c>
      <c r="F27" s="18">
        <v>422</v>
      </c>
      <c r="G27" s="18">
        <v>386</v>
      </c>
      <c r="H27" s="18">
        <v>436</v>
      </c>
      <c r="I27" s="18">
        <v>378</v>
      </c>
      <c r="J27" s="18">
        <v>415</v>
      </c>
      <c r="K27" s="18">
        <v>419</v>
      </c>
      <c r="L27" s="18">
        <v>488</v>
      </c>
      <c r="M27" s="18">
        <v>532</v>
      </c>
      <c r="N27" s="38">
        <v>435</v>
      </c>
    </row>
    <row r="28" spans="1:14" x14ac:dyDescent="0.25">
      <c r="A28" s="250"/>
      <c r="B28" s="18"/>
      <c r="C28" s="18"/>
      <c r="D28" s="18"/>
      <c r="E28" s="18"/>
      <c r="F28" s="18"/>
      <c r="G28" s="18"/>
      <c r="H28" s="18"/>
      <c r="I28" s="18"/>
      <c r="J28" s="18"/>
      <c r="K28" s="18"/>
      <c r="L28" s="18"/>
      <c r="M28" s="18"/>
      <c r="N28" s="38"/>
    </row>
    <row r="29" spans="1:14" ht="15.75" thickBot="1" x14ac:dyDescent="0.3">
      <c r="A29" s="251" t="s">
        <v>591</v>
      </c>
      <c r="B29" s="23">
        <v>463</v>
      </c>
      <c r="C29" s="23">
        <v>450</v>
      </c>
      <c r="D29" s="23">
        <v>496</v>
      </c>
      <c r="E29" s="23">
        <v>411</v>
      </c>
      <c r="F29" s="23">
        <v>443</v>
      </c>
      <c r="G29" s="23">
        <v>414</v>
      </c>
      <c r="H29" s="23">
        <v>456</v>
      </c>
      <c r="I29" s="23">
        <v>380</v>
      </c>
      <c r="J29" s="23">
        <v>435</v>
      </c>
      <c r="K29" s="23">
        <v>441</v>
      </c>
      <c r="L29" s="23">
        <v>492</v>
      </c>
      <c r="M29" s="23">
        <v>503</v>
      </c>
      <c r="N29" s="237">
        <v>448</v>
      </c>
    </row>
    <row r="30" spans="1:14" x14ac:dyDescent="0.25">
      <c r="A30" s="55" t="s">
        <v>592</v>
      </c>
    </row>
    <row r="31" spans="1:14" x14ac:dyDescent="0.25">
      <c r="A31" s="129" t="s">
        <v>609</v>
      </c>
    </row>
    <row r="32" spans="1:14" x14ac:dyDescent="0.25">
      <c r="A32" s="129" t="s">
        <v>594</v>
      </c>
    </row>
    <row r="33" spans="1:1" x14ac:dyDescent="0.25">
      <c r="A33" s="129" t="s">
        <v>595</v>
      </c>
    </row>
    <row r="34" spans="1:1" x14ac:dyDescent="0.25">
      <c r="A34" s="129" t="s">
        <v>596</v>
      </c>
    </row>
    <row r="35" spans="1:1" x14ac:dyDescent="0.25">
      <c r="A35" s="129" t="s">
        <v>597</v>
      </c>
    </row>
    <row r="36" spans="1:1" x14ac:dyDescent="0.25">
      <c r="A36" s="129" t="s">
        <v>598</v>
      </c>
    </row>
    <row r="37" spans="1:1" x14ac:dyDescent="0.25">
      <c r="A37" s="129" t="s">
        <v>599</v>
      </c>
    </row>
    <row r="38" spans="1:1" x14ac:dyDescent="0.25">
      <c r="A38" s="129" t="s">
        <v>600</v>
      </c>
    </row>
    <row r="39" spans="1:1" x14ac:dyDescent="0.25">
      <c r="A39" s="129" t="s">
        <v>601</v>
      </c>
    </row>
    <row r="40" spans="1:1" x14ac:dyDescent="0.25">
      <c r="A40" s="129" t="s">
        <v>602</v>
      </c>
    </row>
    <row r="41" spans="1:1" x14ac:dyDescent="0.25">
      <c r="A41" s="129" t="s">
        <v>603</v>
      </c>
    </row>
    <row r="42" spans="1:1" x14ac:dyDescent="0.25">
      <c r="A42" s="129" t="s">
        <v>604</v>
      </c>
    </row>
    <row r="43" spans="1:1" x14ac:dyDescent="0.25">
      <c r="A43" s="129" t="s">
        <v>605</v>
      </c>
    </row>
    <row r="44" spans="1:1" x14ac:dyDescent="0.25">
      <c r="A44" s="129" t="s">
        <v>606</v>
      </c>
    </row>
  </sheetData>
  <mergeCells count="4">
    <mergeCell ref="A4:A5"/>
    <mergeCell ref="B4:M4"/>
    <mergeCell ref="N4:N5"/>
    <mergeCell ref="A6:A7"/>
  </mergeCells>
  <hyperlinks>
    <hyperlink ref="A1" location="INDICE!A1" display="VOLTAR ÍNDICE"/>
  </hyperlinks>
  <pageMargins left="0.511811024" right="0.511811024" top="0.78740157499999996" bottom="0.78740157499999996" header="0.31496062000000002" footer="0.3149606200000000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N44"/>
  <sheetViews>
    <sheetView showGridLines="0" workbookViewId="0"/>
  </sheetViews>
  <sheetFormatPr defaultRowHeight="15" x14ac:dyDescent="0.25"/>
  <cols>
    <col min="1" max="1" width="18.5703125" customWidth="1"/>
  </cols>
  <sheetData>
    <row r="1" spans="1:14" x14ac:dyDescent="0.25">
      <c r="A1" s="204" t="s">
        <v>23</v>
      </c>
      <c r="B1" s="202"/>
      <c r="C1" s="202"/>
      <c r="D1" s="202"/>
      <c r="E1" s="202"/>
      <c r="F1" s="202"/>
      <c r="G1" s="202"/>
      <c r="H1" s="202"/>
      <c r="I1" s="202"/>
      <c r="J1" s="202"/>
      <c r="K1" s="202"/>
      <c r="L1" s="202"/>
      <c r="M1" s="202"/>
      <c r="N1" s="202"/>
    </row>
    <row r="3" spans="1:14" ht="15.75" thickBot="1" x14ac:dyDescent="0.3">
      <c r="A3" s="1" t="s">
        <v>610</v>
      </c>
    </row>
    <row r="4" spans="1:14" ht="15.75" thickBot="1" x14ac:dyDescent="0.3">
      <c r="A4" s="325" t="s">
        <v>380</v>
      </c>
      <c r="B4" s="367" t="s">
        <v>565</v>
      </c>
      <c r="C4" s="368"/>
      <c r="D4" s="368"/>
      <c r="E4" s="368"/>
      <c r="F4" s="368"/>
      <c r="G4" s="368"/>
      <c r="H4" s="368"/>
      <c r="I4" s="368"/>
      <c r="J4" s="368"/>
      <c r="K4" s="368"/>
      <c r="L4" s="368"/>
      <c r="M4" s="369"/>
      <c r="N4" s="323" t="s">
        <v>103</v>
      </c>
    </row>
    <row r="5" spans="1:14" ht="15.75" thickBot="1" x14ac:dyDescent="0.3">
      <c r="A5" s="327"/>
      <c r="B5" s="216" t="s">
        <v>265</v>
      </c>
      <c r="C5" s="216" t="s">
        <v>566</v>
      </c>
      <c r="D5" s="216" t="s">
        <v>567</v>
      </c>
      <c r="E5" s="216" t="s">
        <v>568</v>
      </c>
      <c r="F5" s="216" t="s">
        <v>313</v>
      </c>
      <c r="G5" s="216" t="s">
        <v>569</v>
      </c>
      <c r="H5" s="216" t="s">
        <v>570</v>
      </c>
      <c r="I5" s="216" t="s">
        <v>571</v>
      </c>
      <c r="J5" s="216" t="s">
        <v>572</v>
      </c>
      <c r="K5" s="216" t="s">
        <v>573</v>
      </c>
      <c r="L5" s="216" t="s">
        <v>574</v>
      </c>
      <c r="M5" s="216" t="s">
        <v>575</v>
      </c>
      <c r="N5" s="324"/>
    </row>
    <row r="6" spans="1:14" x14ac:dyDescent="0.25">
      <c r="A6" s="405"/>
      <c r="B6" s="147" t="s">
        <v>576</v>
      </c>
      <c r="C6" s="147" t="s">
        <v>576</v>
      </c>
      <c r="D6" s="147" t="s">
        <v>576</v>
      </c>
      <c r="E6" s="147" t="s">
        <v>576</v>
      </c>
      <c r="F6" s="147" t="s">
        <v>576</v>
      </c>
      <c r="G6" s="147" t="s">
        <v>576</v>
      </c>
      <c r="H6" s="147" t="s">
        <v>576</v>
      </c>
      <c r="I6" s="147" t="s">
        <v>576</v>
      </c>
      <c r="J6" s="147" t="s">
        <v>576</v>
      </c>
      <c r="K6" s="147" t="s">
        <v>576</v>
      </c>
      <c r="L6" s="147" t="s">
        <v>576</v>
      </c>
      <c r="M6" s="147" t="s">
        <v>576</v>
      </c>
      <c r="N6" s="148" t="s">
        <v>576</v>
      </c>
    </row>
    <row r="7" spans="1:14" x14ac:dyDescent="0.25">
      <c r="A7" s="406"/>
      <c r="B7" s="147" t="s">
        <v>577</v>
      </c>
      <c r="C7" s="147" t="s">
        <v>577</v>
      </c>
      <c r="D7" s="147" t="s">
        <v>577</v>
      </c>
      <c r="E7" s="147" t="s">
        <v>577</v>
      </c>
      <c r="F7" s="147" t="s">
        <v>577</v>
      </c>
      <c r="G7" s="147" t="s">
        <v>577</v>
      </c>
      <c r="H7" s="147" t="s">
        <v>577</v>
      </c>
      <c r="I7" s="147" t="s">
        <v>577</v>
      </c>
      <c r="J7" s="147" t="s">
        <v>577</v>
      </c>
      <c r="K7" s="147" t="s">
        <v>577</v>
      </c>
      <c r="L7" s="147" t="s">
        <v>577</v>
      </c>
      <c r="M7" s="147" t="s">
        <v>577</v>
      </c>
      <c r="N7" s="148" t="s">
        <v>577</v>
      </c>
    </row>
    <row r="8" spans="1:14" x14ac:dyDescent="0.25">
      <c r="A8" s="250" t="s">
        <v>388</v>
      </c>
      <c r="B8" s="9"/>
      <c r="C8" s="9"/>
      <c r="D8" s="9"/>
      <c r="E8" s="9"/>
      <c r="F8" s="9"/>
      <c r="G8" s="9"/>
      <c r="H8" s="9"/>
      <c r="I8" s="9"/>
      <c r="J8" s="9"/>
      <c r="K8" s="9"/>
      <c r="L8" s="9"/>
      <c r="M8" s="9"/>
      <c r="N8" s="37"/>
    </row>
    <row r="9" spans="1:14" x14ac:dyDescent="0.25">
      <c r="A9" s="249" t="s">
        <v>389</v>
      </c>
      <c r="B9" s="9">
        <v>452</v>
      </c>
      <c r="C9" s="9">
        <v>479</v>
      </c>
      <c r="D9" s="9">
        <v>512</v>
      </c>
      <c r="E9" s="9">
        <v>462</v>
      </c>
      <c r="F9" s="9">
        <v>468</v>
      </c>
      <c r="G9" s="9">
        <v>453</v>
      </c>
      <c r="H9" s="9">
        <v>472</v>
      </c>
      <c r="I9" s="9">
        <v>478</v>
      </c>
      <c r="J9" s="9">
        <v>470</v>
      </c>
      <c r="K9" s="9">
        <v>490</v>
      </c>
      <c r="L9" s="9">
        <v>513</v>
      </c>
      <c r="M9" s="9">
        <v>586</v>
      </c>
      <c r="N9" s="37">
        <v>478</v>
      </c>
    </row>
    <row r="10" spans="1:14" x14ac:dyDescent="0.25">
      <c r="A10" s="249" t="s">
        <v>578</v>
      </c>
      <c r="B10" s="9">
        <v>516</v>
      </c>
      <c r="C10" s="9">
        <v>472</v>
      </c>
      <c r="D10" s="9">
        <v>458</v>
      </c>
      <c r="E10" s="9">
        <v>374</v>
      </c>
      <c r="F10" s="9">
        <v>459</v>
      </c>
      <c r="G10" s="9">
        <v>407</v>
      </c>
      <c r="H10" s="9">
        <v>452</v>
      </c>
      <c r="I10" s="9">
        <v>576</v>
      </c>
      <c r="J10" s="9">
        <v>500</v>
      </c>
      <c r="K10" s="9">
        <v>464</v>
      </c>
      <c r="L10" s="9">
        <v>525</v>
      </c>
      <c r="M10" s="9">
        <v>567</v>
      </c>
      <c r="N10" s="37">
        <v>481</v>
      </c>
    </row>
    <row r="11" spans="1:14" x14ac:dyDescent="0.25">
      <c r="A11" s="249" t="s">
        <v>579</v>
      </c>
      <c r="B11" s="9">
        <v>587</v>
      </c>
      <c r="C11" s="9">
        <v>560</v>
      </c>
      <c r="D11" s="9">
        <v>580</v>
      </c>
      <c r="E11" s="9">
        <v>518</v>
      </c>
      <c r="F11" s="9">
        <v>553</v>
      </c>
      <c r="G11" s="9">
        <v>516</v>
      </c>
      <c r="H11" s="9">
        <v>528</v>
      </c>
      <c r="I11" s="9">
        <v>525</v>
      </c>
      <c r="J11" s="9">
        <v>607</v>
      </c>
      <c r="K11" s="9">
        <v>600</v>
      </c>
      <c r="L11" s="9">
        <v>508</v>
      </c>
      <c r="M11" s="9">
        <v>612</v>
      </c>
      <c r="N11" s="37">
        <v>544</v>
      </c>
    </row>
    <row r="12" spans="1:14" x14ac:dyDescent="0.25">
      <c r="A12" s="249" t="s">
        <v>580</v>
      </c>
      <c r="B12" s="9">
        <v>531</v>
      </c>
      <c r="C12" s="9">
        <v>501</v>
      </c>
      <c r="D12" s="9">
        <v>558</v>
      </c>
      <c r="E12" s="9">
        <v>457</v>
      </c>
      <c r="F12" s="9">
        <v>500</v>
      </c>
      <c r="G12" s="9">
        <v>513</v>
      </c>
      <c r="H12" s="9">
        <v>520</v>
      </c>
      <c r="I12" s="9">
        <v>514</v>
      </c>
      <c r="J12" s="9">
        <v>608</v>
      </c>
      <c r="K12" s="9">
        <v>523</v>
      </c>
      <c r="L12" s="9">
        <v>491</v>
      </c>
      <c r="M12" s="9">
        <v>578</v>
      </c>
      <c r="N12" s="37">
        <v>510</v>
      </c>
    </row>
    <row r="13" spans="1:14" x14ac:dyDescent="0.25">
      <c r="A13" s="249" t="s">
        <v>581</v>
      </c>
      <c r="B13" s="9" t="s">
        <v>553</v>
      </c>
      <c r="C13" s="9" t="s">
        <v>553</v>
      </c>
      <c r="D13" s="9">
        <v>745</v>
      </c>
      <c r="E13" s="9" t="s">
        <v>553</v>
      </c>
      <c r="F13" s="9" t="s">
        <v>553</v>
      </c>
      <c r="G13" s="9">
        <v>506</v>
      </c>
      <c r="H13" s="9" t="s">
        <v>553</v>
      </c>
      <c r="I13" s="9" t="s">
        <v>553</v>
      </c>
      <c r="J13" s="9">
        <v>758</v>
      </c>
      <c r="K13" s="9">
        <v>441</v>
      </c>
      <c r="L13" s="9" t="s">
        <v>553</v>
      </c>
      <c r="M13" s="9">
        <v>602</v>
      </c>
      <c r="N13" s="37">
        <v>517</v>
      </c>
    </row>
    <row r="14" spans="1:14" x14ac:dyDescent="0.25">
      <c r="A14" s="249" t="s">
        <v>582</v>
      </c>
      <c r="B14" s="9" t="s">
        <v>553</v>
      </c>
      <c r="C14" s="9" t="s">
        <v>553</v>
      </c>
      <c r="D14" s="9" t="s">
        <v>553</v>
      </c>
      <c r="E14" s="9" t="s">
        <v>553</v>
      </c>
      <c r="F14" s="9" t="s">
        <v>553</v>
      </c>
      <c r="G14" s="9" t="s">
        <v>553</v>
      </c>
      <c r="H14" s="9">
        <v>592</v>
      </c>
      <c r="I14" s="9" t="s">
        <v>553</v>
      </c>
      <c r="J14" s="9">
        <v>508</v>
      </c>
      <c r="K14" s="9">
        <v>487</v>
      </c>
      <c r="L14" s="9" t="s">
        <v>553</v>
      </c>
      <c r="M14" s="9" t="s">
        <v>553</v>
      </c>
      <c r="N14" s="37">
        <v>552</v>
      </c>
    </row>
    <row r="15" spans="1:14" x14ac:dyDescent="0.25">
      <c r="A15" s="249" t="s">
        <v>583</v>
      </c>
      <c r="B15" s="9" t="s">
        <v>553</v>
      </c>
      <c r="C15" s="9">
        <v>446</v>
      </c>
      <c r="D15" s="9">
        <v>787</v>
      </c>
      <c r="E15" s="9">
        <v>302</v>
      </c>
      <c r="F15" s="9">
        <v>494</v>
      </c>
      <c r="G15" s="9">
        <v>556</v>
      </c>
      <c r="H15" s="9">
        <v>519</v>
      </c>
      <c r="I15" s="9" t="s">
        <v>553</v>
      </c>
      <c r="J15" s="9">
        <v>624</v>
      </c>
      <c r="K15" s="9">
        <v>416</v>
      </c>
      <c r="L15" s="9">
        <v>518</v>
      </c>
      <c r="M15" s="9">
        <v>668</v>
      </c>
      <c r="N15" s="37">
        <v>547</v>
      </c>
    </row>
    <row r="16" spans="1:14" x14ac:dyDescent="0.25">
      <c r="A16" s="250" t="s">
        <v>584</v>
      </c>
      <c r="B16" s="18">
        <v>469</v>
      </c>
      <c r="C16" s="18">
        <v>491</v>
      </c>
      <c r="D16" s="18">
        <v>528</v>
      </c>
      <c r="E16" s="18">
        <v>451</v>
      </c>
      <c r="F16" s="18">
        <v>486</v>
      </c>
      <c r="G16" s="18">
        <v>478</v>
      </c>
      <c r="H16" s="18">
        <v>488</v>
      </c>
      <c r="I16" s="18">
        <v>487</v>
      </c>
      <c r="J16" s="18">
        <v>506</v>
      </c>
      <c r="K16" s="18">
        <v>489</v>
      </c>
      <c r="L16" s="18">
        <v>511</v>
      </c>
      <c r="M16" s="18">
        <v>606</v>
      </c>
      <c r="N16" s="38">
        <v>493</v>
      </c>
    </row>
    <row r="17" spans="1:14" x14ac:dyDescent="0.25">
      <c r="A17" s="250"/>
      <c r="B17" s="18"/>
      <c r="C17" s="18"/>
      <c r="D17" s="18"/>
      <c r="E17" s="18"/>
      <c r="F17" s="18"/>
      <c r="G17" s="18"/>
      <c r="H17" s="18"/>
      <c r="I17" s="18"/>
      <c r="J17" s="18"/>
      <c r="K17" s="18"/>
      <c r="L17" s="18"/>
      <c r="M17" s="18"/>
      <c r="N17" s="38"/>
    </row>
    <row r="18" spans="1:14" x14ac:dyDescent="0.25">
      <c r="A18" s="250" t="s">
        <v>397</v>
      </c>
      <c r="B18" s="9"/>
      <c r="C18" s="9"/>
      <c r="D18" s="9"/>
      <c r="E18" s="9"/>
      <c r="F18" s="9"/>
      <c r="G18" s="9"/>
      <c r="H18" s="9"/>
      <c r="I18" s="9"/>
      <c r="J18" s="9"/>
      <c r="K18" s="9"/>
      <c r="L18" s="9"/>
      <c r="M18" s="9"/>
      <c r="N18" s="38"/>
    </row>
    <row r="19" spans="1:14" x14ac:dyDescent="0.25">
      <c r="A19" s="249" t="s">
        <v>585</v>
      </c>
      <c r="B19" s="9">
        <v>529</v>
      </c>
      <c r="C19" s="9">
        <v>563</v>
      </c>
      <c r="D19" s="9">
        <v>555</v>
      </c>
      <c r="E19" s="9">
        <v>425</v>
      </c>
      <c r="F19" s="9">
        <v>506</v>
      </c>
      <c r="G19" s="9">
        <v>550</v>
      </c>
      <c r="H19" s="9">
        <v>537</v>
      </c>
      <c r="I19" s="9">
        <v>400</v>
      </c>
      <c r="J19" s="9">
        <v>520</v>
      </c>
      <c r="K19" s="9">
        <v>527</v>
      </c>
      <c r="L19" s="9">
        <v>573</v>
      </c>
      <c r="M19" s="9">
        <v>602</v>
      </c>
      <c r="N19" s="37">
        <v>519</v>
      </c>
    </row>
    <row r="20" spans="1:14" x14ac:dyDescent="0.25">
      <c r="A20" s="249" t="s">
        <v>586</v>
      </c>
      <c r="B20" s="9">
        <v>569</v>
      </c>
      <c r="C20" s="9" t="s">
        <v>553</v>
      </c>
      <c r="D20" s="9" t="s">
        <v>553</v>
      </c>
      <c r="E20" s="9" t="s">
        <v>553</v>
      </c>
      <c r="F20" s="9" t="s">
        <v>553</v>
      </c>
      <c r="G20" s="9" t="s">
        <v>553</v>
      </c>
      <c r="H20" s="9" t="s">
        <v>553</v>
      </c>
      <c r="I20" s="9" t="s">
        <v>553</v>
      </c>
      <c r="J20" s="9" t="s">
        <v>553</v>
      </c>
      <c r="K20" s="9" t="s">
        <v>553</v>
      </c>
      <c r="L20" s="9" t="s">
        <v>553</v>
      </c>
      <c r="M20" s="9" t="s">
        <v>553</v>
      </c>
      <c r="N20" s="37">
        <v>569</v>
      </c>
    </row>
    <row r="21" spans="1:14" x14ac:dyDescent="0.25">
      <c r="A21" s="250" t="s">
        <v>587</v>
      </c>
      <c r="B21" s="18">
        <v>529</v>
      </c>
      <c r="C21" s="18">
        <v>563</v>
      </c>
      <c r="D21" s="18">
        <v>555</v>
      </c>
      <c r="E21" s="18">
        <v>425</v>
      </c>
      <c r="F21" s="18">
        <v>506</v>
      </c>
      <c r="G21" s="18">
        <v>550</v>
      </c>
      <c r="H21" s="18">
        <v>537</v>
      </c>
      <c r="I21" s="18">
        <v>400</v>
      </c>
      <c r="J21" s="18">
        <v>520</v>
      </c>
      <c r="K21" s="18">
        <v>527</v>
      </c>
      <c r="L21" s="18">
        <v>573</v>
      </c>
      <c r="M21" s="18">
        <v>602</v>
      </c>
      <c r="N21" s="38">
        <v>519</v>
      </c>
    </row>
    <row r="22" spans="1:14" x14ac:dyDescent="0.25">
      <c r="A22" s="250"/>
      <c r="B22" s="9"/>
      <c r="C22" s="9"/>
      <c r="D22" s="9"/>
      <c r="E22" s="9"/>
      <c r="F22" s="9"/>
      <c r="G22" s="9"/>
      <c r="H22" s="9"/>
      <c r="I22" s="9"/>
      <c r="J22" s="9"/>
      <c r="K22" s="9"/>
      <c r="L22" s="9"/>
      <c r="M22" s="9"/>
      <c r="N22" s="37"/>
    </row>
    <row r="23" spans="1:14" x14ac:dyDescent="0.25">
      <c r="A23" s="250" t="s">
        <v>400</v>
      </c>
      <c r="B23" s="9"/>
      <c r="C23" s="9"/>
      <c r="D23" s="9"/>
      <c r="E23" s="9"/>
      <c r="F23" s="9"/>
      <c r="G23" s="9"/>
      <c r="H23" s="9"/>
      <c r="I23" s="9"/>
      <c r="J23" s="9"/>
      <c r="K23" s="9"/>
      <c r="L23" s="9"/>
      <c r="M23" s="9"/>
      <c r="N23" s="37"/>
    </row>
    <row r="24" spans="1:14" x14ac:dyDescent="0.25">
      <c r="A24" s="249" t="s">
        <v>588</v>
      </c>
      <c r="B24" s="9">
        <v>476</v>
      </c>
      <c r="C24" s="9">
        <v>486</v>
      </c>
      <c r="D24" s="9">
        <v>515</v>
      </c>
      <c r="E24" s="9">
        <v>476</v>
      </c>
      <c r="F24" s="9">
        <v>469</v>
      </c>
      <c r="G24" s="9">
        <v>493</v>
      </c>
      <c r="H24" s="9">
        <v>483</v>
      </c>
      <c r="I24" s="9">
        <v>507</v>
      </c>
      <c r="J24" s="9">
        <v>502</v>
      </c>
      <c r="K24" s="9">
        <v>479</v>
      </c>
      <c r="L24" s="9">
        <v>549</v>
      </c>
      <c r="M24" s="9">
        <v>606</v>
      </c>
      <c r="N24" s="37">
        <v>502</v>
      </c>
    </row>
    <row r="25" spans="1:14" x14ac:dyDescent="0.25">
      <c r="A25" s="249" t="s">
        <v>589</v>
      </c>
      <c r="B25" s="9">
        <v>447</v>
      </c>
      <c r="C25" s="9">
        <v>478</v>
      </c>
      <c r="D25" s="9">
        <v>523</v>
      </c>
      <c r="E25" s="9">
        <v>462</v>
      </c>
      <c r="F25" s="9">
        <v>464</v>
      </c>
      <c r="G25" s="9">
        <v>404</v>
      </c>
      <c r="H25" s="9">
        <v>486</v>
      </c>
      <c r="I25" s="9">
        <v>456</v>
      </c>
      <c r="J25" s="9">
        <v>512</v>
      </c>
      <c r="K25" s="9">
        <v>514</v>
      </c>
      <c r="L25" s="9">
        <v>542</v>
      </c>
      <c r="M25" s="9">
        <v>603</v>
      </c>
      <c r="N25" s="37">
        <v>499</v>
      </c>
    </row>
    <row r="26" spans="1:14" x14ac:dyDescent="0.25">
      <c r="A26" s="249" t="s">
        <v>611</v>
      </c>
      <c r="B26" s="9">
        <v>616</v>
      </c>
      <c r="C26" s="9">
        <v>494</v>
      </c>
      <c r="D26" s="9">
        <v>545</v>
      </c>
      <c r="E26" s="9">
        <v>512</v>
      </c>
      <c r="F26" s="9">
        <v>544</v>
      </c>
      <c r="G26" s="9">
        <v>564</v>
      </c>
      <c r="H26" s="9">
        <v>527</v>
      </c>
      <c r="I26" s="9">
        <v>541</v>
      </c>
      <c r="J26" s="9">
        <v>537</v>
      </c>
      <c r="K26" s="9">
        <v>486</v>
      </c>
      <c r="L26" s="9">
        <v>634</v>
      </c>
      <c r="M26" s="9">
        <v>616</v>
      </c>
      <c r="N26" s="37">
        <v>539</v>
      </c>
    </row>
    <row r="27" spans="1:14" x14ac:dyDescent="0.25">
      <c r="A27" s="250" t="s">
        <v>584</v>
      </c>
      <c r="B27" s="18">
        <v>472</v>
      </c>
      <c r="C27" s="18">
        <v>486</v>
      </c>
      <c r="D27" s="18">
        <v>519</v>
      </c>
      <c r="E27" s="18">
        <v>480</v>
      </c>
      <c r="F27" s="18">
        <v>480</v>
      </c>
      <c r="G27" s="18">
        <v>486</v>
      </c>
      <c r="H27" s="18">
        <v>489</v>
      </c>
      <c r="I27" s="18">
        <v>501</v>
      </c>
      <c r="J27" s="18">
        <v>507</v>
      </c>
      <c r="K27" s="18">
        <v>485</v>
      </c>
      <c r="L27" s="18">
        <v>551</v>
      </c>
      <c r="M27" s="18">
        <v>606</v>
      </c>
      <c r="N27" s="38">
        <v>505</v>
      </c>
    </row>
    <row r="28" spans="1:14" x14ac:dyDescent="0.25">
      <c r="A28" s="250"/>
      <c r="B28" s="18"/>
      <c r="C28" s="18"/>
      <c r="D28" s="18"/>
      <c r="E28" s="18"/>
      <c r="F28" s="18"/>
      <c r="G28" s="18"/>
      <c r="H28" s="18"/>
      <c r="I28" s="18"/>
      <c r="J28" s="18"/>
      <c r="K28" s="18"/>
      <c r="L28" s="18"/>
      <c r="M28" s="18"/>
      <c r="N28" s="38"/>
    </row>
    <row r="29" spans="1:14" ht="15.75" thickBot="1" x14ac:dyDescent="0.3">
      <c r="A29" s="251" t="s">
        <v>591</v>
      </c>
      <c r="B29" s="23">
        <v>489</v>
      </c>
      <c r="C29" s="23">
        <v>509</v>
      </c>
      <c r="D29" s="23">
        <v>533</v>
      </c>
      <c r="E29" s="23">
        <v>434</v>
      </c>
      <c r="F29" s="23">
        <v>488</v>
      </c>
      <c r="G29" s="23">
        <v>501</v>
      </c>
      <c r="H29" s="23">
        <v>507</v>
      </c>
      <c r="I29" s="23">
        <v>469</v>
      </c>
      <c r="J29" s="23">
        <v>511</v>
      </c>
      <c r="K29" s="23">
        <v>503</v>
      </c>
      <c r="L29" s="23">
        <v>549</v>
      </c>
      <c r="M29" s="23">
        <v>605</v>
      </c>
      <c r="N29" s="237">
        <v>507</v>
      </c>
    </row>
    <row r="30" spans="1:14" x14ac:dyDescent="0.25">
      <c r="A30" s="55" t="s">
        <v>592</v>
      </c>
    </row>
    <row r="31" spans="1:14" x14ac:dyDescent="0.25">
      <c r="A31" s="129" t="s">
        <v>609</v>
      </c>
    </row>
    <row r="32" spans="1:14" x14ac:dyDescent="0.25">
      <c r="A32" s="129" t="s">
        <v>594</v>
      </c>
    </row>
    <row r="33" spans="1:1" x14ac:dyDescent="0.25">
      <c r="A33" s="129" t="s">
        <v>595</v>
      </c>
    </row>
    <row r="34" spans="1:1" x14ac:dyDescent="0.25">
      <c r="A34" s="129" t="s">
        <v>596</v>
      </c>
    </row>
    <row r="35" spans="1:1" x14ac:dyDescent="0.25">
      <c r="A35" s="129" t="s">
        <v>597</v>
      </c>
    </row>
    <row r="36" spans="1:1" x14ac:dyDescent="0.25">
      <c r="A36" s="129" t="s">
        <v>598</v>
      </c>
    </row>
    <row r="37" spans="1:1" x14ac:dyDescent="0.25">
      <c r="A37" s="129" t="s">
        <v>599</v>
      </c>
    </row>
    <row r="38" spans="1:1" x14ac:dyDescent="0.25">
      <c r="A38" s="129" t="s">
        <v>600</v>
      </c>
    </row>
    <row r="39" spans="1:1" x14ac:dyDescent="0.25">
      <c r="A39" s="129" t="s">
        <v>601</v>
      </c>
    </row>
    <row r="40" spans="1:1" x14ac:dyDescent="0.25">
      <c r="A40" s="129" t="s">
        <v>602</v>
      </c>
    </row>
    <row r="41" spans="1:1" x14ac:dyDescent="0.25">
      <c r="A41" s="129" t="s">
        <v>603</v>
      </c>
    </row>
    <row r="42" spans="1:1" x14ac:dyDescent="0.25">
      <c r="A42" s="129" t="s">
        <v>604</v>
      </c>
    </row>
    <row r="43" spans="1:1" x14ac:dyDescent="0.25">
      <c r="A43" s="129" t="s">
        <v>605</v>
      </c>
    </row>
    <row r="44" spans="1:1" x14ac:dyDescent="0.25">
      <c r="A44" s="129" t="s">
        <v>606</v>
      </c>
    </row>
  </sheetData>
  <mergeCells count="4">
    <mergeCell ref="A4:A5"/>
    <mergeCell ref="B4:M4"/>
    <mergeCell ref="N4:N5"/>
    <mergeCell ref="A6:A7"/>
  </mergeCells>
  <hyperlinks>
    <hyperlink ref="A1" location="INDICE!A1" display="VOLTAR ÍNDICE"/>
  </hyperlink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C11"/>
  <sheetViews>
    <sheetView showGridLines="0" workbookViewId="0"/>
  </sheetViews>
  <sheetFormatPr defaultRowHeight="15" x14ac:dyDescent="0.25"/>
  <cols>
    <col min="1" max="1" width="29.140625" customWidth="1"/>
  </cols>
  <sheetData>
    <row r="1" spans="1:3" x14ac:dyDescent="0.25">
      <c r="A1" s="204" t="s">
        <v>23</v>
      </c>
      <c r="B1" s="202"/>
      <c r="C1" s="202"/>
    </row>
    <row r="3" spans="1:3" ht="15.75" thickBot="1" x14ac:dyDescent="0.3">
      <c r="A3" s="1" t="s">
        <v>37</v>
      </c>
    </row>
    <row r="4" spans="1:3" ht="23.25" thickBot="1" x14ac:dyDescent="0.3">
      <c r="A4" s="247" t="s">
        <v>1</v>
      </c>
      <c r="B4" s="247" t="s">
        <v>27</v>
      </c>
      <c r="C4" s="231" t="s">
        <v>7</v>
      </c>
    </row>
    <row r="5" spans="1:3" x14ac:dyDescent="0.25">
      <c r="A5" s="215"/>
      <c r="B5" s="215" t="s">
        <v>28</v>
      </c>
      <c r="C5" s="239" t="s">
        <v>9</v>
      </c>
    </row>
    <row r="6" spans="1:3" ht="22.5" x14ac:dyDescent="0.25">
      <c r="A6" s="249" t="s">
        <v>38</v>
      </c>
      <c r="B6" s="16">
        <v>3149</v>
      </c>
      <c r="C6" s="37">
        <v>27.24</v>
      </c>
    </row>
    <row r="7" spans="1:3" ht="22.5" x14ac:dyDescent="0.25">
      <c r="A7" s="249" t="s">
        <v>39</v>
      </c>
      <c r="B7" s="16">
        <v>2756</v>
      </c>
      <c r="C7" s="37">
        <v>23.84</v>
      </c>
    </row>
    <row r="8" spans="1:3" ht="22.5" x14ac:dyDescent="0.25">
      <c r="A8" s="249" t="s">
        <v>40</v>
      </c>
      <c r="B8" s="16">
        <v>2511</v>
      </c>
      <c r="C8" s="37">
        <v>21.72</v>
      </c>
    </row>
    <row r="9" spans="1:3" ht="22.5" x14ac:dyDescent="0.25">
      <c r="A9" s="249" t="s">
        <v>41</v>
      </c>
      <c r="B9" s="16">
        <v>2735</v>
      </c>
      <c r="C9" s="37">
        <v>23.66</v>
      </c>
    </row>
    <row r="10" spans="1:3" ht="22.5" x14ac:dyDescent="0.25">
      <c r="A10" s="249" t="s">
        <v>42</v>
      </c>
      <c r="B10" s="9">
        <v>410</v>
      </c>
      <c r="C10" s="37">
        <v>3.54</v>
      </c>
    </row>
    <row r="11" spans="1:3" ht="21.75" thickBot="1" x14ac:dyDescent="0.3">
      <c r="A11" s="251" t="s">
        <v>43</v>
      </c>
      <c r="B11" s="39">
        <v>11561</v>
      </c>
      <c r="C11" s="40">
        <v>100</v>
      </c>
    </row>
  </sheetData>
  <hyperlinks>
    <hyperlink ref="A1" location="INDICE!A1" display="VOLTAR ÍNDICE"/>
  </hyperlinks>
  <pageMargins left="0.511811024" right="0.511811024" top="0.78740157499999996" bottom="0.78740157499999996" header="0.31496062000000002" footer="0.3149606200000000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N44"/>
  <sheetViews>
    <sheetView showGridLines="0" topLeftCell="A13" workbookViewId="0"/>
  </sheetViews>
  <sheetFormatPr defaultRowHeight="15" x14ac:dyDescent="0.25"/>
  <cols>
    <col min="1" max="1" width="17.85546875" customWidth="1"/>
  </cols>
  <sheetData>
    <row r="1" spans="1:14" x14ac:dyDescent="0.25">
      <c r="A1" s="204" t="s">
        <v>23</v>
      </c>
      <c r="B1" s="202"/>
      <c r="C1" s="202"/>
      <c r="D1" s="202"/>
      <c r="E1" s="202"/>
      <c r="F1" s="202"/>
      <c r="G1" s="202"/>
      <c r="H1" s="202"/>
      <c r="I1" s="202"/>
      <c r="J1" s="202"/>
      <c r="K1" s="202"/>
      <c r="L1" s="202"/>
      <c r="M1" s="202"/>
      <c r="N1" s="202"/>
    </row>
    <row r="3" spans="1:14" ht="15.75" thickBot="1" x14ac:dyDescent="0.3">
      <c r="A3" s="1" t="s">
        <v>612</v>
      </c>
    </row>
    <row r="4" spans="1:14" ht="15.75" thickBot="1" x14ac:dyDescent="0.3">
      <c r="A4" s="325" t="s">
        <v>380</v>
      </c>
      <c r="B4" s="367" t="s">
        <v>565</v>
      </c>
      <c r="C4" s="368"/>
      <c r="D4" s="368"/>
      <c r="E4" s="368"/>
      <c r="F4" s="368"/>
      <c r="G4" s="368"/>
      <c r="H4" s="368"/>
      <c r="I4" s="368"/>
      <c r="J4" s="368"/>
      <c r="K4" s="368"/>
      <c r="L4" s="368"/>
      <c r="M4" s="369"/>
      <c r="N4" s="323" t="s">
        <v>103</v>
      </c>
    </row>
    <row r="5" spans="1:14" ht="15.75" thickBot="1" x14ac:dyDescent="0.3">
      <c r="A5" s="327"/>
      <c r="B5" s="216" t="s">
        <v>265</v>
      </c>
      <c r="C5" s="216" t="s">
        <v>566</v>
      </c>
      <c r="D5" s="216" t="s">
        <v>567</v>
      </c>
      <c r="E5" s="216" t="s">
        <v>568</v>
      </c>
      <c r="F5" s="216" t="s">
        <v>313</v>
      </c>
      <c r="G5" s="216" t="s">
        <v>569</v>
      </c>
      <c r="H5" s="216" t="s">
        <v>570</v>
      </c>
      <c r="I5" s="216" t="s">
        <v>571</v>
      </c>
      <c r="J5" s="216" t="s">
        <v>572</v>
      </c>
      <c r="K5" s="216" t="s">
        <v>573</v>
      </c>
      <c r="L5" s="216" t="s">
        <v>574</v>
      </c>
      <c r="M5" s="216" t="s">
        <v>575</v>
      </c>
      <c r="N5" s="324"/>
    </row>
    <row r="6" spans="1:14" x14ac:dyDescent="0.25">
      <c r="A6" s="405"/>
      <c r="B6" s="147" t="s">
        <v>576</v>
      </c>
      <c r="C6" s="147" t="s">
        <v>576</v>
      </c>
      <c r="D6" s="147" t="s">
        <v>576</v>
      </c>
      <c r="E6" s="147" t="s">
        <v>576</v>
      </c>
      <c r="F6" s="147" t="s">
        <v>576</v>
      </c>
      <c r="G6" s="147" t="s">
        <v>576</v>
      </c>
      <c r="H6" s="147" t="s">
        <v>576</v>
      </c>
      <c r="I6" s="147" t="s">
        <v>576</v>
      </c>
      <c r="J6" s="147" t="s">
        <v>576</v>
      </c>
      <c r="K6" s="147" t="s">
        <v>576</v>
      </c>
      <c r="L6" s="147" t="s">
        <v>576</v>
      </c>
      <c r="M6" s="147" t="s">
        <v>576</v>
      </c>
      <c r="N6" s="146" t="s">
        <v>576</v>
      </c>
    </row>
    <row r="7" spans="1:14" x14ac:dyDescent="0.25">
      <c r="A7" s="406"/>
      <c r="B7" s="147" t="s">
        <v>577</v>
      </c>
      <c r="C7" s="147" t="s">
        <v>577</v>
      </c>
      <c r="D7" s="147" t="s">
        <v>577</v>
      </c>
      <c r="E7" s="147" t="s">
        <v>577</v>
      </c>
      <c r="F7" s="147" t="s">
        <v>577</v>
      </c>
      <c r="G7" s="147" t="s">
        <v>577</v>
      </c>
      <c r="H7" s="147" t="s">
        <v>577</v>
      </c>
      <c r="I7" s="147" t="s">
        <v>577</v>
      </c>
      <c r="J7" s="147" t="s">
        <v>577</v>
      </c>
      <c r="K7" s="147" t="s">
        <v>577</v>
      </c>
      <c r="L7" s="147" t="s">
        <v>577</v>
      </c>
      <c r="M7" s="147" t="s">
        <v>577</v>
      </c>
      <c r="N7" s="146" t="s">
        <v>577</v>
      </c>
    </row>
    <row r="8" spans="1:14" x14ac:dyDescent="0.25">
      <c r="A8" s="250" t="s">
        <v>388</v>
      </c>
      <c r="B8" s="9"/>
      <c r="C8" s="9"/>
      <c r="D8" s="9"/>
      <c r="E8" s="9"/>
      <c r="F8" s="9"/>
      <c r="G8" s="9"/>
      <c r="H8" s="9"/>
      <c r="I8" s="9"/>
      <c r="J8" s="9"/>
      <c r="K8" s="9"/>
      <c r="L8" s="9"/>
      <c r="M8" s="9"/>
      <c r="N8" s="37"/>
    </row>
    <row r="9" spans="1:14" x14ac:dyDescent="0.25">
      <c r="A9" s="249" t="s">
        <v>389</v>
      </c>
      <c r="B9" s="9">
        <v>374</v>
      </c>
      <c r="C9" s="9">
        <v>358</v>
      </c>
      <c r="D9" s="9">
        <v>463</v>
      </c>
      <c r="E9" s="9">
        <v>280</v>
      </c>
      <c r="F9" s="9">
        <v>350</v>
      </c>
      <c r="G9" s="9">
        <v>293</v>
      </c>
      <c r="H9" s="9">
        <v>330</v>
      </c>
      <c r="I9" s="9">
        <v>328</v>
      </c>
      <c r="J9" s="9">
        <v>398</v>
      </c>
      <c r="K9" s="9">
        <v>381</v>
      </c>
      <c r="L9" s="9">
        <v>382</v>
      </c>
      <c r="M9" s="9">
        <v>362</v>
      </c>
      <c r="N9" s="37">
        <v>358</v>
      </c>
    </row>
    <row r="10" spans="1:14" x14ac:dyDescent="0.25">
      <c r="A10" s="249" t="s">
        <v>578</v>
      </c>
      <c r="B10" s="9">
        <v>371</v>
      </c>
      <c r="C10" s="9">
        <v>354</v>
      </c>
      <c r="D10" s="9">
        <v>444</v>
      </c>
      <c r="E10" s="9">
        <v>248</v>
      </c>
      <c r="F10" s="9">
        <v>309</v>
      </c>
      <c r="G10" s="9">
        <v>286</v>
      </c>
      <c r="H10" s="9">
        <v>283</v>
      </c>
      <c r="I10" s="9">
        <v>341</v>
      </c>
      <c r="J10" s="9">
        <v>409</v>
      </c>
      <c r="K10" s="9">
        <v>370</v>
      </c>
      <c r="L10" s="9">
        <v>404</v>
      </c>
      <c r="M10" s="9">
        <v>513</v>
      </c>
      <c r="N10" s="37">
        <v>358</v>
      </c>
    </row>
    <row r="11" spans="1:14" x14ac:dyDescent="0.25">
      <c r="A11" s="249" t="s">
        <v>579</v>
      </c>
      <c r="B11" s="9" t="s">
        <v>553</v>
      </c>
      <c r="C11" s="9">
        <v>313</v>
      </c>
      <c r="D11" s="9">
        <v>465</v>
      </c>
      <c r="E11" s="9" t="s">
        <v>553</v>
      </c>
      <c r="F11" s="9">
        <v>351</v>
      </c>
      <c r="G11" s="9">
        <v>306</v>
      </c>
      <c r="H11" s="9">
        <v>282</v>
      </c>
      <c r="I11" s="9">
        <v>308</v>
      </c>
      <c r="J11" s="9">
        <v>313</v>
      </c>
      <c r="K11" s="9">
        <v>402</v>
      </c>
      <c r="L11" s="9">
        <v>358</v>
      </c>
      <c r="M11" s="9">
        <v>486</v>
      </c>
      <c r="N11" s="37">
        <v>345</v>
      </c>
    </row>
    <row r="12" spans="1:14" x14ac:dyDescent="0.25">
      <c r="A12" s="249" t="s">
        <v>580</v>
      </c>
      <c r="B12" s="9">
        <v>282</v>
      </c>
      <c r="C12" s="9">
        <v>377</v>
      </c>
      <c r="D12" s="9">
        <v>501</v>
      </c>
      <c r="E12" s="9">
        <v>289</v>
      </c>
      <c r="F12" s="9">
        <v>292</v>
      </c>
      <c r="G12" s="9">
        <v>218</v>
      </c>
      <c r="H12" s="9">
        <v>321</v>
      </c>
      <c r="I12" s="9">
        <v>336</v>
      </c>
      <c r="J12" s="9">
        <v>378</v>
      </c>
      <c r="K12" s="9">
        <v>378</v>
      </c>
      <c r="L12" s="9">
        <v>391</v>
      </c>
      <c r="M12" s="9">
        <v>290</v>
      </c>
      <c r="N12" s="37">
        <v>324</v>
      </c>
    </row>
    <row r="13" spans="1:14" x14ac:dyDescent="0.25">
      <c r="A13" s="249" t="s">
        <v>581</v>
      </c>
      <c r="B13" s="9">
        <v>396</v>
      </c>
      <c r="C13" s="9">
        <v>395</v>
      </c>
      <c r="D13" s="9" t="s">
        <v>553</v>
      </c>
      <c r="E13" s="9" t="s">
        <v>553</v>
      </c>
      <c r="F13" s="9">
        <v>251</v>
      </c>
      <c r="G13" s="9">
        <v>227</v>
      </c>
      <c r="H13" s="9" t="s">
        <v>553</v>
      </c>
      <c r="I13" s="9">
        <v>485</v>
      </c>
      <c r="J13" s="9">
        <v>273</v>
      </c>
      <c r="K13" s="9">
        <v>373</v>
      </c>
      <c r="L13" s="9">
        <v>362</v>
      </c>
      <c r="M13" s="9" t="s">
        <v>553</v>
      </c>
      <c r="N13" s="37">
        <v>281</v>
      </c>
    </row>
    <row r="14" spans="1:14" x14ac:dyDescent="0.25">
      <c r="A14" s="249" t="s">
        <v>582</v>
      </c>
      <c r="B14" s="9" t="s">
        <v>553</v>
      </c>
      <c r="C14" s="9" t="s">
        <v>553</v>
      </c>
      <c r="D14" s="9" t="s">
        <v>553</v>
      </c>
      <c r="E14" s="9" t="s">
        <v>553</v>
      </c>
      <c r="F14" s="9" t="s">
        <v>553</v>
      </c>
      <c r="G14" s="9" t="s">
        <v>553</v>
      </c>
      <c r="H14" s="9">
        <v>352</v>
      </c>
      <c r="I14" s="9" t="s">
        <v>553</v>
      </c>
      <c r="J14" s="9" t="s">
        <v>553</v>
      </c>
      <c r="K14" s="9">
        <v>356</v>
      </c>
      <c r="L14" s="9">
        <v>294</v>
      </c>
      <c r="M14" s="9" t="s">
        <v>553</v>
      </c>
      <c r="N14" s="37">
        <v>337</v>
      </c>
    </row>
    <row r="15" spans="1:14" x14ac:dyDescent="0.25">
      <c r="A15" s="249" t="s">
        <v>583</v>
      </c>
      <c r="B15" s="9" t="s">
        <v>553</v>
      </c>
      <c r="C15" s="9">
        <v>428</v>
      </c>
      <c r="D15" s="9" t="s">
        <v>553</v>
      </c>
      <c r="E15" s="9" t="s">
        <v>553</v>
      </c>
      <c r="F15" s="9">
        <v>319</v>
      </c>
      <c r="G15" s="9" t="s">
        <v>553</v>
      </c>
      <c r="H15" s="9">
        <v>340</v>
      </c>
      <c r="I15" s="9" t="s">
        <v>553</v>
      </c>
      <c r="J15" s="9" t="s">
        <v>553</v>
      </c>
      <c r="K15" s="9">
        <v>355</v>
      </c>
      <c r="L15" s="9">
        <v>378</v>
      </c>
      <c r="M15" s="9">
        <v>245</v>
      </c>
      <c r="N15" s="37">
        <v>374</v>
      </c>
    </row>
    <row r="16" spans="1:14" x14ac:dyDescent="0.25">
      <c r="A16" s="250" t="s">
        <v>584</v>
      </c>
      <c r="B16" s="18">
        <v>374</v>
      </c>
      <c r="C16" s="18">
        <v>361</v>
      </c>
      <c r="D16" s="18">
        <v>464</v>
      </c>
      <c r="E16" s="18">
        <v>277</v>
      </c>
      <c r="F16" s="18">
        <v>315</v>
      </c>
      <c r="G16" s="18">
        <v>258</v>
      </c>
      <c r="H16" s="18">
        <v>326</v>
      </c>
      <c r="I16" s="18">
        <v>334</v>
      </c>
      <c r="J16" s="18">
        <v>383</v>
      </c>
      <c r="K16" s="18">
        <v>380</v>
      </c>
      <c r="L16" s="18">
        <v>379</v>
      </c>
      <c r="M16" s="18">
        <v>370</v>
      </c>
      <c r="N16" s="38">
        <v>345</v>
      </c>
    </row>
    <row r="17" spans="1:14" x14ac:dyDescent="0.25">
      <c r="A17" s="250"/>
      <c r="B17" s="18"/>
      <c r="C17" s="18"/>
      <c r="D17" s="18"/>
      <c r="E17" s="18"/>
      <c r="F17" s="18"/>
      <c r="G17" s="18"/>
      <c r="H17" s="18"/>
      <c r="I17" s="18"/>
      <c r="J17" s="18"/>
      <c r="K17" s="18"/>
      <c r="L17" s="18"/>
      <c r="M17" s="18"/>
      <c r="N17" s="38"/>
    </row>
    <row r="18" spans="1:14" x14ac:dyDescent="0.25">
      <c r="A18" s="250" t="s">
        <v>397</v>
      </c>
      <c r="B18" s="9"/>
      <c r="C18" s="9"/>
      <c r="D18" s="9"/>
      <c r="E18" s="9"/>
      <c r="F18" s="9"/>
      <c r="G18" s="9"/>
      <c r="H18" s="9"/>
      <c r="I18" s="9"/>
      <c r="J18" s="9"/>
      <c r="K18" s="9"/>
      <c r="L18" s="9"/>
      <c r="M18" s="9"/>
      <c r="N18" s="38"/>
    </row>
    <row r="19" spans="1:14" x14ac:dyDescent="0.25">
      <c r="A19" s="249" t="s">
        <v>585</v>
      </c>
      <c r="B19" s="9">
        <v>383</v>
      </c>
      <c r="C19" s="9">
        <v>377</v>
      </c>
      <c r="D19" s="9">
        <v>441</v>
      </c>
      <c r="E19" s="9">
        <v>327</v>
      </c>
      <c r="F19" s="9">
        <v>385</v>
      </c>
      <c r="G19" s="9">
        <v>395</v>
      </c>
      <c r="H19" s="9">
        <v>382</v>
      </c>
      <c r="I19" s="9">
        <v>312</v>
      </c>
      <c r="J19" s="9">
        <v>398</v>
      </c>
      <c r="K19" s="9">
        <v>399</v>
      </c>
      <c r="L19" s="9">
        <v>437</v>
      </c>
      <c r="M19" s="9">
        <v>318</v>
      </c>
      <c r="N19" s="37">
        <v>384</v>
      </c>
    </row>
    <row r="20" spans="1:14" x14ac:dyDescent="0.25">
      <c r="A20" s="249" t="s">
        <v>586</v>
      </c>
      <c r="B20" s="9">
        <v>236</v>
      </c>
      <c r="C20" s="9" t="s">
        <v>553</v>
      </c>
      <c r="D20" s="9" t="s">
        <v>553</v>
      </c>
      <c r="E20" s="9" t="s">
        <v>553</v>
      </c>
      <c r="F20" s="9" t="s">
        <v>553</v>
      </c>
      <c r="G20" s="9" t="s">
        <v>553</v>
      </c>
      <c r="H20" s="9" t="s">
        <v>553</v>
      </c>
      <c r="I20" s="9" t="s">
        <v>553</v>
      </c>
      <c r="J20" s="9" t="s">
        <v>553</v>
      </c>
      <c r="K20" s="9" t="s">
        <v>553</v>
      </c>
      <c r="L20" s="9" t="s">
        <v>553</v>
      </c>
      <c r="M20" s="9" t="s">
        <v>553</v>
      </c>
      <c r="N20" s="37">
        <v>236</v>
      </c>
    </row>
    <row r="21" spans="1:14" x14ac:dyDescent="0.25">
      <c r="A21" s="250" t="s">
        <v>587</v>
      </c>
      <c r="B21" s="18">
        <v>383</v>
      </c>
      <c r="C21" s="18">
        <v>377</v>
      </c>
      <c r="D21" s="18">
        <v>441</v>
      </c>
      <c r="E21" s="18">
        <v>327</v>
      </c>
      <c r="F21" s="18">
        <v>385</v>
      </c>
      <c r="G21" s="18">
        <v>395</v>
      </c>
      <c r="H21" s="18">
        <v>382</v>
      </c>
      <c r="I21" s="18">
        <v>312</v>
      </c>
      <c r="J21" s="18">
        <v>398</v>
      </c>
      <c r="K21" s="18">
        <v>399</v>
      </c>
      <c r="L21" s="18">
        <v>437</v>
      </c>
      <c r="M21" s="18">
        <v>318</v>
      </c>
      <c r="N21" s="38">
        <v>384</v>
      </c>
    </row>
    <row r="22" spans="1:14" x14ac:dyDescent="0.25">
      <c r="A22" s="250"/>
      <c r="B22" s="9"/>
      <c r="C22" s="9"/>
      <c r="D22" s="9"/>
      <c r="E22" s="9"/>
      <c r="F22" s="9"/>
      <c r="G22" s="9"/>
      <c r="H22" s="9"/>
      <c r="I22" s="9"/>
      <c r="J22" s="9"/>
      <c r="K22" s="9"/>
      <c r="L22" s="9"/>
      <c r="M22" s="9"/>
      <c r="N22" s="37"/>
    </row>
    <row r="23" spans="1:14" x14ac:dyDescent="0.25">
      <c r="A23" s="250" t="s">
        <v>400</v>
      </c>
      <c r="B23" s="9"/>
      <c r="C23" s="9"/>
      <c r="D23" s="9"/>
      <c r="E23" s="9"/>
      <c r="F23" s="9"/>
      <c r="G23" s="9"/>
      <c r="H23" s="9"/>
      <c r="I23" s="9"/>
      <c r="J23" s="9"/>
      <c r="K23" s="9"/>
      <c r="L23" s="9"/>
      <c r="M23" s="9"/>
      <c r="N23" s="37"/>
    </row>
    <row r="24" spans="1:14" x14ac:dyDescent="0.25">
      <c r="A24" s="249" t="s">
        <v>588</v>
      </c>
      <c r="B24" s="9">
        <v>364</v>
      </c>
      <c r="C24" s="9">
        <v>377</v>
      </c>
      <c r="D24" s="9">
        <v>431</v>
      </c>
      <c r="E24" s="9">
        <v>309</v>
      </c>
      <c r="F24" s="9">
        <v>337</v>
      </c>
      <c r="G24" s="9">
        <v>306</v>
      </c>
      <c r="H24" s="9">
        <v>356</v>
      </c>
      <c r="I24" s="9">
        <v>297</v>
      </c>
      <c r="J24" s="9">
        <v>354</v>
      </c>
      <c r="K24" s="9">
        <v>372</v>
      </c>
      <c r="L24" s="9">
        <v>406</v>
      </c>
      <c r="M24" s="9">
        <v>481</v>
      </c>
      <c r="N24" s="37">
        <v>362</v>
      </c>
    </row>
    <row r="25" spans="1:14" x14ac:dyDescent="0.25">
      <c r="A25" s="249" t="s">
        <v>589</v>
      </c>
      <c r="B25" s="9">
        <v>364</v>
      </c>
      <c r="C25" s="9">
        <v>343</v>
      </c>
      <c r="D25" s="9">
        <v>382</v>
      </c>
      <c r="E25" s="9">
        <v>293</v>
      </c>
      <c r="F25" s="9">
        <v>274</v>
      </c>
      <c r="G25" s="9">
        <v>248</v>
      </c>
      <c r="H25" s="9">
        <v>360</v>
      </c>
      <c r="I25" s="9">
        <v>365</v>
      </c>
      <c r="J25" s="9">
        <v>353</v>
      </c>
      <c r="K25" s="9">
        <v>356</v>
      </c>
      <c r="L25" s="9">
        <v>401</v>
      </c>
      <c r="M25" s="9">
        <v>398</v>
      </c>
      <c r="N25" s="37">
        <v>344</v>
      </c>
    </row>
    <row r="26" spans="1:14" x14ac:dyDescent="0.25">
      <c r="A26" s="249" t="s">
        <v>611</v>
      </c>
      <c r="B26" s="9">
        <v>330</v>
      </c>
      <c r="C26" s="9">
        <v>449</v>
      </c>
      <c r="D26" s="9">
        <v>430</v>
      </c>
      <c r="E26" s="9">
        <v>347</v>
      </c>
      <c r="F26" s="9">
        <v>496</v>
      </c>
      <c r="G26" s="9">
        <v>329</v>
      </c>
      <c r="H26" s="9">
        <v>481</v>
      </c>
      <c r="I26" s="9">
        <v>302</v>
      </c>
      <c r="J26" s="9">
        <v>357</v>
      </c>
      <c r="K26" s="9">
        <v>400</v>
      </c>
      <c r="L26" s="9">
        <v>428</v>
      </c>
      <c r="M26" s="9">
        <v>363</v>
      </c>
      <c r="N26" s="37">
        <v>404</v>
      </c>
    </row>
    <row r="27" spans="1:14" x14ac:dyDescent="0.25">
      <c r="A27" s="250" t="s">
        <v>584</v>
      </c>
      <c r="B27" s="18">
        <v>364</v>
      </c>
      <c r="C27" s="18">
        <v>371</v>
      </c>
      <c r="D27" s="18">
        <v>428</v>
      </c>
      <c r="E27" s="18">
        <v>304</v>
      </c>
      <c r="F27" s="18">
        <v>311</v>
      </c>
      <c r="G27" s="18">
        <v>288</v>
      </c>
      <c r="H27" s="18">
        <v>367</v>
      </c>
      <c r="I27" s="18">
        <v>307</v>
      </c>
      <c r="J27" s="18">
        <v>354</v>
      </c>
      <c r="K27" s="18">
        <v>372</v>
      </c>
      <c r="L27" s="18">
        <v>405</v>
      </c>
      <c r="M27" s="18">
        <v>429</v>
      </c>
      <c r="N27" s="38">
        <v>360</v>
      </c>
    </row>
    <row r="28" spans="1:14" x14ac:dyDescent="0.25">
      <c r="A28" s="250"/>
      <c r="B28" s="18"/>
      <c r="C28" s="18"/>
      <c r="D28" s="18"/>
      <c r="E28" s="18"/>
      <c r="F28" s="18"/>
      <c r="G28" s="18"/>
      <c r="H28" s="18"/>
      <c r="I28" s="18"/>
      <c r="J28" s="18"/>
      <c r="K28" s="18"/>
      <c r="L28" s="18"/>
      <c r="M28" s="18"/>
      <c r="N28" s="38"/>
    </row>
    <row r="29" spans="1:14" ht="15.75" thickBot="1" x14ac:dyDescent="0.3">
      <c r="A29" s="251" t="s">
        <v>591</v>
      </c>
      <c r="B29" s="23">
        <v>371</v>
      </c>
      <c r="C29" s="23">
        <v>369</v>
      </c>
      <c r="D29" s="23">
        <v>439</v>
      </c>
      <c r="E29" s="23">
        <v>318</v>
      </c>
      <c r="F29" s="23">
        <v>331</v>
      </c>
      <c r="G29" s="23">
        <v>303</v>
      </c>
      <c r="H29" s="23">
        <v>366</v>
      </c>
      <c r="I29" s="23">
        <v>312</v>
      </c>
      <c r="J29" s="23">
        <v>370</v>
      </c>
      <c r="K29" s="23">
        <v>381</v>
      </c>
      <c r="L29" s="23">
        <v>408</v>
      </c>
      <c r="M29" s="23">
        <v>378</v>
      </c>
      <c r="N29" s="237">
        <v>364</v>
      </c>
    </row>
    <row r="30" spans="1:14" x14ac:dyDescent="0.25">
      <c r="A30" s="55" t="s">
        <v>592</v>
      </c>
    </row>
    <row r="31" spans="1:14" x14ac:dyDescent="0.25">
      <c r="A31" s="129" t="s">
        <v>609</v>
      </c>
    </row>
    <row r="32" spans="1:14" x14ac:dyDescent="0.25">
      <c r="A32" s="129" t="s">
        <v>594</v>
      </c>
    </row>
    <row r="33" spans="1:1" x14ac:dyDescent="0.25">
      <c r="A33" s="129" t="s">
        <v>595</v>
      </c>
    </row>
    <row r="34" spans="1:1" x14ac:dyDescent="0.25">
      <c r="A34" s="129" t="s">
        <v>596</v>
      </c>
    </row>
    <row r="35" spans="1:1" x14ac:dyDescent="0.25">
      <c r="A35" s="129" t="s">
        <v>597</v>
      </c>
    </row>
    <row r="36" spans="1:1" x14ac:dyDescent="0.25">
      <c r="A36" s="129" t="s">
        <v>598</v>
      </c>
    </row>
    <row r="37" spans="1:1" x14ac:dyDescent="0.25">
      <c r="A37" s="129" t="s">
        <v>599</v>
      </c>
    </row>
    <row r="38" spans="1:1" x14ac:dyDescent="0.25">
      <c r="A38" s="129" t="s">
        <v>600</v>
      </c>
    </row>
    <row r="39" spans="1:1" x14ac:dyDescent="0.25">
      <c r="A39" s="129" t="s">
        <v>601</v>
      </c>
    </row>
    <row r="40" spans="1:1" x14ac:dyDescent="0.25">
      <c r="A40" s="129" t="s">
        <v>602</v>
      </c>
    </row>
    <row r="41" spans="1:1" x14ac:dyDescent="0.25">
      <c r="A41" s="129" t="s">
        <v>603</v>
      </c>
    </row>
    <row r="42" spans="1:1" x14ac:dyDescent="0.25">
      <c r="A42" s="129" t="s">
        <v>604</v>
      </c>
    </row>
    <row r="43" spans="1:1" x14ac:dyDescent="0.25">
      <c r="A43" s="129" t="s">
        <v>605</v>
      </c>
    </row>
    <row r="44" spans="1:1" x14ac:dyDescent="0.25">
      <c r="A44" s="129" t="s">
        <v>606</v>
      </c>
    </row>
  </sheetData>
  <mergeCells count="4">
    <mergeCell ref="A4:A5"/>
    <mergeCell ref="B4:M4"/>
    <mergeCell ref="N4:N5"/>
    <mergeCell ref="A6:A7"/>
  </mergeCells>
  <hyperlinks>
    <hyperlink ref="A1" location="INDICE!A1" display="VOLTAR ÍNDICE"/>
  </hyperlinks>
  <pageMargins left="0.511811024" right="0.511811024" top="0.78740157499999996" bottom="0.78740157499999996" header="0.31496062000000002" footer="0.3149606200000000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B48"/>
  <sheetViews>
    <sheetView showGridLines="0" workbookViewId="0"/>
  </sheetViews>
  <sheetFormatPr defaultRowHeight="15" x14ac:dyDescent="0.25"/>
  <cols>
    <col min="1" max="1" width="23.5703125" customWidth="1"/>
  </cols>
  <sheetData>
    <row r="1" spans="1:2" x14ac:dyDescent="0.25">
      <c r="A1" s="204" t="s">
        <v>23</v>
      </c>
      <c r="B1" s="202"/>
    </row>
    <row r="3" spans="1:2" ht="15.75" thickBot="1" x14ac:dyDescent="0.3">
      <c r="A3" s="1" t="s">
        <v>613</v>
      </c>
    </row>
    <row r="4" spans="1:2" ht="23.25" thickBot="1" x14ac:dyDescent="0.3">
      <c r="A4" s="247" t="s">
        <v>614</v>
      </c>
      <c r="B4" s="231" t="s">
        <v>615</v>
      </c>
    </row>
    <row r="5" spans="1:2" ht="22.5" x14ac:dyDescent="0.25">
      <c r="A5" s="258"/>
      <c r="B5" s="239" t="s">
        <v>529</v>
      </c>
    </row>
    <row r="6" spans="1:2" x14ac:dyDescent="0.25">
      <c r="A6" s="249" t="s">
        <v>616</v>
      </c>
      <c r="B6" s="239">
        <v>311</v>
      </c>
    </row>
    <row r="7" spans="1:2" x14ac:dyDescent="0.25">
      <c r="A7" s="249" t="s">
        <v>617</v>
      </c>
      <c r="B7" s="239">
        <v>343</v>
      </c>
    </row>
    <row r="8" spans="1:2" x14ac:dyDescent="0.25">
      <c r="A8" s="249" t="s">
        <v>618</v>
      </c>
      <c r="B8" s="239">
        <v>348</v>
      </c>
    </row>
    <row r="9" spans="1:2" x14ac:dyDescent="0.25">
      <c r="A9" s="249" t="s">
        <v>619</v>
      </c>
      <c r="B9" s="239">
        <v>373</v>
      </c>
    </row>
    <row r="10" spans="1:2" x14ac:dyDescent="0.25">
      <c r="A10" s="249" t="s">
        <v>620</v>
      </c>
      <c r="B10" s="239">
        <v>313</v>
      </c>
    </row>
    <row r="11" spans="1:2" x14ac:dyDescent="0.25">
      <c r="A11" s="249" t="s">
        <v>621</v>
      </c>
      <c r="B11" s="239">
        <v>313</v>
      </c>
    </row>
    <row r="12" spans="1:2" x14ac:dyDescent="0.25">
      <c r="A12" s="249" t="s">
        <v>622</v>
      </c>
      <c r="B12" s="239">
        <v>257</v>
      </c>
    </row>
    <row r="13" spans="1:2" x14ac:dyDescent="0.25">
      <c r="A13" s="249" t="s">
        <v>623</v>
      </c>
      <c r="B13" s="239">
        <v>296</v>
      </c>
    </row>
    <row r="14" spans="1:2" x14ac:dyDescent="0.25">
      <c r="A14" s="249" t="s">
        <v>624</v>
      </c>
      <c r="B14" s="239">
        <v>331</v>
      </c>
    </row>
    <row r="15" spans="1:2" x14ac:dyDescent="0.25">
      <c r="A15" s="249" t="s">
        <v>625</v>
      </c>
      <c r="B15" s="239">
        <v>320</v>
      </c>
    </row>
    <row r="16" spans="1:2" x14ac:dyDescent="0.25">
      <c r="A16" s="249" t="s">
        <v>626</v>
      </c>
      <c r="B16" s="239">
        <v>326</v>
      </c>
    </row>
    <row r="17" spans="1:2" x14ac:dyDescent="0.25">
      <c r="A17" s="249" t="s">
        <v>627</v>
      </c>
      <c r="B17" s="239">
        <v>330</v>
      </c>
    </row>
    <row r="18" spans="1:2" x14ac:dyDescent="0.25">
      <c r="A18" s="249" t="s">
        <v>628</v>
      </c>
      <c r="B18" s="239">
        <v>318</v>
      </c>
    </row>
    <row r="19" spans="1:2" x14ac:dyDescent="0.25">
      <c r="A19" s="249" t="s">
        <v>629</v>
      </c>
      <c r="B19" s="239">
        <v>340</v>
      </c>
    </row>
    <row r="20" spans="1:2" x14ac:dyDescent="0.25">
      <c r="A20" s="249" t="s">
        <v>630</v>
      </c>
      <c r="B20" s="239">
        <v>330</v>
      </c>
    </row>
    <row r="21" spans="1:2" x14ac:dyDescent="0.25">
      <c r="A21" s="249" t="s">
        <v>631</v>
      </c>
      <c r="B21" s="239">
        <v>347</v>
      </c>
    </row>
    <row r="22" spans="1:2" x14ac:dyDescent="0.25">
      <c r="A22" s="249" t="s">
        <v>632</v>
      </c>
      <c r="B22" s="239">
        <v>383</v>
      </c>
    </row>
    <row r="23" spans="1:2" x14ac:dyDescent="0.25">
      <c r="A23" s="249" t="s">
        <v>633</v>
      </c>
      <c r="B23" s="239">
        <v>360</v>
      </c>
    </row>
    <row r="24" spans="1:2" x14ac:dyDescent="0.25">
      <c r="A24" s="249" t="s">
        <v>634</v>
      </c>
      <c r="B24" s="239">
        <v>372</v>
      </c>
    </row>
    <row r="25" spans="1:2" x14ac:dyDescent="0.25">
      <c r="A25" s="249" t="s">
        <v>635</v>
      </c>
      <c r="B25" s="239">
        <v>378</v>
      </c>
    </row>
    <row r="26" spans="1:2" x14ac:dyDescent="0.25">
      <c r="A26" s="249" t="s">
        <v>636</v>
      </c>
      <c r="B26" s="239">
        <v>363</v>
      </c>
    </row>
    <row r="27" spans="1:2" x14ac:dyDescent="0.25">
      <c r="A27" s="249" t="s">
        <v>637</v>
      </c>
      <c r="B27" s="239">
        <v>354</v>
      </c>
    </row>
    <row r="28" spans="1:2" x14ac:dyDescent="0.25">
      <c r="A28" s="249" t="s">
        <v>638</v>
      </c>
      <c r="B28" s="239">
        <v>374</v>
      </c>
    </row>
    <row r="29" spans="1:2" x14ac:dyDescent="0.25">
      <c r="A29" s="249" t="s">
        <v>639</v>
      </c>
      <c r="B29" s="239">
        <v>357</v>
      </c>
    </row>
    <row r="30" spans="1:2" x14ac:dyDescent="0.25">
      <c r="A30" s="249" t="s">
        <v>640</v>
      </c>
      <c r="B30" s="239">
        <v>382</v>
      </c>
    </row>
    <row r="31" spans="1:2" x14ac:dyDescent="0.25">
      <c r="A31" s="249" t="s">
        <v>641</v>
      </c>
      <c r="B31" s="239">
        <v>397</v>
      </c>
    </row>
    <row r="32" spans="1:2" x14ac:dyDescent="0.25">
      <c r="A32" s="249" t="s">
        <v>642</v>
      </c>
      <c r="B32" s="239">
        <v>451</v>
      </c>
    </row>
    <row r="33" spans="1:2" x14ac:dyDescent="0.25">
      <c r="A33" s="249" t="s">
        <v>643</v>
      </c>
      <c r="B33" s="239">
        <v>460</v>
      </c>
    </row>
    <row r="34" spans="1:2" x14ac:dyDescent="0.25">
      <c r="A34" s="249" t="s">
        <v>644</v>
      </c>
      <c r="B34" s="239">
        <v>490</v>
      </c>
    </row>
    <row r="35" spans="1:2" x14ac:dyDescent="0.25">
      <c r="A35" s="249" t="s">
        <v>645</v>
      </c>
      <c r="B35" s="239">
        <v>502</v>
      </c>
    </row>
    <row r="36" spans="1:2" x14ac:dyDescent="0.25">
      <c r="A36" s="249" t="s">
        <v>646</v>
      </c>
      <c r="B36" s="239">
        <v>507</v>
      </c>
    </row>
    <row r="37" spans="1:2" x14ac:dyDescent="0.25">
      <c r="A37" s="249" t="s">
        <v>647</v>
      </c>
      <c r="B37" s="239">
        <v>552</v>
      </c>
    </row>
    <row r="38" spans="1:2" x14ac:dyDescent="0.25">
      <c r="A38" s="249" t="s">
        <v>648</v>
      </c>
      <c r="B38" s="239">
        <v>571</v>
      </c>
    </row>
    <row r="39" spans="1:2" x14ac:dyDescent="0.25">
      <c r="A39" s="249" t="s">
        <v>649</v>
      </c>
      <c r="B39" s="239">
        <v>577</v>
      </c>
    </row>
    <row r="40" spans="1:2" x14ac:dyDescent="0.25">
      <c r="A40" s="250" t="s">
        <v>650</v>
      </c>
      <c r="B40" s="46">
        <v>448</v>
      </c>
    </row>
    <row r="41" spans="1:2" x14ac:dyDescent="0.25">
      <c r="A41" s="250"/>
      <c r="B41" s="46"/>
    </row>
    <row r="42" spans="1:2" x14ac:dyDescent="0.25">
      <c r="A42" s="249" t="s">
        <v>651</v>
      </c>
      <c r="B42" s="239">
        <v>628</v>
      </c>
    </row>
    <row r="43" spans="1:2" x14ac:dyDescent="0.25">
      <c r="A43" s="249" t="s">
        <v>652</v>
      </c>
      <c r="B43" s="239">
        <v>638</v>
      </c>
    </row>
    <row r="44" spans="1:2" x14ac:dyDescent="0.25">
      <c r="A44" s="250" t="s">
        <v>653</v>
      </c>
      <c r="B44" s="46">
        <v>631</v>
      </c>
    </row>
    <row r="45" spans="1:2" x14ac:dyDescent="0.25">
      <c r="A45" s="250"/>
      <c r="B45" s="46"/>
    </row>
    <row r="46" spans="1:2" ht="15.75" thickBot="1" x14ac:dyDescent="0.3">
      <c r="A46" s="251" t="s">
        <v>654</v>
      </c>
      <c r="B46" s="40">
        <v>459</v>
      </c>
    </row>
    <row r="47" spans="1:2" x14ac:dyDescent="0.25">
      <c r="A47" s="55" t="s">
        <v>655</v>
      </c>
      <c r="B47" s="55"/>
    </row>
    <row r="48" spans="1:2" x14ac:dyDescent="0.25">
      <c r="A48" s="55" t="s">
        <v>656</v>
      </c>
      <c r="B48" s="55"/>
    </row>
  </sheetData>
  <hyperlinks>
    <hyperlink ref="A1" location="INDICE!A1" display="VOLTAR ÍNDICE"/>
  </hyperlinks>
  <pageMargins left="0.511811024" right="0.511811024" top="0.78740157499999996" bottom="0.78740157499999996" header="0.31496062000000002" footer="0.3149606200000000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F36"/>
  <sheetViews>
    <sheetView showGridLines="0" topLeftCell="A4" workbookViewId="0"/>
  </sheetViews>
  <sheetFormatPr defaultRowHeight="15" x14ac:dyDescent="0.25"/>
  <cols>
    <col min="4" max="4" width="12.7109375" bestFit="1" customWidth="1"/>
    <col min="5" max="5" width="18.28515625" customWidth="1"/>
  </cols>
  <sheetData>
    <row r="1" spans="1:6" x14ac:dyDescent="0.25">
      <c r="A1" s="204" t="s">
        <v>23</v>
      </c>
      <c r="B1" s="202"/>
      <c r="C1" s="202"/>
      <c r="D1" s="202"/>
      <c r="E1" s="202"/>
    </row>
    <row r="3" spans="1:6" ht="15.75" thickBot="1" x14ac:dyDescent="0.3">
      <c r="A3" s="1" t="s">
        <v>674</v>
      </c>
    </row>
    <row r="4" spans="1:6" ht="33.75" customHeight="1" x14ac:dyDescent="0.25">
      <c r="A4" s="341" t="s">
        <v>78</v>
      </c>
      <c r="B4" s="341"/>
      <c r="C4" s="342"/>
      <c r="D4" s="353" t="s">
        <v>657</v>
      </c>
      <c r="E4" s="218" t="s">
        <v>1063</v>
      </c>
      <c r="F4" s="150"/>
    </row>
    <row r="5" spans="1:6" ht="23.25" thickBot="1" x14ac:dyDescent="0.3">
      <c r="A5" s="345"/>
      <c r="B5" s="345"/>
      <c r="C5" s="346"/>
      <c r="D5" s="354"/>
      <c r="E5" s="219" t="s">
        <v>1064</v>
      </c>
      <c r="F5" s="150"/>
    </row>
    <row r="6" spans="1:6" x14ac:dyDescent="0.25">
      <c r="A6" s="362"/>
      <c r="B6" s="362"/>
      <c r="C6" s="246"/>
      <c r="D6" s="27" t="s">
        <v>8</v>
      </c>
      <c r="E6" s="225" t="s">
        <v>8</v>
      </c>
      <c r="F6" s="150"/>
    </row>
    <row r="7" spans="1:6" x14ac:dyDescent="0.25">
      <c r="A7" s="355" t="s">
        <v>82</v>
      </c>
      <c r="B7" s="355"/>
      <c r="C7" s="356"/>
      <c r="D7" s="56"/>
      <c r="E7" s="73"/>
      <c r="F7" s="150"/>
    </row>
    <row r="8" spans="1:6" x14ac:dyDescent="0.25">
      <c r="A8" s="228"/>
      <c r="B8" s="359" t="s">
        <v>658</v>
      </c>
      <c r="C8" s="391"/>
      <c r="D8" s="70">
        <v>16703</v>
      </c>
      <c r="E8" s="71">
        <v>9045</v>
      </c>
      <c r="F8" s="150"/>
    </row>
    <row r="9" spans="1:6" x14ac:dyDescent="0.25">
      <c r="A9" s="228"/>
      <c r="B9" s="359" t="s">
        <v>659</v>
      </c>
      <c r="C9" s="391"/>
      <c r="D9" s="70">
        <v>31036</v>
      </c>
      <c r="E9" s="71">
        <v>24958</v>
      </c>
      <c r="F9" s="150"/>
    </row>
    <row r="10" spans="1:6" x14ac:dyDescent="0.25">
      <c r="A10" s="228"/>
      <c r="B10" s="359" t="s">
        <v>660</v>
      </c>
      <c r="C10" s="391"/>
      <c r="D10" s="56">
        <v>185</v>
      </c>
      <c r="E10" s="71">
        <v>10720</v>
      </c>
      <c r="F10" s="150"/>
    </row>
    <row r="11" spans="1:6" x14ac:dyDescent="0.25">
      <c r="A11" s="355" t="s">
        <v>661</v>
      </c>
      <c r="B11" s="355"/>
      <c r="C11" s="356"/>
      <c r="D11" s="407">
        <v>47924</v>
      </c>
      <c r="E11" s="408">
        <v>44723</v>
      </c>
      <c r="F11" s="409"/>
    </row>
    <row r="12" spans="1:6" x14ac:dyDescent="0.25">
      <c r="A12" s="355"/>
      <c r="B12" s="355"/>
      <c r="C12" s="356"/>
      <c r="D12" s="407"/>
      <c r="E12" s="408"/>
      <c r="F12" s="409"/>
    </row>
    <row r="13" spans="1:6" x14ac:dyDescent="0.25">
      <c r="A13" s="228"/>
      <c r="B13" s="359"/>
      <c r="C13" s="391"/>
      <c r="D13" s="56"/>
      <c r="E13" s="73"/>
      <c r="F13" s="150"/>
    </row>
    <row r="14" spans="1:6" x14ac:dyDescent="0.25">
      <c r="A14" s="355" t="s">
        <v>87</v>
      </c>
      <c r="B14" s="355"/>
      <c r="C14" s="356"/>
      <c r="D14" s="56"/>
      <c r="E14" s="73"/>
      <c r="F14" s="150"/>
    </row>
    <row r="15" spans="1:6" x14ac:dyDescent="0.25">
      <c r="A15" s="228"/>
      <c r="B15" s="359" t="s">
        <v>662</v>
      </c>
      <c r="C15" s="391"/>
      <c r="D15" s="70">
        <v>6220</v>
      </c>
      <c r="E15" s="71">
        <v>18393</v>
      </c>
      <c r="F15" s="150"/>
    </row>
    <row r="16" spans="1:6" x14ac:dyDescent="0.25">
      <c r="A16" s="228"/>
      <c r="B16" s="359" t="s">
        <v>663</v>
      </c>
      <c r="C16" s="391"/>
      <c r="D16" s="70">
        <v>9176</v>
      </c>
      <c r="E16" s="71">
        <v>14705</v>
      </c>
      <c r="F16" s="150"/>
    </row>
    <row r="17" spans="1:6" x14ac:dyDescent="0.25">
      <c r="A17" s="355" t="s">
        <v>664</v>
      </c>
      <c r="B17" s="355"/>
      <c r="C17" s="356"/>
      <c r="D17" s="72">
        <v>15396</v>
      </c>
      <c r="E17" s="253">
        <v>33098</v>
      </c>
      <c r="F17" s="150"/>
    </row>
    <row r="18" spans="1:6" x14ac:dyDescent="0.25">
      <c r="A18" s="228"/>
      <c r="B18" s="359"/>
      <c r="C18" s="391"/>
      <c r="D18" s="56"/>
      <c r="E18" s="73"/>
      <c r="F18" s="150"/>
    </row>
    <row r="19" spans="1:6" x14ac:dyDescent="0.25">
      <c r="A19" s="355" t="s">
        <v>91</v>
      </c>
      <c r="B19" s="355"/>
      <c r="C19" s="356"/>
      <c r="D19" s="56"/>
      <c r="E19" s="73"/>
      <c r="F19" s="150"/>
    </row>
    <row r="20" spans="1:6" x14ac:dyDescent="0.25">
      <c r="A20" s="228"/>
      <c r="B20" s="359" t="s">
        <v>665</v>
      </c>
      <c r="C20" s="391"/>
      <c r="D20" s="70">
        <v>15496</v>
      </c>
      <c r="E20" s="71">
        <v>31963</v>
      </c>
      <c r="F20" s="150"/>
    </row>
    <row r="21" spans="1:6" x14ac:dyDescent="0.25">
      <c r="A21" s="228"/>
      <c r="B21" s="359" t="s">
        <v>666</v>
      </c>
      <c r="C21" s="391"/>
      <c r="D21" s="70">
        <v>8720</v>
      </c>
      <c r="E21" s="71">
        <v>48088</v>
      </c>
      <c r="F21" s="150"/>
    </row>
    <row r="22" spans="1:6" x14ac:dyDescent="0.25">
      <c r="A22" s="228"/>
      <c r="B22" s="359" t="s">
        <v>667</v>
      </c>
      <c r="C22" s="391"/>
      <c r="D22" s="56">
        <v>719</v>
      </c>
      <c r="E22" s="71">
        <v>21863</v>
      </c>
      <c r="F22" s="150"/>
    </row>
    <row r="23" spans="1:6" x14ac:dyDescent="0.25">
      <c r="A23" s="355" t="s">
        <v>664</v>
      </c>
      <c r="B23" s="355"/>
      <c r="C23" s="356"/>
      <c r="D23" s="72">
        <v>24935</v>
      </c>
      <c r="E23" s="253">
        <v>101914</v>
      </c>
      <c r="F23" s="150"/>
    </row>
    <row r="24" spans="1:6" x14ac:dyDescent="0.25">
      <c r="A24" s="228"/>
      <c r="B24" s="359"/>
      <c r="C24" s="391"/>
      <c r="D24" s="56"/>
      <c r="E24" s="73"/>
      <c r="F24" s="150"/>
    </row>
    <row r="25" spans="1:6" x14ac:dyDescent="0.25">
      <c r="A25" s="355" t="s">
        <v>95</v>
      </c>
      <c r="B25" s="355"/>
      <c r="C25" s="356"/>
      <c r="D25" s="56"/>
      <c r="E25" s="73"/>
      <c r="F25" s="150"/>
    </row>
    <row r="26" spans="1:6" x14ac:dyDescent="0.25">
      <c r="A26" s="228"/>
      <c r="B26" s="359" t="s">
        <v>668</v>
      </c>
      <c r="C26" s="391"/>
      <c r="D26" s="70">
        <v>7989</v>
      </c>
      <c r="E26" s="71">
        <v>34057</v>
      </c>
      <c r="F26" s="150"/>
    </row>
    <row r="27" spans="1:6" x14ac:dyDescent="0.25">
      <c r="A27" s="228"/>
      <c r="B27" s="359" t="s">
        <v>669</v>
      </c>
      <c r="C27" s="391"/>
      <c r="D27" s="70">
        <v>4552</v>
      </c>
      <c r="E27" s="71">
        <v>42345</v>
      </c>
      <c r="F27" s="150"/>
    </row>
    <row r="28" spans="1:6" x14ac:dyDescent="0.25">
      <c r="A28" s="355" t="s">
        <v>664</v>
      </c>
      <c r="B28" s="355"/>
      <c r="C28" s="356"/>
      <c r="D28" s="72">
        <v>12541</v>
      </c>
      <c r="E28" s="253">
        <v>76402</v>
      </c>
      <c r="F28" s="150"/>
    </row>
    <row r="29" spans="1:6" x14ac:dyDescent="0.25">
      <c r="A29" s="228"/>
      <c r="B29" s="359"/>
      <c r="C29" s="391"/>
      <c r="D29" s="56"/>
      <c r="E29" s="73"/>
      <c r="F29" s="150"/>
    </row>
    <row r="30" spans="1:6" x14ac:dyDescent="0.25">
      <c r="A30" s="355" t="s">
        <v>98</v>
      </c>
      <c r="B30" s="355"/>
      <c r="C30" s="356"/>
      <c r="D30" s="56"/>
      <c r="E30" s="73"/>
      <c r="F30" s="150"/>
    </row>
    <row r="31" spans="1:6" x14ac:dyDescent="0.25">
      <c r="A31" s="359"/>
      <c r="B31" s="359" t="s">
        <v>670</v>
      </c>
      <c r="C31" s="391"/>
      <c r="D31" s="70">
        <v>4853</v>
      </c>
      <c r="E31" s="71">
        <v>51090</v>
      </c>
      <c r="F31" s="150"/>
    </row>
    <row r="32" spans="1:6" x14ac:dyDescent="0.25">
      <c r="A32" s="359"/>
      <c r="B32" s="359" t="s">
        <v>671</v>
      </c>
      <c r="C32" s="391"/>
      <c r="D32" s="56">
        <v>139</v>
      </c>
      <c r="E32" s="71">
        <v>17607</v>
      </c>
      <c r="F32" s="150"/>
    </row>
    <row r="33" spans="1:6" x14ac:dyDescent="0.25">
      <c r="A33" s="355" t="s">
        <v>661</v>
      </c>
      <c r="B33" s="355"/>
      <c r="C33" s="356"/>
      <c r="D33" s="72">
        <v>4992</v>
      </c>
      <c r="E33" s="253">
        <v>68697</v>
      </c>
      <c r="F33" s="150"/>
    </row>
    <row r="34" spans="1:6" x14ac:dyDescent="0.25">
      <c r="A34" s="355"/>
      <c r="B34" s="355"/>
      <c r="C34" s="356"/>
      <c r="D34" s="244"/>
      <c r="E34" s="73"/>
      <c r="F34" s="150"/>
    </row>
    <row r="35" spans="1:6" x14ac:dyDescent="0.25">
      <c r="A35" s="355" t="s">
        <v>672</v>
      </c>
      <c r="B35" s="355"/>
      <c r="C35" s="356"/>
      <c r="D35" s="72">
        <v>105788</v>
      </c>
      <c r="E35" s="253">
        <v>324834</v>
      </c>
      <c r="F35" s="150"/>
    </row>
    <row r="36" spans="1:6" ht="15.75" thickBot="1" x14ac:dyDescent="0.3">
      <c r="A36" s="357" t="s">
        <v>673</v>
      </c>
      <c r="B36" s="357"/>
      <c r="C36" s="358"/>
      <c r="D36" s="245">
        <v>24.57</v>
      </c>
      <c r="E36" s="74">
        <v>75.430000000000007</v>
      </c>
      <c r="F36" s="150"/>
    </row>
  </sheetData>
  <mergeCells count="36">
    <mergeCell ref="A33:C33"/>
    <mergeCell ref="A34:C34"/>
    <mergeCell ref="A35:C35"/>
    <mergeCell ref="A36:C36"/>
    <mergeCell ref="B26:C26"/>
    <mergeCell ref="B27:C27"/>
    <mergeCell ref="A28:C28"/>
    <mergeCell ref="B29:C29"/>
    <mergeCell ref="A30:C30"/>
    <mergeCell ref="A31:A32"/>
    <mergeCell ref="B31:C31"/>
    <mergeCell ref="B32:C32"/>
    <mergeCell ref="E11:E12"/>
    <mergeCell ref="F11:F12"/>
    <mergeCell ref="A23:C23"/>
    <mergeCell ref="B24:C24"/>
    <mergeCell ref="A25:C25"/>
    <mergeCell ref="A14:C14"/>
    <mergeCell ref="B15:C15"/>
    <mergeCell ref="B16:C16"/>
    <mergeCell ref="A17:C17"/>
    <mergeCell ref="B18:C18"/>
    <mergeCell ref="A19:C19"/>
    <mergeCell ref="B13:C13"/>
    <mergeCell ref="B20:C20"/>
    <mergeCell ref="B21:C21"/>
    <mergeCell ref="B22:C22"/>
    <mergeCell ref="B9:C9"/>
    <mergeCell ref="B10:C10"/>
    <mergeCell ref="A11:C12"/>
    <mergeCell ref="D11:D12"/>
    <mergeCell ref="A4:C5"/>
    <mergeCell ref="D4:D5"/>
    <mergeCell ref="A6:B6"/>
    <mergeCell ref="A7:C7"/>
    <mergeCell ref="B8:C8"/>
  </mergeCells>
  <hyperlinks>
    <hyperlink ref="A1" location="INDICE!A1" display="VOLTAR ÍNDICE"/>
  </hyperlinks>
  <pageMargins left="0.511811024" right="0.511811024" top="0.78740157499999996" bottom="0.78740157499999996" header="0.31496062000000002" footer="0.3149606200000000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C28"/>
  <sheetViews>
    <sheetView showGridLines="0" workbookViewId="0"/>
  </sheetViews>
  <sheetFormatPr defaultRowHeight="15" x14ac:dyDescent="0.25"/>
  <cols>
    <col min="1" max="1" width="44.5703125" customWidth="1"/>
    <col min="2" max="2" width="14" customWidth="1"/>
    <col min="3" max="3" width="17.42578125" customWidth="1"/>
  </cols>
  <sheetData>
    <row r="1" spans="1:3" x14ac:dyDescent="0.25">
      <c r="A1" s="204" t="s">
        <v>23</v>
      </c>
      <c r="B1" s="202"/>
      <c r="C1" s="202"/>
    </row>
    <row r="3" spans="1:3" ht="15.75" thickBot="1" x14ac:dyDescent="0.3">
      <c r="A3" s="1" t="s">
        <v>675</v>
      </c>
    </row>
    <row r="4" spans="1:3" ht="23.25" thickBot="1" x14ac:dyDescent="0.3">
      <c r="A4" s="247" t="s">
        <v>380</v>
      </c>
      <c r="B4" s="231" t="s">
        <v>657</v>
      </c>
      <c r="C4" s="212" t="s">
        <v>676</v>
      </c>
    </row>
    <row r="5" spans="1:3" x14ac:dyDescent="0.25">
      <c r="A5" s="249"/>
      <c r="B5" s="239" t="s">
        <v>8</v>
      </c>
      <c r="C5" s="212" t="s">
        <v>677</v>
      </c>
    </row>
    <row r="6" spans="1:3" x14ac:dyDescent="0.25">
      <c r="A6" s="250" t="s">
        <v>678</v>
      </c>
      <c r="B6" s="37"/>
      <c r="C6" s="229"/>
    </row>
    <row r="7" spans="1:3" x14ac:dyDescent="0.25">
      <c r="A7" s="131" t="s">
        <v>679</v>
      </c>
      <c r="B7" s="14">
        <v>13289</v>
      </c>
      <c r="C7" s="233">
        <v>41514</v>
      </c>
    </row>
    <row r="8" spans="1:3" x14ac:dyDescent="0.25">
      <c r="A8" s="131" t="s">
        <v>680</v>
      </c>
      <c r="B8" s="14">
        <v>1897</v>
      </c>
      <c r="C8" s="233">
        <v>5403</v>
      </c>
    </row>
    <row r="9" spans="1:3" x14ac:dyDescent="0.25">
      <c r="A9" s="131" t="s">
        <v>681</v>
      </c>
      <c r="B9" s="14">
        <v>1792</v>
      </c>
      <c r="C9" s="233">
        <v>5558</v>
      </c>
    </row>
    <row r="10" spans="1:3" x14ac:dyDescent="0.25">
      <c r="A10" s="131" t="s">
        <v>682</v>
      </c>
      <c r="B10" s="14">
        <v>2854</v>
      </c>
      <c r="C10" s="233">
        <v>10178</v>
      </c>
    </row>
    <row r="11" spans="1:3" x14ac:dyDescent="0.25">
      <c r="A11" s="131" t="s">
        <v>683</v>
      </c>
      <c r="B11" s="14">
        <v>2865</v>
      </c>
      <c r="C11" s="233">
        <v>1821</v>
      </c>
    </row>
    <row r="12" spans="1:3" x14ac:dyDescent="0.25">
      <c r="A12" s="131" t="s">
        <v>684</v>
      </c>
      <c r="B12" s="37">
        <v>32</v>
      </c>
      <c r="C12" s="229">
        <v>135</v>
      </c>
    </row>
    <row r="13" spans="1:3" x14ac:dyDescent="0.25">
      <c r="A13" s="131" t="s">
        <v>685</v>
      </c>
      <c r="B13" s="37">
        <v>235</v>
      </c>
      <c r="C13" s="233">
        <v>1667</v>
      </c>
    </row>
    <row r="14" spans="1:3" x14ac:dyDescent="0.25">
      <c r="A14" s="250" t="s">
        <v>686</v>
      </c>
      <c r="B14" s="19">
        <v>22964</v>
      </c>
      <c r="C14" s="234">
        <v>66276</v>
      </c>
    </row>
    <row r="15" spans="1:3" x14ac:dyDescent="0.25">
      <c r="A15" s="250"/>
      <c r="B15" s="38"/>
      <c r="C15" s="229"/>
    </row>
    <row r="16" spans="1:3" x14ac:dyDescent="0.25">
      <c r="A16" s="250" t="s">
        <v>687</v>
      </c>
      <c r="B16" s="37"/>
      <c r="C16" s="229"/>
    </row>
    <row r="17" spans="1:3" x14ac:dyDescent="0.25">
      <c r="A17" s="131" t="s">
        <v>688</v>
      </c>
      <c r="B17" s="14">
        <v>32087</v>
      </c>
      <c r="C17" s="233">
        <v>109498</v>
      </c>
    </row>
    <row r="18" spans="1:3" x14ac:dyDescent="0.25">
      <c r="A18" s="131" t="s">
        <v>689</v>
      </c>
      <c r="B18" s="37" t="s">
        <v>206</v>
      </c>
      <c r="C18" s="229">
        <v>10</v>
      </c>
    </row>
    <row r="19" spans="1:3" x14ac:dyDescent="0.25">
      <c r="A19" s="130" t="s">
        <v>686</v>
      </c>
      <c r="B19" s="19">
        <v>32087</v>
      </c>
      <c r="C19" s="234">
        <v>109508</v>
      </c>
    </row>
    <row r="20" spans="1:3" x14ac:dyDescent="0.25">
      <c r="A20" s="131"/>
      <c r="B20" s="37"/>
      <c r="C20" s="235"/>
    </row>
    <row r="21" spans="1:3" x14ac:dyDescent="0.25">
      <c r="A21" s="250" t="s">
        <v>690</v>
      </c>
      <c r="B21" s="37"/>
      <c r="C21" s="229"/>
    </row>
    <row r="22" spans="1:3" x14ac:dyDescent="0.25">
      <c r="A22" s="131" t="s">
        <v>691</v>
      </c>
      <c r="B22" s="14">
        <v>31752</v>
      </c>
      <c r="C22" s="233">
        <v>100449</v>
      </c>
    </row>
    <row r="23" spans="1:3" x14ac:dyDescent="0.25">
      <c r="A23" s="131" t="s">
        <v>692</v>
      </c>
      <c r="B23" s="14">
        <v>3023</v>
      </c>
      <c r="C23" s="233">
        <v>14678</v>
      </c>
    </row>
    <row r="24" spans="1:3" x14ac:dyDescent="0.25">
      <c r="A24" s="131" t="s">
        <v>693</v>
      </c>
      <c r="B24" s="14">
        <v>15962</v>
      </c>
      <c r="C24" s="233">
        <v>33923</v>
      </c>
    </row>
    <row r="25" spans="1:3" x14ac:dyDescent="0.25">
      <c r="A25" s="250" t="s">
        <v>686</v>
      </c>
      <c r="B25" s="19">
        <v>50737</v>
      </c>
      <c r="C25" s="234">
        <v>149050</v>
      </c>
    </row>
    <row r="26" spans="1:3" x14ac:dyDescent="0.25">
      <c r="A26" s="130"/>
      <c r="B26" s="38"/>
      <c r="C26" s="229"/>
    </row>
    <row r="27" spans="1:3" ht="15.75" thickBot="1" x14ac:dyDescent="0.3">
      <c r="A27" s="251" t="s">
        <v>694</v>
      </c>
      <c r="B27" s="151">
        <v>105788</v>
      </c>
      <c r="C27" s="121">
        <v>324834</v>
      </c>
    </row>
    <row r="28" spans="1:3" x14ac:dyDescent="0.25">
      <c r="A28" s="55" t="s">
        <v>222</v>
      </c>
    </row>
  </sheetData>
  <hyperlinks>
    <hyperlink ref="A1" location="INDICE!A1" display="VOLTAR ÍNDICE"/>
  </hyperlinks>
  <pageMargins left="0.511811024" right="0.511811024" top="0.78740157499999996" bottom="0.78740157499999996" header="0.31496062000000002" footer="0.3149606200000000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C10"/>
  <sheetViews>
    <sheetView showGridLines="0" workbookViewId="0"/>
  </sheetViews>
  <sheetFormatPr defaultRowHeight="15" x14ac:dyDescent="0.25"/>
  <cols>
    <col min="1" max="1" width="41.140625" customWidth="1"/>
    <col min="3" max="3" width="20.7109375" customWidth="1"/>
  </cols>
  <sheetData>
    <row r="1" spans="1:3" x14ac:dyDescent="0.25">
      <c r="A1" s="204" t="s">
        <v>23</v>
      </c>
      <c r="B1" s="202"/>
      <c r="C1" s="202"/>
    </row>
    <row r="3" spans="1:3" ht="15.75" thickBot="1" x14ac:dyDescent="0.3">
      <c r="A3" s="1" t="s">
        <v>695</v>
      </c>
    </row>
    <row r="4" spans="1:3" ht="34.5" thickBot="1" x14ac:dyDescent="0.3">
      <c r="A4" s="247" t="s">
        <v>148</v>
      </c>
      <c r="B4" s="231" t="s">
        <v>657</v>
      </c>
      <c r="C4" s="230" t="s">
        <v>696</v>
      </c>
    </row>
    <row r="5" spans="1:3" x14ac:dyDescent="0.25">
      <c r="A5" s="249"/>
      <c r="B5" s="239" t="s">
        <v>8</v>
      </c>
      <c r="C5" s="238" t="s">
        <v>697</v>
      </c>
    </row>
    <row r="6" spans="1:3" x14ac:dyDescent="0.25">
      <c r="A6" s="249" t="s">
        <v>698</v>
      </c>
      <c r="B6" s="14">
        <v>5876</v>
      </c>
      <c r="C6" s="233">
        <v>21255</v>
      </c>
    </row>
    <row r="7" spans="1:3" x14ac:dyDescent="0.25">
      <c r="A7" s="249" t="s">
        <v>699</v>
      </c>
      <c r="B7" s="14">
        <v>15676</v>
      </c>
      <c r="C7" s="233">
        <v>52539</v>
      </c>
    </row>
    <row r="8" spans="1:3" x14ac:dyDescent="0.25">
      <c r="A8" s="249" t="s">
        <v>700</v>
      </c>
      <c r="B8" s="14">
        <v>32161</v>
      </c>
      <c r="C8" s="233">
        <v>135733</v>
      </c>
    </row>
    <row r="9" spans="1:3" x14ac:dyDescent="0.25">
      <c r="A9" s="249" t="s">
        <v>701</v>
      </c>
      <c r="B9" s="14">
        <v>52075</v>
      </c>
      <c r="C9" s="233">
        <v>115307</v>
      </c>
    </row>
    <row r="10" spans="1:3" ht="15.75" thickBot="1" x14ac:dyDescent="0.3">
      <c r="A10" s="251" t="s">
        <v>702</v>
      </c>
      <c r="B10" s="151">
        <v>105788</v>
      </c>
      <c r="C10" s="121">
        <v>324834</v>
      </c>
    </row>
  </sheetData>
  <hyperlinks>
    <hyperlink ref="A1" location="INDICE!A1" display="VOLTAR ÍNDICE"/>
  </hyperlinks>
  <pageMargins left="0.511811024" right="0.511811024" top="0.78740157499999996" bottom="0.78740157499999996" header="0.31496062000000002" footer="0.3149606200000000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C8"/>
  <sheetViews>
    <sheetView showGridLines="0" workbookViewId="0"/>
  </sheetViews>
  <sheetFormatPr defaultRowHeight="15" x14ac:dyDescent="0.25"/>
  <cols>
    <col min="1" max="1" width="38.42578125" customWidth="1"/>
  </cols>
  <sheetData>
    <row r="1" spans="1:3" x14ac:dyDescent="0.25">
      <c r="A1" s="204" t="s">
        <v>23</v>
      </c>
      <c r="B1" s="202"/>
      <c r="C1" s="202"/>
    </row>
    <row r="3" spans="1:3" ht="15.75" thickBot="1" x14ac:dyDescent="0.3">
      <c r="A3" s="1" t="s">
        <v>703</v>
      </c>
    </row>
    <row r="4" spans="1:3" ht="23.25" thickBot="1" x14ac:dyDescent="0.3">
      <c r="A4" s="247" t="s">
        <v>704</v>
      </c>
      <c r="B4" s="247" t="s">
        <v>657</v>
      </c>
      <c r="C4" s="231" t="s">
        <v>7</v>
      </c>
    </row>
    <row r="5" spans="1:3" x14ac:dyDescent="0.25">
      <c r="A5" s="215"/>
      <c r="B5" s="215" t="s">
        <v>8</v>
      </c>
      <c r="C5" s="239" t="s">
        <v>9</v>
      </c>
    </row>
    <row r="6" spans="1:3" x14ac:dyDescent="0.25">
      <c r="A6" s="249" t="s">
        <v>705</v>
      </c>
      <c r="B6" s="16">
        <v>12353</v>
      </c>
      <c r="C6" s="37">
        <v>11.68</v>
      </c>
    </row>
    <row r="7" spans="1:3" ht="22.5" x14ac:dyDescent="0.25">
      <c r="A7" s="249" t="s">
        <v>706</v>
      </c>
      <c r="B7" s="16">
        <v>93435</v>
      </c>
      <c r="C7" s="37">
        <v>88.32</v>
      </c>
    </row>
    <row r="8" spans="1:3" ht="21.75" thickBot="1" x14ac:dyDescent="0.3">
      <c r="A8" s="251" t="s">
        <v>707</v>
      </c>
      <c r="B8" s="39">
        <v>105788</v>
      </c>
      <c r="C8" s="237">
        <v>100</v>
      </c>
    </row>
  </sheetData>
  <hyperlinks>
    <hyperlink ref="A1" location="INDICE!A1" display="VOLTAR ÍNDICE"/>
  </hyperlinks>
  <pageMargins left="0.511811024" right="0.511811024" top="0.78740157499999996" bottom="0.78740157499999996" header="0.31496062000000002" footer="0.3149606200000000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C31"/>
  <sheetViews>
    <sheetView showGridLines="0" zoomScaleNormal="100" workbookViewId="0"/>
  </sheetViews>
  <sheetFormatPr defaultRowHeight="15" x14ac:dyDescent="0.25"/>
  <cols>
    <col min="1" max="1" width="25" customWidth="1"/>
    <col min="2" max="2" width="33" customWidth="1"/>
    <col min="3" max="3" width="55.5703125" customWidth="1"/>
  </cols>
  <sheetData>
    <row r="1" spans="1:3" x14ac:dyDescent="0.25">
      <c r="A1" s="204" t="s">
        <v>23</v>
      </c>
      <c r="B1" s="202"/>
      <c r="C1" s="202"/>
    </row>
    <row r="3" spans="1:3" ht="15.75" thickBot="1" x14ac:dyDescent="0.3">
      <c r="A3" s="1" t="s">
        <v>708</v>
      </c>
    </row>
    <row r="4" spans="1:3" ht="15.75" thickBot="1" x14ac:dyDescent="0.3">
      <c r="A4" s="247" t="s">
        <v>709</v>
      </c>
      <c r="B4" s="247" t="s">
        <v>710</v>
      </c>
      <c r="C4" s="231" t="s">
        <v>711</v>
      </c>
    </row>
    <row r="5" spans="1:3" ht="22.5" x14ac:dyDescent="0.25">
      <c r="A5" s="258" t="s">
        <v>381</v>
      </c>
      <c r="B5" s="249" t="s">
        <v>713</v>
      </c>
      <c r="C5" s="75" t="s">
        <v>715</v>
      </c>
    </row>
    <row r="6" spans="1:3" ht="15.75" thickBot="1" x14ac:dyDescent="0.3">
      <c r="A6" s="258" t="s">
        <v>712</v>
      </c>
      <c r="B6" s="255" t="s">
        <v>714</v>
      </c>
      <c r="C6" s="155" t="s">
        <v>716</v>
      </c>
    </row>
    <row r="7" spans="1:3" ht="45" x14ac:dyDescent="0.25">
      <c r="A7" s="152"/>
      <c r="B7" s="258" t="s">
        <v>717</v>
      </c>
      <c r="C7" s="75" t="s">
        <v>719</v>
      </c>
    </row>
    <row r="8" spans="1:3" ht="15.75" thickBot="1" x14ac:dyDescent="0.3">
      <c r="A8" s="152"/>
      <c r="B8" s="259" t="s">
        <v>718</v>
      </c>
      <c r="C8" s="155" t="s">
        <v>720</v>
      </c>
    </row>
    <row r="9" spans="1:3" ht="15" customHeight="1" x14ac:dyDescent="0.25">
      <c r="A9" s="152"/>
      <c r="B9" s="258" t="s">
        <v>721</v>
      </c>
      <c r="C9" s="410" t="s">
        <v>723</v>
      </c>
    </row>
    <row r="10" spans="1:3" x14ac:dyDescent="0.25">
      <c r="A10" s="152"/>
      <c r="B10" s="258" t="s">
        <v>722</v>
      </c>
      <c r="C10" s="411"/>
    </row>
    <row r="11" spans="1:3" ht="15.75" thickBot="1" x14ac:dyDescent="0.3">
      <c r="A11" s="153"/>
      <c r="B11" s="259"/>
      <c r="C11" s="412"/>
    </row>
    <row r="12" spans="1:3" x14ac:dyDescent="0.25">
      <c r="A12" s="258" t="s">
        <v>382</v>
      </c>
      <c r="B12" s="258" t="s">
        <v>725</v>
      </c>
      <c r="C12" s="75" t="s">
        <v>727</v>
      </c>
    </row>
    <row r="13" spans="1:3" ht="113.25" thickBot="1" x14ac:dyDescent="0.3">
      <c r="A13" s="258" t="s">
        <v>724</v>
      </c>
      <c r="B13" s="259" t="s">
        <v>726</v>
      </c>
      <c r="C13" s="155" t="s">
        <v>728</v>
      </c>
    </row>
    <row r="14" spans="1:3" ht="22.5" x14ac:dyDescent="0.25">
      <c r="A14" s="152"/>
      <c r="B14" s="258" t="s">
        <v>729</v>
      </c>
      <c r="C14" s="75" t="s">
        <v>731</v>
      </c>
    </row>
    <row r="15" spans="1:3" ht="45.75" thickBot="1" x14ac:dyDescent="0.3">
      <c r="A15" s="153"/>
      <c r="B15" s="259" t="s">
        <v>730</v>
      </c>
      <c r="C15" s="155" t="s">
        <v>732</v>
      </c>
    </row>
    <row r="16" spans="1:3" ht="22.5" x14ac:dyDescent="0.25">
      <c r="A16" s="258" t="s">
        <v>383</v>
      </c>
      <c r="B16" s="258" t="s">
        <v>734</v>
      </c>
      <c r="C16" s="75" t="s">
        <v>736</v>
      </c>
    </row>
    <row r="17" spans="1:3" ht="23.25" thickBot="1" x14ac:dyDescent="0.3">
      <c r="A17" s="258" t="s">
        <v>733</v>
      </c>
      <c r="B17" s="259" t="s">
        <v>735</v>
      </c>
      <c r="C17" s="155" t="s">
        <v>737</v>
      </c>
    </row>
    <row r="18" spans="1:3" ht="56.25" x14ac:dyDescent="0.25">
      <c r="A18" s="152"/>
      <c r="B18" s="258" t="s">
        <v>738</v>
      </c>
      <c r="C18" s="75" t="s">
        <v>740</v>
      </c>
    </row>
    <row r="19" spans="1:3" ht="15.75" thickBot="1" x14ac:dyDescent="0.3">
      <c r="A19" s="152"/>
      <c r="B19" s="259" t="s">
        <v>739</v>
      </c>
      <c r="C19" s="155" t="s">
        <v>741</v>
      </c>
    </row>
    <row r="20" spans="1:3" ht="15" customHeight="1" x14ac:dyDescent="0.25">
      <c r="A20" s="152"/>
      <c r="B20" s="258" t="s">
        <v>742</v>
      </c>
      <c r="C20" s="410" t="s">
        <v>744</v>
      </c>
    </row>
    <row r="21" spans="1:3" ht="15.75" thickBot="1" x14ac:dyDescent="0.3">
      <c r="A21" s="153"/>
      <c r="B21" s="259" t="s">
        <v>743</v>
      </c>
      <c r="C21" s="412"/>
    </row>
    <row r="22" spans="1:3" ht="22.5" x14ac:dyDescent="0.25">
      <c r="A22" s="258" t="s">
        <v>384</v>
      </c>
      <c r="B22" s="258" t="s">
        <v>746</v>
      </c>
      <c r="C22" s="75" t="s">
        <v>747</v>
      </c>
    </row>
    <row r="23" spans="1:3" ht="23.25" thickBot="1" x14ac:dyDescent="0.3">
      <c r="A23" s="258" t="s">
        <v>745</v>
      </c>
      <c r="B23" s="259" t="s">
        <v>722</v>
      </c>
      <c r="C23" s="155" t="s">
        <v>748</v>
      </c>
    </row>
    <row r="24" spans="1:3" ht="40.5" customHeight="1" x14ac:dyDescent="0.25">
      <c r="A24" s="152"/>
      <c r="B24" s="258" t="s">
        <v>749</v>
      </c>
      <c r="C24" s="410" t="s">
        <v>751</v>
      </c>
    </row>
    <row r="25" spans="1:3" ht="15.75" thickBot="1" x14ac:dyDescent="0.3">
      <c r="A25" s="153"/>
      <c r="B25" s="259" t="s">
        <v>750</v>
      </c>
      <c r="C25" s="412"/>
    </row>
    <row r="26" spans="1:3" ht="40.5" customHeight="1" x14ac:dyDescent="0.25">
      <c r="A26" s="258" t="s">
        <v>385</v>
      </c>
      <c r="B26" s="258" t="s">
        <v>753</v>
      </c>
      <c r="C26" s="410" t="s">
        <v>755</v>
      </c>
    </row>
    <row r="27" spans="1:3" ht="15.75" thickBot="1" x14ac:dyDescent="0.3">
      <c r="A27" s="258" t="s">
        <v>752</v>
      </c>
      <c r="B27" s="259" t="s">
        <v>754</v>
      </c>
      <c r="C27" s="412"/>
    </row>
    <row r="28" spans="1:3" ht="18" customHeight="1" x14ac:dyDescent="0.25">
      <c r="A28" s="152"/>
      <c r="B28" s="258" t="s">
        <v>756</v>
      </c>
      <c r="C28" s="410" t="s">
        <v>758</v>
      </c>
    </row>
    <row r="29" spans="1:3" ht="15.75" thickBot="1" x14ac:dyDescent="0.3">
      <c r="A29" s="153"/>
      <c r="B29" s="259" t="s">
        <v>757</v>
      </c>
      <c r="C29" s="412"/>
    </row>
    <row r="30" spans="1:3" x14ac:dyDescent="0.25">
      <c r="A30" s="249" t="s">
        <v>6</v>
      </c>
      <c r="B30" s="249" t="s">
        <v>6</v>
      </c>
      <c r="C30" s="248" t="s">
        <v>6</v>
      </c>
    </row>
    <row r="31" spans="1:3" ht="15.75" thickBot="1" x14ac:dyDescent="0.3">
      <c r="A31" s="255" t="s">
        <v>759</v>
      </c>
      <c r="B31" s="255" t="s">
        <v>760</v>
      </c>
      <c r="C31" s="156" t="s">
        <v>761</v>
      </c>
    </row>
  </sheetData>
  <mergeCells count="5">
    <mergeCell ref="C9:C11"/>
    <mergeCell ref="C20:C21"/>
    <mergeCell ref="C24:C25"/>
    <mergeCell ref="C26:C27"/>
    <mergeCell ref="C28:C29"/>
  </mergeCells>
  <hyperlinks>
    <hyperlink ref="A1" location="INDICE!A1" display="VOLTAR ÍNDICE"/>
  </hyperlinks>
  <pageMargins left="0.511811024" right="0.511811024" top="0.78740157499999996" bottom="0.78740157499999996" header="0.31496062000000002" footer="0.3149606200000000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C32"/>
  <sheetViews>
    <sheetView showGridLines="0" workbookViewId="0"/>
  </sheetViews>
  <sheetFormatPr defaultRowHeight="15" x14ac:dyDescent="0.25"/>
  <cols>
    <col min="1" max="1" width="25" customWidth="1"/>
    <col min="2" max="2" width="33" customWidth="1"/>
    <col min="3" max="3" width="55.5703125" customWidth="1"/>
  </cols>
  <sheetData>
    <row r="1" spans="1:3" x14ac:dyDescent="0.25">
      <c r="A1" s="204" t="s">
        <v>23</v>
      </c>
      <c r="B1" s="202"/>
      <c r="C1" s="202"/>
    </row>
    <row r="3" spans="1:3" ht="15.75" thickBot="1" x14ac:dyDescent="0.3">
      <c r="A3" s="1" t="s">
        <v>762</v>
      </c>
    </row>
    <row r="4" spans="1:3" ht="15.75" thickBot="1" x14ac:dyDescent="0.3">
      <c r="A4" s="247" t="s">
        <v>709</v>
      </c>
      <c r="B4" s="247" t="s">
        <v>710</v>
      </c>
      <c r="C4" s="231" t="s">
        <v>711</v>
      </c>
    </row>
    <row r="5" spans="1:3" x14ac:dyDescent="0.25">
      <c r="A5" s="258" t="s">
        <v>381</v>
      </c>
      <c r="B5" s="249" t="s">
        <v>713</v>
      </c>
      <c r="C5" s="75" t="s">
        <v>764</v>
      </c>
    </row>
    <row r="6" spans="1:3" ht="15.75" thickBot="1" x14ac:dyDescent="0.3">
      <c r="A6" s="258" t="s">
        <v>745</v>
      </c>
      <c r="B6" s="255" t="s">
        <v>763</v>
      </c>
      <c r="C6" s="155" t="s">
        <v>765</v>
      </c>
    </row>
    <row r="7" spans="1:3" x14ac:dyDescent="0.25">
      <c r="A7" s="152"/>
      <c r="B7" s="258" t="s">
        <v>717</v>
      </c>
      <c r="C7" s="75" t="s">
        <v>767</v>
      </c>
    </row>
    <row r="8" spans="1:3" ht="45.75" thickBot="1" x14ac:dyDescent="0.3">
      <c r="A8" s="152"/>
      <c r="B8" s="259" t="s">
        <v>766</v>
      </c>
      <c r="C8" s="155" t="s">
        <v>768</v>
      </c>
    </row>
    <row r="9" spans="1:3" x14ac:dyDescent="0.25">
      <c r="A9" s="152"/>
      <c r="B9" s="249" t="s">
        <v>721</v>
      </c>
      <c r="C9" s="413" t="s">
        <v>770</v>
      </c>
    </row>
    <row r="10" spans="1:3" ht="15.75" thickBot="1" x14ac:dyDescent="0.3">
      <c r="A10" s="153"/>
      <c r="B10" s="255" t="s">
        <v>769</v>
      </c>
      <c r="C10" s="414"/>
    </row>
    <row r="11" spans="1:3" ht="45" x14ac:dyDescent="0.25">
      <c r="A11" s="258" t="s">
        <v>382</v>
      </c>
      <c r="B11" s="258" t="s">
        <v>725</v>
      </c>
      <c r="C11" s="75" t="s">
        <v>773</v>
      </c>
    </row>
    <row r="12" spans="1:3" ht="34.5" thickBot="1" x14ac:dyDescent="0.3">
      <c r="A12" s="258" t="s">
        <v>771</v>
      </c>
      <c r="B12" s="259" t="s">
        <v>772</v>
      </c>
      <c r="C12" s="155" t="s">
        <v>774</v>
      </c>
    </row>
    <row r="13" spans="1:3" x14ac:dyDescent="0.25">
      <c r="A13" s="152"/>
      <c r="B13" s="258" t="s">
        <v>729</v>
      </c>
      <c r="C13" s="75" t="s">
        <v>775</v>
      </c>
    </row>
    <row r="14" spans="1:3" x14ac:dyDescent="0.25">
      <c r="A14" s="152"/>
      <c r="B14" s="258" t="s">
        <v>750</v>
      </c>
      <c r="C14" s="75" t="s">
        <v>776</v>
      </c>
    </row>
    <row r="15" spans="1:3" ht="34.5" thickBot="1" x14ac:dyDescent="0.3">
      <c r="A15" s="153"/>
      <c r="B15" s="153"/>
      <c r="C15" s="155" t="s">
        <v>777</v>
      </c>
    </row>
    <row r="16" spans="1:3" x14ac:dyDescent="0.25">
      <c r="A16" s="258" t="s">
        <v>383</v>
      </c>
      <c r="B16" s="258" t="s">
        <v>734</v>
      </c>
      <c r="C16" s="410" t="s">
        <v>780</v>
      </c>
    </row>
    <row r="17" spans="1:3" ht="15.75" thickBot="1" x14ac:dyDescent="0.3">
      <c r="A17" s="258" t="s">
        <v>778</v>
      </c>
      <c r="B17" s="259" t="s">
        <v>779</v>
      </c>
      <c r="C17" s="412"/>
    </row>
    <row r="18" spans="1:3" ht="22.5" x14ac:dyDescent="0.25">
      <c r="A18" s="152"/>
      <c r="B18" s="258" t="s">
        <v>738</v>
      </c>
      <c r="C18" s="75" t="s">
        <v>782</v>
      </c>
    </row>
    <row r="19" spans="1:3" x14ac:dyDescent="0.25">
      <c r="A19" s="152"/>
      <c r="B19" s="258" t="s">
        <v>781</v>
      </c>
      <c r="C19" s="75" t="s">
        <v>783</v>
      </c>
    </row>
    <row r="20" spans="1:3" ht="23.25" thickBot="1" x14ac:dyDescent="0.3">
      <c r="A20" s="152"/>
      <c r="B20" s="153"/>
      <c r="C20" s="155" t="s">
        <v>784</v>
      </c>
    </row>
    <row r="21" spans="1:3" x14ac:dyDescent="0.25">
      <c r="A21" s="152"/>
      <c r="B21" s="258" t="s">
        <v>742</v>
      </c>
      <c r="C21" s="75" t="s">
        <v>786</v>
      </c>
    </row>
    <row r="22" spans="1:3" ht="15.75" thickBot="1" x14ac:dyDescent="0.3">
      <c r="A22" s="153"/>
      <c r="B22" s="259" t="s">
        <v>785</v>
      </c>
      <c r="C22" s="155" t="s">
        <v>787</v>
      </c>
    </row>
    <row r="23" spans="1:3" ht="22.5" x14ac:dyDescent="0.25">
      <c r="A23" s="258" t="s">
        <v>384</v>
      </c>
      <c r="B23" s="258" t="s">
        <v>746</v>
      </c>
      <c r="C23" s="75" t="s">
        <v>789</v>
      </c>
    </row>
    <row r="24" spans="1:3" ht="15.75" thickBot="1" x14ac:dyDescent="0.3">
      <c r="A24" s="258" t="s">
        <v>766</v>
      </c>
      <c r="B24" s="259" t="s">
        <v>788</v>
      </c>
      <c r="C24" s="155" t="s">
        <v>790</v>
      </c>
    </row>
    <row r="25" spans="1:3" ht="22.5" x14ac:dyDescent="0.25">
      <c r="A25" s="152"/>
      <c r="B25" s="258" t="s">
        <v>749</v>
      </c>
      <c r="C25" s="75" t="s">
        <v>792</v>
      </c>
    </row>
    <row r="26" spans="1:3" ht="23.25" thickBot="1" x14ac:dyDescent="0.3">
      <c r="A26" s="153"/>
      <c r="B26" s="259" t="s">
        <v>791</v>
      </c>
      <c r="C26" s="155" t="s">
        <v>793</v>
      </c>
    </row>
    <row r="27" spans="1:3" x14ac:dyDescent="0.25">
      <c r="A27" s="258" t="s">
        <v>385</v>
      </c>
      <c r="B27" s="258" t="s">
        <v>753</v>
      </c>
      <c r="C27" s="410" t="s">
        <v>795</v>
      </c>
    </row>
    <row r="28" spans="1:3" ht="15.75" thickBot="1" x14ac:dyDescent="0.3">
      <c r="A28" s="258" t="s">
        <v>794</v>
      </c>
      <c r="B28" s="259" t="s">
        <v>763</v>
      </c>
      <c r="C28" s="412"/>
    </row>
    <row r="29" spans="1:3" x14ac:dyDescent="0.25">
      <c r="A29" s="152"/>
      <c r="B29" s="258" t="s">
        <v>756</v>
      </c>
      <c r="C29" s="410" t="s">
        <v>797</v>
      </c>
    </row>
    <row r="30" spans="1:3" ht="15.75" thickBot="1" x14ac:dyDescent="0.3">
      <c r="A30" s="153"/>
      <c r="B30" s="259" t="s">
        <v>796</v>
      </c>
      <c r="C30" s="412"/>
    </row>
    <row r="31" spans="1:3" x14ac:dyDescent="0.25">
      <c r="A31" s="249" t="s">
        <v>6</v>
      </c>
      <c r="B31" s="249" t="s">
        <v>6</v>
      </c>
      <c r="C31" s="248" t="s">
        <v>6</v>
      </c>
    </row>
    <row r="32" spans="1:3" ht="15.75" thickBot="1" x14ac:dyDescent="0.3">
      <c r="A32" s="255" t="s">
        <v>759</v>
      </c>
      <c r="B32" s="255" t="s">
        <v>760</v>
      </c>
      <c r="C32" s="156" t="s">
        <v>798</v>
      </c>
    </row>
  </sheetData>
  <mergeCells count="4">
    <mergeCell ref="C9:C10"/>
    <mergeCell ref="C16:C17"/>
    <mergeCell ref="C27:C28"/>
    <mergeCell ref="C29:C30"/>
  </mergeCells>
  <hyperlinks>
    <hyperlink ref="A1" location="INDICE!A1" display="VOLTAR ÍNDICE"/>
  </hyperlinks>
  <pageMargins left="0.511811024" right="0.511811024" top="0.78740157499999996" bottom="0.78740157499999996" header="0.31496062000000002" footer="0.3149606200000000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C33"/>
  <sheetViews>
    <sheetView showGridLines="0" workbookViewId="0"/>
  </sheetViews>
  <sheetFormatPr defaultRowHeight="15" x14ac:dyDescent="0.25"/>
  <cols>
    <col min="1" max="1" width="25" customWidth="1"/>
    <col min="2" max="2" width="33" customWidth="1"/>
    <col min="3" max="3" width="55.5703125" customWidth="1"/>
  </cols>
  <sheetData>
    <row r="1" spans="1:3" x14ac:dyDescent="0.25">
      <c r="A1" s="204" t="s">
        <v>23</v>
      </c>
      <c r="B1" s="202"/>
      <c r="C1" s="202"/>
    </row>
    <row r="3" spans="1:3" ht="15.75" thickBot="1" x14ac:dyDescent="0.3">
      <c r="A3" s="1" t="s">
        <v>799</v>
      </c>
    </row>
    <row r="4" spans="1:3" ht="15.75" thickBot="1" x14ac:dyDescent="0.3">
      <c r="A4" s="247" t="s">
        <v>709</v>
      </c>
      <c r="B4" s="247" t="s">
        <v>710</v>
      </c>
      <c r="C4" s="231" t="s">
        <v>711</v>
      </c>
    </row>
    <row r="5" spans="1:3" x14ac:dyDescent="0.25">
      <c r="A5" s="258" t="s">
        <v>381</v>
      </c>
      <c r="B5" s="249" t="s">
        <v>713</v>
      </c>
      <c r="C5" s="248" t="s">
        <v>801</v>
      </c>
    </row>
    <row r="6" spans="1:3" ht="15.75" thickBot="1" x14ac:dyDescent="0.3">
      <c r="A6" s="258" t="s">
        <v>752</v>
      </c>
      <c r="B6" s="255" t="s">
        <v>800</v>
      </c>
      <c r="C6" s="156" t="s">
        <v>802</v>
      </c>
    </row>
    <row r="7" spans="1:3" ht="29.25" customHeight="1" x14ac:dyDescent="0.25">
      <c r="A7" s="152"/>
      <c r="B7" s="258" t="s">
        <v>717</v>
      </c>
      <c r="C7" s="410" t="s">
        <v>803</v>
      </c>
    </row>
    <row r="8" spans="1:3" ht="15.75" thickBot="1" x14ac:dyDescent="0.3">
      <c r="A8" s="152"/>
      <c r="B8" s="259" t="s">
        <v>754</v>
      </c>
      <c r="C8" s="412"/>
    </row>
    <row r="9" spans="1:3" ht="15" customHeight="1" x14ac:dyDescent="0.25">
      <c r="A9" s="152"/>
      <c r="B9" s="258" t="s">
        <v>721</v>
      </c>
      <c r="C9" s="410" t="s">
        <v>804</v>
      </c>
    </row>
    <row r="10" spans="1:3" x14ac:dyDescent="0.25">
      <c r="A10" s="152"/>
      <c r="B10" s="258" t="s">
        <v>785</v>
      </c>
      <c r="C10" s="411"/>
    </row>
    <row r="11" spans="1:3" ht="15.75" thickBot="1" x14ac:dyDescent="0.3">
      <c r="A11" s="153"/>
      <c r="B11" s="259"/>
      <c r="C11" s="412"/>
    </row>
    <row r="12" spans="1:3" ht="78.75" x14ac:dyDescent="0.25">
      <c r="A12" s="258" t="s">
        <v>382</v>
      </c>
      <c r="B12" s="258" t="s">
        <v>725</v>
      </c>
      <c r="C12" s="75" t="s">
        <v>805</v>
      </c>
    </row>
    <row r="13" spans="1:3" ht="15.75" thickBot="1" x14ac:dyDescent="0.3">
      <c r="A13" s="258" t="s">
        <v>771</v>
      </c>
      <c r="B13" s="259" t="s">
        <v>739</v>
      </c>
      <c r="C13" s="155" t="s">
        <v>806</v>
      </c>
    </row>
    <row r="14" spans="1:3" ht="33.75" x14ac:dyDescent="0.25">
      <c r="A14" s="152"/>
      <c r="B14" s="258" t="s">
        <v>729</v>
      </c>
      <c r="C14" s="75" t="s">
        <v>808</v>
      </c>
    </row>
    <row r="15" spans="1:3" ht="15.75" thickBot="1" x14ac:dyDescent="0.3">
      <c r="A15" s="153"/>
      <c r="B15" s="259" t="s">
        <v>807</v>
      </c>
      <c r="C15" s="155" t="s">
        <v>809</v>
      </c>
    </row>
    <row r="16" spans="1:3" ht="18" customHeight="1" x14ac:dyDescent="0.25">
      <c r="A16" s="258" t="s">
        <v>383</v>
      </c>
      <c r="B16" s="258" t="s">
        <v>734</v>
      </c>
      <c r="C16" s="410" t="s">
        <v>810</v>
      </c>
    </row>
    <row r="17" spans="1:3" ht="15.75" thickBot="1" x14ac:dyDescent="0.3">
      <c r="A17" s="258" t="s">
        <v>752</v>
      </c>
      <c r="B17" s="259" t="s">
        <v>743</v>
      </c>
      <c r="C17" s="412"/>
    </row>
    <row r="18" spans="1:3" ht="18" customHeight="1" x14ac:dyDescent="0.25">
      <c r="A18" s="152"/>
      <c r="B18" s="258" t="s">
        <v>738</v>
      </c>
      <c r="C18" s="410" t="s">
        <v>811</v>
      </c>
    </row>
    <row r="19" spans="1:3" ht="15.75" thickBot="1" x14ac:dyDescent="0.3">
      <c r="A19" s="152"/>
      <c r="B19" s="259" t="s">
        <v>791</v>
      </c>
      <c r="C19" s="412"/>
    </row>
    <row r="20" spans="1:3" ht="15" customHeight="1" x14ac:dyDescent="0.25">
      <c r="A20" s="152"/>
      <c r="B20" s="258" t="s">
        <v>742</v>
      </c>
      <c r="C20" s="410" t="s">
        <v>813</v>
      </c>
    </row>
    <row r="21" spans="1:3" ht="15.75" thickBot="1" x14ac:dyDescent="0.3">
      <c r="A21" s="153"/>
      <c r="B21" s="259" t="s">
        <v>812</v>
      </c>
      <c r="C21" s="412"/>
    </row>
    <row r="22" spans="1:3" x14ac:dyDescent="0.25">
      <c r="A22" s="258" t="s">
        <v>384</v>
      </c>
      <c r="B22" s="258" t="s">
        <v>746</v>
      </c>
      <c r="C22" s="410" t="s">
        <v>815</v>
      </c>
    </row>
    <row r="23" spans="1:3" ht="15.75" thickBot="1" x14ac:dyDescent="0.3">
      <c r="A23" s="258" t="s">
        <v>814</v>
      </c>
      <c r="B23" s="259" t="s">
        <v>788</v>
      </c>
      <c r="C23" s="412"/>
    </row>
    <row r="24" spans="1:3" x14ac:dyDescent="0.25">
      <c r="A24" s="152"/>
      <c r="B24" s="258" t="s">
        <v>749</v>
      </c>
      <c r="C24" s="75" t="s">
        <v>817</v>
      </c>
    </row>
    <row r="25" spans="1:3" ht="15.75" customHeight="1" x14ac:dyDescent="0.25">
      <c r="A25" s="152"/>
      <c r="B25" s="258" t="s">
        <v>816</v>
      </c>
      <c r="C25" s="75" t="s">
        <v>818</v>
      </c>
    </row>
    <row r="26" spans="1:3" ht="15.75" thickBot="1" x14ac:dyDescent="0.3">
      <c r="A26" s="153"/>
      <c r="B26" s="153"/>
      <c r="C26" s="155" t="s">
        <v>819</v>
      </c>
    </row>
    <row r="27" spans="1:3" x14ac:dyDescent="0.25">
      <c r="A27" s="258" t="s">
        <v>385</v>
      </c>
      <c r="B27" s="258" t="s">
        <v>753</v>
      </c>
      <c r="C27" s="75" t="s">
        <v>820</v>
      </c>
    </row>
    <row r="28" spans="1:3" x14ac:dyDescent="0.25">
      <c r="A28" s="258" t="s">
        <v>791</v>
      </c>
      <c r="B28" s="258" t="s">
        <v>714</v>
      </c>
      <c r="C28" s="75" t="s">
        <v>821</v>
      </c>
    </row>
    <row r="29" spans="1:3" ht="15.75" thickBot="1" x14ac:dyDescent="0.3">
      <c r="A29" s="152"/>
      <c r="B29" s="153"/>
      <c r="C29" s="155" t="s">
        <v>822</v>
      </c>
    </row>
    <row r="30" spans="1:3" x14ac:dyDescent="0.25">
      <c r="A30" s="152"/>
      <c r="B30" s="258" t="s">
        <v>756</v>
      </c>
      <c r="C30" s="413" t="s">
        <v>824</v>
      </c>
    </row>
    <row r="31" spans="1:3" ht="15.75" thickBot="1" x14ac:dyDescent="0.3">
      <c r="A31" s="153"/>
      <c r="B31" s="259" t="s">
        <v>823</v>
      </c>
      <c r="C31" s="414"/>
    </row>
    <row r="32" spans="1:3" x14ac:dyDescent="0.25">
      <c r="A32" s="249" t="s">
        <v>6</v>
      </c>
      <c r="B32" s="249" t="s">
        <v>6</v>
      </c>
      <c r="C32" s="248" t="s">
        <v>6</v>
      </c>
    </row>
    <row r="33" spans="1:3" ht="15.75" thickBot="1" x14ac:dyDescent="0.3">
      <c r="A33" s="255" t="s">
        <v>759</v>
      </c>
      <c r="B33" s="255" t="s">
        <v>760</v>
      </c>
      <c r="C33" s="156" t="s">
        <v>825</v>
      </c>
    </row>
  </sheetData>
  <mergeCells count="7">
    <mergeCell ref="C7:C8"/>
    <mergeCell ref="C16:C17"/>
    <mergeCell ref="C18:C19"/>
    <mergeCell ref="C22:C23"/>
    <mergeCell ref="C30:C31"/>
    <mergeCell ref="C9:C11"/>
    <mergeCell ref="C20:C21"/>
  </mergeCells>
  <hyperlinks>
    <hyperlink ref="A1" location="INDICE!A1" display="VOLTAR ÍNDICE"/>
  </hyperlinks>
  <pageMargins left="0.511811024" right="0.511811024" top="0.78740157499999996" bottom="0.78740157499999996" header="0.31496062000000002" footer="0.3149606200000000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F34"/>
  <sheetViews>
    <sheetView showGridLines="0" topLeftCell="A22" workbookViewId="0"/>
  </sheetViews>
  <sheetFormatPr defaultRowHeight="15" x14ac:dyDescent="0.25"/>
  <cols>
    <col min="3" max="3" width="22.5703125" customWidth="1"/>
    <col min="4" max="4" width="15.85546875" customWidth="1"/>
    <col min="5" max="5" width="23" customWidth="1"/>
  </cols>
  <sheetData>
    <row r="1" spans="1:6" x14ac:dyDescent="0.25">
      <c r="A1" s="204" t="s">
        <v>23</v>
      </c>
      <c r="B1" s="202"/>
      <c r="C1" s="202"/>
      <c r="D1" s="202"/>
      <c r="E1" s="202"/>
    </row>
    <row r="3" spans="1:6" ht="15.75" thickBot="1" x14ac:dyDescent="0.3">
      <c r="A3" s="1" t="s">
        <v>826</v>
      </c>
    </row>
    <row r="4" spans="1:6" ht="15" customHeight="1" x14ac:dyDescent="0.25">
      <c r="A4" s="341" t="s">
        <v>78</v>
      </c>
      <c r="B4" s="341"/>
      <c r="C4" s="342"/>
      <c r="D4" s="353" t="s">
        <v>827</v>
      </c>
      <c r="E4" s="218" t="s">
        <v>1065</v>
      </c>
      <c r="F4" s="150"/>
    </row>
    <row r="5" spans="1:6" ht="15.75" thickBot="1" x14ac:dyDescent="0.3">
      <c r="A5" s="345"/>
      <c r="B5" s="345"/>
      <c r="C5" s="346"/>
      <c r="D5" s="354"/>
      <c r="E5" s="219" t="s">
        <v>1066</v>
      </c>
      <c r="F5" s="150"/>
    </row>
    <row r="6" spans="1:6" x14ac:dyDescent="0.25">
      <c r="A6" s="362"/>
      <c r="B6" s="362"/>
      <c r="C6" s="246"/>
      <c r="D6" s="27" t="s">
        <v>8</v>
      </c>
      <c r="E6" s="225" t="s">
        <v>9</v>
      </c>
      <c r="F6" s="150"/>
    </row>
    <row r="7" spans="1:6" x14ac:dyDescent="0.25">
      <c r="A7" s="360" t="s">
        <v>82</v>
      </c>
      <c r="B7" s="360"/>
      <c r="C7" s="361"/>
      <c r="D7" s="56"/>
      <c r="E7" s="73"/>
      <c r="F7" s="150"/>
    </row>
    <row r="8" spans="1:6" ht="15" customHeight="1" x14ac:dyDescent="0.25">
      <c r="A8" s="228"/>
      <c r="B8" s="363" t="s">
        <v>828</v>
      </c>
      <c r="C8" s="365"/>
      <c r="D8" s="56">
        <v>218</v>
      </c>
      <c r="E8" s="225">
        <v>0.82</v>
      </c>
      <c r="F8" s="150"/>
    </row>
    <row r="9" spans="1:6" ht="15" customHeight="1" x14ac:dyDescent="0.25">
      <c r="A9" s="228"/>
      <c r="B9" s="363" t="s">
        <v>829</v>
      </c>
      <c r="C9" s="365"/>
      <c r="D9" s="70">
        <v>1091</v>
      </c>
      <c r="E9" s="225">
        <v>1.54</v>
      </c>
      <c r="F9" s="150"/>
    </row>
    <row r="10" spans="1:6" ht="15" customHeight="1" x14ac:dyDescent="0.25">
      <c r="A10" s="228"/>
      <c r="B10" s="363" t="s">
        <v>1067</v>
      </c>
      <c r="C10" s="365"/>
      <c r="D10" s="56">
        <v>144</v>
      </c>
      <c r="E10" s="225">
        <v>1.26</v>
      </c>
      <c r="F10" s="150"/>
    </row>
    <row r="11" spans="1:6" x14ac:dyDescent="0.25">
      <c r="A11" s="355" t="s">
        <v>830</v>
      </c>
      <c r="B11" s="355"/>
      <c r="C11" s="356"/>
      <c r="D11" s="72">
        <v>1453</v>
      </c>
      <c r="E11" s="106">
        <v>1.33</v>
      </c>
      <c r="F11" s="150"/>
    </row>
    <row r="12" spans="1:6" x14ac:dyDescent="0.25">
      <c r="A12" s="228"/>
      <c r="B12" s="363"/>
      <c r="C12" s="365"/>
      <c r="D12" s="56"/>
      <c r="E12" s="225"/>
      <c r="F12" s="150"/>
    </row>
    <row r="13" spans="1:6" x14ac:dyDescent="0.25">
      <c r="A13" s="355" t="s">
        <v>87</v>
      </c>
      <c r="B13" s="355"/>
      <c r="C13" s="356"/>
      <c r="D13" s="56"/>
      <c r="E13" s="225"/>
      <c r="F13" s="150"/>
    </row>
    <row r="14" spans="1:6" ht="15" customHeight="1" x14ac:dyDescent="0.25">
      <c r="A14" s="232"/>
      <c r="B14" s="363" t="s">
        <v>831</v>
      </c>
      <c r="C14" s="365"/>
      <c r="D14" s="70">
        <v>1051</v>
      </c>
      <c r="E14" s="225">
        <v>3.58</v>
      </c>
      <c r="F14" s="150"/>
    </row>
    <row r="15" spans="1:6" ht="15" customHeight="1" x14ac:dyDescent="0.25">
      <c r="A15" s="228"/>
      <c r="B15" s="363" t="s">
        <v>832</v>
      </c>
      <c r="C15" s="365"/>
      <c r="D15" s="56">
        <v>818</v>
      </c>
      <c r="E15" s="225">
        <v>3.16</v>
      </c>
      <c r="F15" s="150"/>
    </row>
    <row r="16" spans="1:6" x14ac:dyDescent="0.25">
      <c r="A16" s="355" t="s">
        <v>833</v>
      </c>
      <c r="B16" s="355"/>
      <c r="C16" s="356"/>
      <c r="D16" s="72">
        <v>1869</v>
      </c>
      <c r="E16" s="106">
        <v>3.38</v>
      </c>
      <c r="F16" s="150"/>
    </row>
    <row r="17" spans="1:6" x14ac:dyDescent="0.25">
      <c r="A17" s="228"/>
      <c r="B17" s="363"/>
      <c r="C17" s="365"/>
      <c r="D17" s="56"/>
      <c r="E17" s="225"/>
      <c r="F17" s="150"/>
    </row>
    <row r="18" spans="1:6" x14ac:dyDescent="0.25">
      <c r="A18" s="355" t="s">
        <v>91</v>
      </c>
      <c r="B18" s="355"/>
      <c r="C18" s="356"/>
      <c r="D18" s="56"/>
      <c r="E18" s="225"/>
      <c r="F18" s="150"/>
    </row>
    <row r="19" spans="1:6" ht="15" customHeight="1" x14ac:dyDescent="0.25">
      <c r="A19" s="228"/>
      <c r="B19" s="363" t="s">
        <v>834</v>
      </c>
      <c r="C19" s="365"/>
      <c r="D19" s="70">
        <v>1353</v>
      </c>
      <c r="E19" s="225">
        <v>2.37</v>
      </c>
      <c r="F19" s="150"/>
    </row>
    <row r="20" spans="1:6" ht="15" customHeight="1" x14ac:dyDescent="0.25">
      <c r="A20" s="228"/>
      <c r="B20" s="363" t="s">
        <v>835</v>
      </c>
      <c r="C20" s="365"/>
      <c r="D20" s="70">
        <v>1889</v>
      </c>
      <c r="E20" s="225">
        <v>3.05</v>
      </c>
      <c r="F20" s="150"/>
    </row>
    <row r="21" spans="1:6" ht="15" customHeight="1" x14ac:dyDescent="0.25">
      <c r="A21" s="228"/>
      <c r="B21" s="363" t="s">
        <v>836</v>
      </c>
      <c r="C21" s="365"/>
      <c r="D21" s="70">
        <v>1399</v>
      </c>
      <c r="E21" s="225">
        <v>5.22</v>
      </c>
      <c r="F21" s="150"/>
    </row>
    <row r="22" spans="1:6" x14ac:dyDescent="0.25">
      <c r="A22" s="355" t="s">
        <v>833</v>
      </c>
      <c r="B22" s="355"/>
      <c r="C22" s="356"/>
      <c r="D22" s="72">
        <v>4641</v>
      </c>
      <c r="E22" s="106">
        <v>3.18</v>
      </c>
      <c r="F22" s="150"/>
    </row>
    <row r="23" spans="1:6" x14ac:dyDescent="0.25">
      <c r="A23" s="228"/>
      <c r="B23" s="363"/>
      <c r="C23" s="365"/>
      <c r="D23" s="56"/>
      <c r="E23" s="225"/>
      <c r="F23" s="150"/>
    </row>
    <row r="24" spans="1:6" x14ac:dyDescent="0.25">
      <c r="A24" s="360" t="s">
        <v>95</v>
      </c>
      <c r="B24" s="360"/>
      <c r="C24" s="361"/>
      <c r="D24" s="56"/>
      <c r="E24" s="225"/>
      <c r="F24" s="150"/>
    </row>
    <row r="25" spans="1:6" ht="15" customHeight="1" x14ac:dyDescent="0.25">
      <c r="A25" s="228"/>
      <c r="B25" s="363" t="s">
        <v>837</v>
      </c>
      <c r="C25" s="365"/>
      <c r="D25" s="56">
        <v>427</v>
      </c>
      <c r="E25" s="225">
        <v>0.92</v>
      </c>
      <c r="F25" s="150"/>
    </row>
    <row r="26" spans="1:6" ht="15" customHeight="1" x14ac:dyDescent="0.25">
      <c r="A26" s="228"/>
      <c r="B26" s="363" t="s">
        <v>838</v>
      </c>
      <c r="C26" s="365"/>
      <c r="D26" s="56">
        <v>830</v>
      </c>
      <c r="E26" s="225">
        <v>1.49</v>
      </c>
      <c r="F26" s="150"/>
    </row>
    <row r="27" spans="1:6" x14ac:dyDescent="0.25">
      <c r="A27" s="355" t="s">
        <v>833</v>
      </c>
      <c r="B27" s="355"/>
      <c r="C27" s="356"/>
      <c r="D27" s="72">
        <v>1257</v>
      </c>
      <c r="E27" s="106">
        <v>1.23</v>
      </c>
      <c r="F27" s="150"/>
    </row>
    <row r="28" spans="1:6" x14ac:dyDescent="0.25">
      <c r="A28" s="228"/>
      <c r="B28" s="363"/>
      <c r="C28" s="365"/>
      <c r="D28" s="56"/>
      <c r="E28" s="225"/>
      <c r="F28" s="150"/>
    </row>
    <row r="29" spans="1:6" x14ac:dyDescent="0.25">
      <c r="A29" s="355" t="s">
        <v>98</v>
      </c>
      <c r="B29" s="355"/>
      <c r="C29" s="356"/>
      <c r="D29" s="56"/>
      <c r="E29" s="225"/>
      <c r="F29" s="150"/>
    </row>
    <row r="30" spans="1:6" ht="15" customHeight="1" x14ac:dyDescent="0.25">
      <c r="A30" s="359"/>
      <c r="B30" s="363" t="s">
        <v>839</v>
      </c>
      <c r="C30" s="365"/>
      <c r="D30" s="56">
        <v>677</v>
      </c>
      <c r="E30" s="225">
        <v>1.1100000000000001</v>
      </c>
      <c r="F30" s="150"/>
    </row>
    <row r="31" spans="1:6" ht="15" customHeight="1" x14ac:dyDescent="0.25">
      <c r="A31" s="359"/>
      <c r="B31" s="363" t="s">
        <v>840</v>
      </c>
      <c r="C31" s="365"/>
      <c r="D31" s="56">
        <v>55</v>
      </c>
      <c r="E31" s="225">
        <v>0.28999999999999998</v>
      </c>
      <c r="F31" s="150"/>
    </row>
    <row r="32" spans="1:6" ht="15" customHeight="1" x14ac:dyDescent="0.25">
      <c r="A32" s="360" t="s">
        <v>830</v>
      </c>
      <c r="B32" s="360"/>
      <c r="C32" s="361"/>
      <c r="D32" s="244">
        <v>732</v>
      </c>
      <c r="E32" s="106">
        <v>0.91</v>
      </c>
      <c r="F32" s="150"/>
    </row>
    <row r="33" spans="1:6" x14ac:dyDescent="0.25">
      <c r="A33" s="360"/>
      <c r="B33" s="360"/>
      <c r="C33" s="361"/>
      <c r="D33" s="244"/>
      <c r="E33" s="106"/>
      <c r="F33" s="150"/>
    </row>
    <row r="34" spans="1:6" ht="15.75" thickBot="1" x14ac:dyDescent="0.3">
      <c r="A34" s="357" t="s">
        <v>841</v>
      </c>
      <c r="B34" s="357"/>
      <c r="C34" s="358"/>
      <c r="D34" s="119">
        <v>9953</v>
      </c>
      <c r="E34" s="107">
        <v>2.02</v>
      </c>
      <c r="F34" s="150"/>
    </row>
  </sheetData>
  <mergeCells count="32">
    <mergeCell ref="A27:C27"/>
    <mergeCell ref="A16:C16"/>
    <mergeCell ref="A22:C22"/>
    <mergeCell ref="B23:C23"/>
    <mergeCell ref="A24:C24"/>
    <mergeCell ref="B25:C25"/>
    <mergeCell ref="B26:C26"/>
    <mergeCell ref="A33:C33"/>
    <mergeCell ref="A34:C34"/>
    <mergeCell ref="B28:C28"/>
    <mergeCell ref="A29:C29"/>
    <mergeCell ref="A30:A31"/>
    <mergeCell ref="B30:C30"/>
    <mergeCell ref="B31:C31"/>
    <mergeCell ref="A32:C32"/>
    <mergeCell ref="B17:C17"/>
    <mergeCell ref="A18:C18"/>
    <mergeCell ref="B19:C19"/>
    <mergeCell ref="B20:C20"/>
    <mergeCell ref="B21:C21"/>
    <mergeCell ref="B15:C15"/>
    <mergeCell ref="A4:C5"/>
    <mergeCell ref="D4:D5"/>
    <mergeCell ref="A6:B6"/>
    <mergeCell ref="A7:C7"/>
    <mergeCell ref="B8:C8"/>
    <mergeCell ref="B9:C9"/>
    <mergeCell ref="B10:C10"/>
    <mergeCell ref="A11:C11"/>
    <mergeCell ref="B12:C12"/>
    <mergeCell ref="A13:C13"/>
    <mergeCell ref="B14:C14"/>
  </mergeCells>
  <hyperlinks>
    <hyperlink ref="A1" location="INDICE!A1" display="VOLTAR ÍNDICE"/>
  </hyperlink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F15"/>
  <sheetViews>
    <sheetView showGridLines="0" workbookViewId="0"/>
  </sheetViews>
  <sheetFormatPr defaultRowHeight="17.25" customHeight="1" x14ac:dyDescent="0.25"/>
  <cols>
    <col min="1" max="1" width="29.5703125" customWidth="1"/>
    <col min="2" max="2" width="10.85546875" customWidth="1"/>
    <col min="3" max="3" width="13" customWidth="1"/>
    <col min="4" max="4" width="11.5703125" customWidth="1"/>
    <col min="5" max="5" width="11.28515625" customWidth="1"/>
    <col min="6" max="6" width="13.28515625" customWidth="1"/>
  </cols>
  <sheetData>
    <row r="1" spans="1:6" ht="17.25" customHeight="1" x14ac:dyDescent="0.25">
      <c r="A1" s="204" t="s">
        <v>23</v>
      </c>
      <c r="B1" s="202"/>
      <c r="C1" s="202"/>
      <c r="D1" s="202"/>
      <c r="E1" s="202"/>
      <c r="F1" s="202"/>
    </row>
    <row r="3" spans="1:6" ht="17.25" customHeight="1" thickBot="1" x14ac:dyDescent="0.3">
      <c r="A3" s="1" t="s">
        <v>44</v>
      </c>
    </row>
    <row r="4" spans="1:6" ht="15" customHeight="1" x14ac:dyDescent="0.25">
      <c r="A4" s="214" t="s">
        <v>25</v>
      </c>
      <c r="B4" s="321" t="s">
        <v>27</v>
      </c>
      <c r="C4" s="321" t="s">
        <v>46</v>
      </c>
      <c r="D4" s="321" t="s">
        <v>47</v>
      </c>
      <c r="E4" s="321" t="s">
        <v>48</v>
      </c>
      <c r="F4" s="323" t="s">
        <v>49</v>
      </c>
    </row>
    <row r="5" spans="1:6" ht="17.25" customHeight="1" thickBot="1" x14ac:dyDescent="0.3">
      <c r="A5" s="216" t="s">
        <v>45</v>
      </c>
      <c r="B5" s="322"/>
      <c r="C5" s="322"/>
      <c r="D5" s="322"/>
      <c r="E5" s="322"/>
      <c r="F5" s="324"/>
    </row>
    <row r="6" spans="1:6" ht="17.25" customHeight="1" x14ac:dyDescent="0.25">
      <c r="A6" s="215" t="s">
        <v>8</v>
      </c>
      <c r="B6" s="215" t="s">
        <v>28</v>
      </c>
      <c r="C6" s="215" t="s">
        <v>9</v>
      </c>
      <c r="D6" s="215" t="s">
        <v>8</v>
      </c>
      <c r="E6" s="215" t="s">
        <v>8</v>
      </c>
      <c r="F6" s="239" t="s">
        <v>9</v>
      </c>
    </row>
    <row r="7" spans="1:6" ht="17.25" customHeight="1" x14ac:dyDescent="0.25">
      <c r="A7" s="249" t="s">
        <v>50</v>
      </c>
      <c r="B7" s="16">
        <v>3651</v>
      </c>
      <c r="C7" s="9">
        <v>48.12</v>
      </c>
      <c r="D7" s="16">
        <v>18007</v>
      </c>
      <c r="E7" s="16">
        <v>1629</v>
      </c>
      <c r="F7" s="37">
        <v>9.0500000000000007</v>
      </c>
    </row>
    <row r="8" spans="1:6" ht="17.25" customHeight="1" x14ac:dyDescent="0.25">
      <c r="A8" s="249" t="s">
        <v>51</v>
      </c>
      <c r="B8" s="16">
        <v>2631</v>
      </c>
      <c r="C8" s="9">
        <v>34.67</v>
      </c>
      <c r="D8" s="16">
        <v>62654</v>
      </c>
      <c r="E8" s="16">
        <v>7232</v>
      </c>
      <c r="F8" s="37">
        <v>11.54</v>
      </c>
    </row>
    <row r="9" spans="1:6" ht="17.25" customHeight="1" x14ac:dyDescent="0.25">
      <c r="A9" s="249" t="s">
        <v>52</v>
      </c>
      <c r="B9" s="9">
        <v>605</v>
      </c>
      <c r="C9" s="9">
        <v>7.97</v>
      </c>
      <c r="D9" s="16">
        <v>42524</v>
      </c>
      <c r="E9" s="16">
        <v>6659</v>
      </c>
      <c r="F9" s="37">
        <v>15.66</v>
      </c>
    </row>
    <row r="10" spans="1:6" ht="17.25" customHeight="1" x14ac:dyDescent="0.25">
      <c r="A10" s="249" t="s">
        <v>53</v>
      </c>
      <c r="B10" s="9">
        <v>558</v>
      </c>
      <c r="C10" s="9">
        <v>7.35</v>
      </c>
      <c r="D10" s="16">
        <v>117871</v>
      </c>
      <c r="E10" s="16">
        <v>24478</v>
      </c>
      <c r="F10" s="37">
        <v>20.77</v>
      </c>
    </row>
    <row r="11" spans="1:6" ht="17.25" customHeight="1" x14ac:dyDescent="0.25">
      <c r="A11" s="249" t="s">
        <v>54</v>
      </c>
      <c r="B11" s="9">
        <v>79</v>
      </c>
      <c r="C11" s="9">
        <v>1.04</v>
      </c>
      <c r="D11" s="16">
        <v>55400</v>
      </c>
      <c r="E11" s="16">
        <v>12243</v>
      </c>
      <c r="F11" s="37">
        <v>22.1</v>
      </c>
    </row>
    <row r="12" spans="1:6" ht="17.25" customHeight="1" x14ac:dyDescent="0.25">
      <c r="A12" s="249" t="s">
        <v>55</v>
      </c>
      <c r="B12" s="9">
        <v>64</v>
      </c>
      <c r="C12" s="9">
        <v>0.85</v>
      </c>
      <c r="D12" s="16">
        <v>134166</v>
      </c>
      <c r="E12" s="16">
        <v>53547</v>
      </c>
      <c r="F12" s="37">
        <v>39.909999999999997</v>
      </c>
    </row>
    <row r="13" spans="1:6" ht="17.25" customHeight="1" x14ac:dyDescent="0.25">
      <c r="A13" s="250" t="s">
        <v>56</v>
      </c>
      <c r="B13" s="21">
        <v>7588</v>
      </c>
      <c r="C13" s="18">
        <v>100</v>
      </c>
      <c r="D13" s="21">
        <v>430622</v>
      </c>
      <c r="E13" s="21">
        <v>105788</v>
      </c>
      <c r="F13" s="38">
        <v>24.57</v>
      </c>
    </row>
    <row r="14" spans="1:6" ht="17.25" customHeight="1" x14ac:dyDescent="0.25">
      <c r="A14" s="249"/>
      <c r="B14" s="215" t="s">
        <v>8</v>
      </c>
      <c r="C14" s="215"/>
      <c r="D14" s="215"/>
      <c r="E14" s="215"/>
      <c r="F14" s="239"/>
    </row>
    <row r="15" spans="1:6" ht="17.25" customHeight="1" thickBot="1" x14ac:dyDescent="0.3">
      <c r="A15" s="251" t="s">
        <v>57</v>
      </c>
      <c r="B15" s="23">
        <v>56.75</v>
      </c>
      <c r="C15" s="41"/>
      <c r="D15" s="41"/>
      <c r="E15" s="41"/>
      <c r="F15" s="40"/>
    </row>
  </sheetData>
  <mergeCells count="5">
    <mergeCell ref="B4:B5"/>
    <mergeCell ref="C4:C5"/>
    <mergeCell ref="D4:D5"/>
    <mergeCell ref="E4:E5"/>
    <mergeCell ref="F4:F5"/>
  </mergeCells>
  <hyperlinks>
    <hyperlink ref="A1" location="INDICE!A1" display="VOLTAR ÍNDICE"/>
  </hyperlinks>
  <pageMargins left="0.511811024" right="0.511811024" top="0.78740157499999996" bottom="0.78740157499999996" header="0.31496062000000002" footer="0.3149606200000000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J25"/>
  <sheetViews>
    <sheetView showGridLines="0" workbookViewId="0"/>
  </sheetViews>
  <sheetFormatPr defaultRowHeight="15" x14ac:dyDescent="0.25"/>
  <sheetData>
    <row r="1" spans="1:10" x14ac:dyDescent="0.25">
      <c r="A1" s="204" t="s">
        <v>23</v>
      </c>
      <c r="B1" s="202"/>
      <c r="C1" s="202"/>
      <c r="D1" s="202"/>
      <c r="E1" s="202"/>
      <c r="F1" s="202"/>
      <c r="G1" s="202"/>
      <c r="H1" s="202"/>
      <c r="I1" s="202"/>
      <c r="J1" s="202"/>
    </row>
    <row r="3" spans="1:10" ht="32.25" customHeight="1" thickBot="1" x14ac:dyDescent="0.3">
      <c r="A3" s="1" t="s">
        <v>869</v>
      </c>
    </row>
    <row r="4" spans="1:10" x14ac:dyDescent="0.25">
      <c r="A4" s="419" t="s">
        <v>842</v>
      </c>
      <c r="B4" s="415" t="s">
        <v>843</v>
      </c>
      <c r="C4" s="415" t="s">
        <v>844</v>
      </c>
      <c r="D4" s="415" t="s">
        <v>199</v>
      </c>
      <c r="E4" s="415" t="s">
        <v>845</v>
      </c>
      <c r="F4" s="415" t="s">
        <v>227</v>
      </c>
      <c r="G4" s="415" t="s">
        <v>228</v>
      </c>
      <c r="H4" s="415" t="s">
        <v>846</v>
      </c>
      <c r="I4" s="415" t="s">
        <v>847</v>
      </c>
      <c r="J4" s="158" t="s">
        <v>848</v>
      </c>
    </row>
    <row r="5" spans="1:10" ht="15.75" thickBot="1" x14ac:dyDescent="0.3">
      <c r="A5" s="420"/>
      <c r="B5" s="416"/>
      <c r="C5" s="416"/>
      <c r="D5" s="416"/>
      <c r="E5" s="416"/>
      <c r="F5" s="416"/>
      <c r="G5" s="416"/>
      <c r="H5" s="416"/>
      <c r="I5" s="416"/>
      <c r="J5" s="159" t="s">
        <v>849</v>
      </c>
    </row>
    <row r="6" spans="1:10" x14ac:dyDescent="0.25">
      <c r="A6" s="417"/>
      <c r="B6" s="149" t="s">
        <v>850</v>
      </c>
      <c r="C6" s="149" t="s">
        <v>850</v>
      </c>
      <c r="D6" s="149" t="s">
        <v>850</v>
      </c>
      <c r="E6" s="149" t="s">
        <v>850</v>
      </c>
      <c r="F6" s="149" t="s">
        <v>850</v>
      </c>
      <c r="G6" s="157" t="s">
        <v>850</v>
      </c>
      <c r="H6" s="160" t="s">
        <v>850</v>
      </c>
      <c r="I6" s="160" t="s">
        <v>850</v>
      </c>
      <c r="J6" s="160" t="s">
        <v>850</v>
      </c>
    </row>
    <row r="7" spans="1:10" x14ac:dyDescent="0.25">
      <c r="A7" s="418"/>
      <c r="B7" s="149" t="s">
        <v>851</v>
      </c>
      <c r="C7" s="149" t="s">
        <v>851</v>
      </c>
      <c r="D7" s="149" t="s">
        <v>851</v>
      </c>
      <c r="E7" s="149" t="s">
        <v>851</v>
      </c>
      <c r="F7" s="149" t="s">
        <v>851</v>
      </c>
      <c r="G7" s="157" t="s">
        <v>851</v>
      </c>
      <c r="H7" s="160" t="s">
        <v>851</v>
      </c>
      <c r="I7" s="160" t="s">
        <v>851</v>
      </c>
      <c r="J7" s="160" t="s">
        <v>851</v>
      </c>
    </row>
    <row r="8" spans="1:10" x14ac:dyDescent="0.25">
      <c r="A8" s="161"/>
      <c r="B8" s="149"/>
      <c r="C8" s="149"/>
      <c r="D8" s="149"/>
      <c r="E8" s="149"/>
      <c r="F8" s="149"/>
      <c r="G8" s="157"/>
      <c r="H8" s="160"/>
      <c r="I8" s="160"/>
      <c r="J8" s="160"/>
    </row>
    <row r="9" spans="1:10" x14ac:dyDescent="0.25">
      <c r="A9" s="162" t="s">
        <v>852</v>
      </c>
      <c r="B9" s="163">
        <v>243</v>
      </c>
      <c r="C9" s="163">
        <v>228</v>
      </c>
      <c r="D9" s="163">
        <v>244</v>
      </c>
      <c r="E9" s="163">
        <v>249</v>
      </c>
      <c r="F9" s="163">
        <v>229</v>
      </c>
      <c r="G9" s="141">
        <v>236</v>
      </c>
      <c r="H9" s="142">
        <v>257</v>
      </c>
      <c r="I9" s="142">
        <v>296</v>
      </c>
      <c r="J9" s="142">
        <v>240</v>
      </c>
    </row>
    <row r="10" spans="1:10" x14ac:dyDescent="0.25">
      <c r="A10" s="162" t="s">
        <v>853</v>
      </c>
      <c r="B10" s="163">
        <v>298</v>
      </c>
      <c r="C10" s="163">
        <v>285</v>
      </c>
      <c r="D10" s="163">
        <v>329</v>
      </c>
      <c r="E10" s="163">
        <v>309</v>
      </c>
      <c r="F10" s="163">
        <v>268</v>
      </c>
      <c r="G10" s="141">
        <v>283</v>
      </c>
      <c r="H10" s="142">
        <v>326</v>
      </c>
      <c r="I10" s="142">
        <v>348</v>
      </c>
      <c r="J10" s="142">
        <v>292</v>
      </c>
    </row>
    <row r="11" spans="1:10" x14ac:dyDescent="0.25">
      <c r="A11" s="162" t="s">
        <v>854</v>
      </c>
      <c r="B11" s="163">
        <v>311</v>
      </c>
      <c r="C11" s="163">
        <v>308</v>
      </c>
      <c r="D11" s="163">
        <v>342</v>
      </c>
      <c r="E11" s="163">
        <v>290</v>
      </c>
      <c r="F11" s="163">
        <v>251</v>
      </c>
      <c r="G11" s="141">
        <v>269</v>
      </c>
      <c r="H11" s="142">
        <v>334</v>
      </c>
      <c r="I11" s="142">
        <v>310</v>
      </c>
      <c r="J11" s="142">
        <v>278</v>
      </c>
    </row>
    <row r="12" spans="1:10" x14ac:dyDescent="0.25">
      <c r="A12" s="162" t="s">
        <v>855</v>
      </c>
      <c r="B12" s="163">
        <v>270</v>
      </c>
      <c r="C12" s="163">
        <v>267</v>
      </c>
      <c r="D12" s="163">
        <v>295</v>
      </c>
      <c r="E12" s="163">
        <v>272</v>
      </c>
      <c r="F12" s="163">
        <v>248</v>
      </c>
      <c r="G12" s="141">
        <v>270</v>
      </c>
      <c r="H12" s="142">
        <v>267</v>
      </c>
      <c r="I12" s="142">
        <v>273</v>
      </c>
      <c r="J12" s="142">
        <v>268</v>
      </c>
    </row>
    <row r="13" spans="1:10" x14ac:dyDescent="0.25">
      <c r="A13" s="162" t="s">
        <v>856</v>
      </c>
      <c r="B13" s="163">
        <v>288</v>
      </c>
      <c r="C13" s="163">
        <v>280</v>
      </c>
      <c r="D13" s="163">
        <v>343</v>
      </c>
      <c r="E13" s="163">
        <v>299</v>
      </c>
      <c r="F13" s="163">
        <v>254</v>
      </c>
      <c r="G13" s="141">
        <v>278</v>
      </c>
      <c r="H13" s="142">
        <v>280</v>
      </c>
      <c r="I13" s="142">
        <v>308</v>
      </c>
      <c r="J13" s="142">
        <v>286</v>
      </c>
    </row>
    <row r="14" spans="1:10" x14ac:dyDescent="0.25">
      <c r="A14" s="162" t="s">
        <v>857</v>
      </c>
      <c r="B14" s="163">
        <v>264</v>
      </c>
      <c r="C14" s="163">
        <v>261</v>
      </c>
      <c r="D14" s="163">
        <v>291</v>
      </c>
      <c r="E14" s="163">
        <v>278</v>
      </c>
      <c r="F14" s="163">
        <v>253</v>
      </c>
      <c r="G14" s="141">
        <v>276</v>
      </c>
      <c r="H14" s="142">
        <v>269</v>
      </c>
      <c r="I14" s="142">
        <v>287</v>
      </c>
      <c r="J14" s="142">
        <v>271</v>
      </c>
    </row>
    <row r="15" spans="1:10" x14ac:dyDescent="0.25">
      <c r="A15" s="162" t="s">
        <v>858</v>
      </c>
      <c r="B15" s="163">
        <v>257</v>
      </c>
      <c r="C15" s="163">
        <v>259</v>
      </c>
      <c r="D15" s="163">
        <v>324</v>
      </c>
      <c r="E15" s="163">
        <v>287</v>
      </c>
      <c r="F15" s="163">
        <v>255</v>
      </c>
      <c r="G15" s="141">
        <v>279</v>
      </c>
      <c r="H15" s="142">
        <v>292</v>
      </c>
      <c r="I15" s="142">
        <v>309</v>
      </c>
      <c r="J15" s="142">
        <v>278</v>
      </c>
    </row>
    <row r="16" spans="1:10" x14ac:dyDescent="0.25">
      <c r="A16" s="162" t="s">
        <v>859</v>
      </c>
      <c r="B16" s="163">
        <v>258</v>
      </c>
      <c r="C16" s="163">
        <v>255</v>
      </c>
      <c r="D16" s="163">
        <v>304</v>
      </c>
      <c r="E16" s="163">
        <v>304</v>
      </c>
      <c r="F16" s="163">
        <v>254</v>
      </c>
      <c r="G16" s="141">
        <v>289</v>
      </c>
      <c r="H16" s="142">
        <v>290</v>
      </c>
      <c r="I16" s="142">
        <v>294</v>
      </c>
      <c r="J16" s="142">
        <v>283</v>
      </c>
    </row>
    <row r="17" spans="1:10" x14ac:dyDescent="0.25">
      <c r="A17" s="162" t="s">
        <v>860</v>
      </c>
      <c r="B17" s="163">
        <v>274</v>
      </c>
      <c r="C17" s="163">
        <v>270</v>
      </c>
      <c r="D17" s="163">
        <v>340</v>
      </c>
      <c r="E17" s="163">
        <v>311</v>
      </c>
      <c r="F17" s="163">
        <v>254</v>
      </c>
      <c r="G17" s="141">
        <v>269</v>
      </c>
      <c r="H17" s="142">
        <v>329</v>
      </c>
      <c r="I17" s="142">
        <v>332</v>
      </c>
      <c r="J17" s="142">
        <v>287</v>
      </c>
    </row>
    <row r="18" spans="1:10" x14ac:dyDescent="0.25">
      <c r="A18" s="162" t="s">
        <v>861</v>
      </c>
      <c r="B18" s="163">
        <v>265</v>
      </c>
      <c r="C18" s="163">
        <v>265</v>
      </c>
      <c r="D18" s="163">
        <v>320</v>
      </c>
      <c r="E18" s="163">
        <v>298</v>
      </c>
      <c r="F18" s="163">
        <v>252</v>
      </c>
      <c r="G18" s="141">
        <v>278</v>
      </c>
      <c r="H18" s="142">
        <v>302</v>
      </c>
      <c r="I18" s="142">
        <v>318</v>
      </c>
      <c r="J18" s="142">
        <v>281</v>
      </c>
    </row>
    <row r="19" spans="1:10" x14ac:dyDescent="0.25">
      <c r="A19" s="162" t="s">
        <v>862</v>
      </c>
      <c r="B19" s="163">
        <v>247</v>
      </c>
      <c r="C19" s="163">
        <v>234</v>
      </c>
      <c r="D19" s="163">
        <v>281</v>
      </c>
      <c r="E19" s="163">
        <v>264</v>
      </c>
      <c r="F19" s="163">
        <v>231</v>
      </c>
      <c r="G19" s="141">
        <v>251</v>
      </c>
      <c r="H19" s="142">
        <v>274</v>
      </c>
      <c r="I19" s="142">
        <v>291</v>
      </c>
      <c r="J19" s="142">
        <v>250</v>
      </c>
    </row>
    <row r="20" spans="1:10" x14ac:dyDescent="0.25">
      <c r="A20" s="162" t="s">
        <v>863</v>
      </c>
      <c r="B20" s="163">
        <v>257</v>
      </c>
      <c r="C20" s="163">
        <v>240</v>
      </c>
      <c r="D20" s="163">
        <v>295</v>
      </c>
      <c r="E20" s="163">
        <v>257</v>
      </c>
      <c r="F20" s="163">
        <v>218</v>
      </c>
      <c r="G20" s="141">
        <v>232</v>
      </c>
      <c r="H20" s="142">
        <v>284</v>
      </c>
      <c r="I20" s="142">
        <v>290</v>
      </c>
      <c r="J20" s="142">
        <v>243</v>
      </c>
    </row>
    <row r="21" spans="1:10" x14ac:dyDescent="0.25">
      <c r="A21" s="162" t="s">
        <v>864</v>
      </c>
      <c r="B21" s="163">
        <v>262</v>
      </c>
      <c r="C21" s="163">
        <v>253</v>
      </c>
      <c r="D21" s="163">
        <v>297</v>
      </c>
      <c r="E21" s="163">
        <v>284</v>
      </c>
      <c r="F21" s="163">
        <v>244</v>
      </c>
      <c r="G21" s="141">
        <v>262</v>
      </c>
      <c r="H21" s="142">
        <v>296</v>
      </c>
      <c r="I21" s="142">
        <v>287</v>
      </c>
      <c r="J21" s="142">
        <v>268</v>
      </c>
    </row>
    <row r="22" spans="1:10" x14ac:dyDescent="0.25">
      <c r="A22" s="162" t="s">
        <v>865</v>
      </c>
      <c r="B22" s="163">
        <v>284</v>
      </c>
      <c r="C22" s="163">
        <v>249</v>
      </c>
      <c r="D22" s="163">
        <v>313</v>
      </c>
      <c r="E22" s="163">
        <v>286</v>
      </c>
      <c r="F22" s="163">
        <v>232</v>
      </c>
      <c r="G22" s="141">
        <v>238</v>
      </c>
      <c r="H22" s="142">
        <v>293</v>
      </c>
      <c r="I22" s="142">
        <v>339</v>
      </c>
      <c r="J22" s="142">
        <v>262</v>
      </c>
    </row>
    <row r="23" spans="1:10" x14ac:dyDescent="0.25">
      <c r="A23" s="162" t="s">
        <v>866</v>
      </c>
      <c r="B23" s="163">
        <v>260</v>
      </c>
      <c r="C23" s="163">
        <v>214</v>
      </c>
      <c r="D23" s="163">
        <v>293</v>
      </c>
      <c r="E23" s="163">
        <v>283</v>
      </c>
      <c r="F23" s="163">
        <v>217</v>
      </c>
      <c r="G23" s="141">
        <v>228</v>
      </c>
      <c r="H23" s="142">
        <v>238</v>
      </c>
      <c r="I23" s="142">
        <v>316</v>
      </c>
      <c r="J23" s="142">
        <v>242</v>
      </c>
    </row>
    <row r="24" spans="1:10" x14ac:dyDescent="0.25">
      <c r="A24" s="162" t="s">
        <v>867</v>
      </c>
      <c r="B24" s="163">
        <v>236</v>
      </c>
      <c r="C24" s="163">
        <v>200</v>
      </c>
      <c r="D24" s="163">
        <v>246</v>
      </c>
      <c r="E24" s="163">
        <v>231</v>
      </c>
      <c r="F24" s="163">
        <v>198</v>
      </c>
      <c r="G24" s="141">
        <v>208</v>
      </c>
      <c r="H24" s="142">
        <v>230</v>
      </c>
      <c r="I24" s="142">
        <v>259</v>
      </c>
      <c r="J24" s="142">
        <v>217</v>
      </c>
    </row>
    <row r="25" spans="1:10" ht="15.75" thickBot="1" x14ac:dyDescent="0.3">
      <c r="A25" s="164" t="s">
        <v>868</v>
      </c>
      <c r="B25" s="165">
        <v>278</v>
      </c>
      <c r="C25" s="165">
        <v>230</v>
      </c>
      <c r="D25" s="165">
        <v>306</v>
      </c>
      <c r="E25" s="165">
        <v>278</v>
      </c>
      <c r="F25" s="165">
        <v>225</v>
      </c>
      <c r="G25" s="166">
        <v>228</v>
      </c>
      <c r="H25" s="167">
        <v>315</v>
      </c>
      <c r="I25" s="167">
        <v>309</v>
      </c>
      <c r="J25" s="167">
        <v>256</v>
      </c>
    </row>
  </sheetData>
  <mergeCells count="10">
    <mergeCell ref="G4:G5"/>
    <mergeCell ref="H4:H5"/>
    <mergeCell ref="I4:I5"/>
    <mergeCell ref="A6:A7"/>
    <mergeCell ref="A4:A5"/>
    <mergeCell ref="B4:B5"/>
    <mergeCell ref="C4:C5"/>
    <mergeCell ref="D4:D5"/>
    <mergeCell ref="E4:E5"/>
    <mergeCell ref="F4:F5"/>
  </mergeCells>
  <hyperlinks>
    <hyperlink ref="A1" location="INDICE!A1" display="VOLTAR ÍNDICE"/>
  </hyperlinks>
  <pageMargins left="0.511811024" right="0.511811024" top="0.78740157499999996" bottom="0.78740157499999996" header="0.31496062000000002" footer="0.3149606200000000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16"/>
  <sheetViews>
    <sheetView showGridLines="0" workbookViewId="0"/>
  </sheetViews>
  <sheetFormatPr defaultColWidth="14.28515625" defaultRowHeight="15" x14ac:dyDescent="0.25"/>
  <cols>
    <col min="2" max="8" width="12" customWidth="1"/>
  </cols>
  <sheetData>
    <row r="1" spans="1:8" x14ac:dyDescent="0.25">
      <c r="A1" s="204" t="s">
        <v>23</v>
      </c>
      <c r="B1" s="202"/>
      <c r="C1" s="202"/>
      <c r="D1" s="202"/>
      <c r="E1" s="202"/>
      <c r="F1" s="202"/>
      <c r="G1" s="202"/>
      <c r="H1" s="202"/>
    </row>
    <row r="3" spans="1:8" ht="15.75" thickBot="1" x14ac:dyDescent="0.3">
      <c r="A3" s="1" t="s">
        <v>870</v>
      </c>
    </row>
    <row r="4" spans="1:8" x14ac:dyDescent="0.25">
      <c r="A4" s="421" t="s">
        <v>1</v>
      </c>
      <c r="B4" s="321" t="s">
        <v>871</v>
      </c>
      <c r="C4" s="321" t="s">
        <v>872</v>
      </c>
      <c r="D4" s="321" t="s">
        <v>173</v>
      </c>
      <c r="E4" s="321" t="s">
        <v>873</v>
      </c>
      <c r="F4" s="323" t="s">
        <v>874</v>
      </c>
      <c r="G4" s="335"/>
      <c r="H4" s="335"/>
    </row>
    <row r="5" spans="1:8" ht="15.75" thickBot="1" x14ac:dyDescent="0.3">
      <c r="A5" s="332"/>
      <c r="B5" s="328"/>
      <c r="C5" s="328"/>
      <c r="D5" s="328"/>
      <c r="E5" s="328"/>
      <c r="F5" s="324" t="s">
        <v>875</v>
      </c>
      <c r="G5" s="336"/>
      <c r="H5" s="336"/>
    </row>
    <row r="6" spans="1:8" ht="15.75" thickBot="1" x14ac:dyDescent="0.3">
      <c r="A6" s="422"/>
      <c r="B6" s="322"/>
      <c r="C6" s="322"/>
      <c r="D6" s="322"/>
      <c r="E6" s="322"/>
      <c r="F6" s="35" t="s">
        <v>876</v>
      </c>
      <c r="G6" s="35" t="s">
        <v>877</v>
      </c>
      <c r="H6" s="42" t="s">
        <v>6</v>
      </c>
    </row>
    <row r="7" spans="1:8" x14ac:dyDescent="0.25">
      <c r="A7" s="421"/>
      <c r="B7" s="321" t="s">
        <v>8</v>
      </c>
      <c r="C7" s="11" t="s">
        <v>576</v>
      </c>
      <c r="D7" s="321" t="s">
        <v>61</v>
      </c>
      <c r="E7" s="321" t="s">
        <v>28</v>
      </c>
      <c r="F7" s="11" t="s">
        <v>878</v>
      </c>
      <c r="G7" s="11" t="s">
        <v>878</v>
      </c>
      <c r="H7" s="323" t="s">
        <v>880</v>
      </c>
    </row>
    <row r="8" spans="1:8" x14ac:dyDescent="0.25">
      <c r="A8" s="332"/>
      <c r="B8" s="328"/>
      <c r="C8" s="11" t="s">
        <v>577</v>
      </c>
      <c r="D8" s="328"/>
      <c r="E8" s="328"/>
      <c r="F8" s="11" t="s">
        <v>879</v>
      </c>
      <c r="G8" s="11" t="s">
        <v>577</v>
      </c>
      <c r="H8" s="370"/>
    </row>
    <row r="9" spans="1:8" x14ac:dyDescent="0.25">
      <c r="A9" s="28" t="s">
        <v>881</v>
      </c>
      <c r="B9" s="168">
        <v>85685</v>
      </c>
      <c r="C9" s="169">
        <v>459</v>
      </c>
      <c r="D9" s="16">
        <v>37963</v>
      </c>
      <c r="E9" s="9">
        <v>523</v>
      </c>
      <c r="F9" s="9">
        <v>1.68</v>
      </c>
      <c r="G9" s="9">
        <v>744</v>
      </c>
      <c r="H9" s="170">
        <v>63.76</v>
      </c>
    </row>
    <row r="10" spans="1:8" x14ac:dyDescent="0.25">
      <c r="A10" s="28" t="s">
        <v>882</v>
      </c>
      <c r="B10" s="168">
        <v>45554</v>
      </c>
      <c r="C10" s="169">
        <v>426</v>
      </c>
      <c r="D10" s="16">
        <v>19054</v>
      </c>
      <c r="E10" s="9">
        <v>310</v>
      </c>
      <c r="F10" s="9">
        <v>0.99</v>
      </c>
      <c r="G10" s="9">
        <v>414</v>
      </c>
      <c r="H10" s="170">
        <v>18.850000000000001</v>
      </c>
    </row>
    <row r="11" spans="1:8" x14ac:dyDescent="0.25">
      <c r="A11" s="28" t="s">
        <v>883</v>
      </c>
      <c r="B11" s="168">
        <v>116249</v>
      </c>
      <c r="C11" s="169">
        <v>427</v>
      </c>
      <c r="D11" s="16">
        <v>47454</v>
      </c>
      <c r="E11" s="9">
        <v>431</v>
      </c>
      <c r="F11" s="9">
        <v>1.39</v>
      </c>
      <c r="G11" s="9">
        <v>567</v>
      </c>
      <c r="H11" s="170">
        <v>65.95</v>
      </c>
    </row>
    <row r="12" spans="1:8" x14ac:dyDescent="0.25">
      <c r="A12" s="28" t="s">
        <v>884</v>
      </c>
      <c r="B12" s="168">
        <v>84740</v>
      </c>
      <c r="C12" s="169">
        <v>438</v>
      </c>
      <c r="D12" s="16">
        <v>35366</v>
      </c>
      <c r="E12" s="9">
        <v>534</v>
      </c>
      <c r="F12" s="9">
        <v>1.72</v>
      </c>
      <c r="G12" s="9">
        <v>717</v>
      </c>
      <c r="H12" s="170">
        <v>60.79</v>
      </c>
    </row>
    <row r="13" spans="1:8" x14ac:dyDescent="0.25">
      <c r="A13" s="28" t="s">
        <v>885</v>
      </c>
      <c r="B13" s="168">
        <v>71264</v>
      </c>
      <c r="C13" s="169">
        <v>495</v>
      </c>
      <c r="D13" s="16">
        <v>34289</v>
      </c>
      <c r="E13" s="9">
        <v>630</v>
      </c>
      <c r="F13" s="9">
        <v>2.0299999999999998</v>
      </c>
      <c r="G13" s="9">
        <v>977</v>
      </c>
      <c r="H13" s="170">
        <v>69.64</v>
      </c>
    </row>
    <row r="14" spans="1:8" ht="15.75" thickBot="1" x14ac:dyDescent="0.3">
      <c r="A14" s="30" t="s">
        <v>886</v>
      </c>
      <c r="B14" s="171">
        <v>403492</v>
      </c>
      <c r="C14" s="172">
        <v>448</v>
      </c>
      <c r="D14" s="39">
        <v>174126</v>
      </c>
      <c r="E14" s="23">
        <v>498</v>
      </c>
      <c r="F14" s="23">
        <v>1.6</v>
      </c>
      <c r="G14" s="23">
        <v>691</v>
      </c>
      <c r="H14" s="24">
        <v>278.99</v>
      </c>
    </row>
    <row r="15" spans="1:8" x14ac:dyDescent="0.25">
      <c r="A15" s="129" t="s">
        <v>887</v>
      </c>
    </row>
    <row r="16" spans="1:8" x14ac:dyDescent="0.25">
      <c r="A16" s="129" t="s">
        <v>888</v>
      </c>
    </row>
  </sheetData>
  <mergeCells count="12">
    <mergeCell ref="A7:A8"/>
    <mergeCell ref="B7:B8"/>
    <mergeCell ref="D7:D8"/>
    <mergeCell ref="E7:E8"/>
    <mergeCell ref="H7:H8"/>
    <mergeCell ref="F4:H4"/>
    <mergeCell ref="F5:H5"/>
    <mergeCell ref="A4:A6"/>
    <mergeCell ref="B4:B6"/>
    <mergeCell ref="C4:C6"/>
    <mergeCell ref="D4:D6"/>
    <mergeCell ref="E4:E6"/>
  </mergeCells>
  <hyperlinks>
    <hyperlink ref="A1" location="INDICE!A1" display="VOLTAR ÍNDICE"/>
  </hyperlinks>
  <pageMargins left="0.511811024" right="0.511811024" top="0.78740157499999996" bottom="0.78740157499999996" header="0.31496062000000002" footer="0.3149606200000000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14"/>
  <sheetViews>
    <sheetView showGridLines="0" zoomScaleNormal="100" workbookViewId="0"/>
  </sheetViews>
  <sheetFormatPr defaultRowHeight="15" x14ac:dyDescent="0.25"/>
  <cols>
    <col min="1" max="1" width="14.42578125" customWidth="1"/>
  </cols>
  <sheetData>
    <row r="1" spans="1:8" x14ac:dyDescent="0.25">
      <c r="A1" s="204" t="s">
        <v>23</v>
      </c>
      <c r="B1" s="202"/>
      <c r="C1" s="202"/>
      <c r="D1" s="202"/>
      <c r="E1" s="202"/>
      <c r="F1" s="202"/>
      <c r="G1" s="202"/>
      <c r="H1" s="202"/>
    </row>
    <row r="3" spans="1:8" ht="15.75" thickBot="1" x14ac:dyDescent="0.3">
      <c r="A3" s="1" t="s">
        <v>889</v>
      </c>
    </row>
    <row r="4" spans="1:8" x14ac:dyDescent="0.25">
      <c r="A4" s="421" t="s">
        <v>890</v>
      </c>
      <c r="B4" s="321" t="s">
        <v>871</v>
      </c>
      <c r="C4" s="321" t="s">
        <v>872</v>
      </c>
      <c r="D4" s="321" t="s">
        <v>173</v>
      </c>
      <c r="E4" s="321" t="s">
        <v>873</v>
      </c>
      <c r="F4" s="323" t="s">
        <v>874</v>
      </c>
      <c r="G4" s="335"/>
      <c r="H4" s="335"/>
    </row>
    <row r="5" spans="1:8" ht="15.75" thickBot="1" x14ac:dyDescent="0.3">
      <c r="A5" s="332"/>
      <c r="B5" s="328"/>
      <c r="C5" s="328"/>
      <c r="D5" s="328"/>
      <c r="E5" s="328"/>
      <c r="F5" s="324" t="s">
        <v>875</v>
      </c>
      <c r="G5" s="336"/>
      <c r="H5" s="336"/>
    </row>
    <row r="6" spans="1:8" ht="15.75" thickBot="1" x14ac:dyDescent="0.3">
      <c r="A6" s="422"/>
      <c r="B6" s="322"/>
      <c r="C6" s="322"/>
      <c r="D6" s="322"/>
      <c r="E6" s="322"/>
      <c r="F6" s="35" t="s">
        <v>876</v>
      </c>
      <c r="G6" s="35" t="s">
        <v>877</v>
      </c>
      <c r="H6" s="42" t="s">
        <v>6</v>
      </c>
    </row>
    <row r="7" spans="1:8" x14ac:dyDescent="0.25">
      <c r="A7" s="421"/>
      <c r="B7" s="321" t="s">
        <v>8</v>
      </c>
      <c r="C7" s="11" t="s">
        <v>576</v>
      </c>
      <c r="D7" s="321" t="s">
        <v>61</v>
      </c>
      <c r="E7" s="321" t="s">
        <v>28</v>
      </c>
      <c r="F7" s="11" t="s">
        <v>878</v>
      </c>
      <c r="G7" s="11" t="s">
        <v>878</v>
      </c>
      <c r="H7" s="323" t="s">
        <v>880</v>
      </c>
    </row>
    <row r="8" spans="1:8" x14ac:dyDescent="0.25">
      <c r="A8" s="332"/>
      <c r="B8" s="328"/>
      <c r="C8" s="11" t="s">
        <v>577</v>
      </c>
      <c r="D8" s="328"/>
      <c r="E8" s="328"/>
      <c r="F8" s="11" t="s">
        <v>879</v>
      </c>
      <c r="G8" s="11" t="s">
        <v>577</v>
      </c>
      <c r="H8" s="370"/>
    </row>
    <row r="9" spans="1:8" x14ac:dyDescent="0.25">
      <c r="A9" s="28" t="s">
        <v>891</v>
      </c>
      <c r="B9" s="168">
        <v>68644</v>
      </c>
      <c r="C9" s="169">
        <v>567</v>
      </c>
      <c r="D9" s="16">
        <v>37701</v>
      </c>
      <c r="E9" s="9">
        <v>205</v>
      </c>
      <c r="F9" s="169">
        <v>0.66</v>
      </c>
      <c r="G9" s="169">
        <v>360</v>
      </c>
      <c r="H9" s="170">
        <v>24.74</v>
      </c>
    </row>
    <row r="10" spans="1:8" x14ac:dyDescent="0.25">
      <c r="A10" s="28" t="s">
        <v>892</v>
      </c>
      <c r="B10" s="168">
        <v>168478</v>
      </c>
      <c r="C10" s="169">
        <v>483</v>
      </c>
      <c r="D10" s="16">
        <v>78120</v>
      </c>
      <c r="E10" s="9">
        <v>480</v>
      </c>
      <c r="F10" s="169">
        <v>1.54</v>
      </c>
      <c r="G10" s="169">
        <v>715</v>
      </c>
      <c r="H10" s="170">
        <v>120.44</v>
      </c>
    </row>
    <row r="11" spans="1:8" x14ac:dyDescent="0.25">
      <c r="A11" s="105" t="s">
        <v>893</v>
      </c>
      <c r="B11" s="168">
        <v>166370</v>
      </c>
      <c r="C11" s="169">
        <v>364</v>
      </c>
      <c r="D11" s="16">
        <v>58305</v>
      </c>
      <c r="E11" s="9">
        <v>711</v>
      </c>
      <c r="F11" s="169">
        <v>2.2999999999999998</v>
      </c>
      <c r="G11" s="169">
        <v>804</v>
      </c>
      <c r="H11" s="170">
        <v>133.81</v>
      </c>
    </row>
    <row r="12" spans="1:8" ht="15.75" thickBot="1" x14ac:dyDescent="0.3">
      <c r="A12" s="30" t="s">
        <v>886</v>
      </c>
      <c r="B12" s="171">
        <v>403492</v>
      </c>
      <c r="C12" s="172">
        <v>448</v>
      </c>
      <c r="D12" s="39">
        <v>174126</v>
      </c>
      <c r="E12" s="23">
        <v>498</v>
      </c>
      <c r="F12" s="172">
        <v>1.6</v>
      </c>
      <c r="G12" s="172">
        <v>691</v>
      </c>
      <c r="H12" s="24">
        <v>278.99</v>
      </c>
    </row>
    <row r="13" spans="1:8" x14ac:dyDescent="0.25">
      <c r="A13" s="173" t="s">
        <v>894</v>
      </c>
      <c r="B13" s="173"/>
    </row>
    <row r="14" spans="1:8" x14ac:dyDescent="0.25">
      <c r="A14" s="55" t="s">
        <v>895</v>
      </c>
      <c r="B14" s="55"/>
    </row>
  </sheetData>
  <mergeCells count="12">
    <mergeCell ref="A7:A8"/>
    <mergeCell ref="B7:B8"/>
    <mergeCell ref="D7:D8"/>
    <mergeCell ref="E7:E8"/>
    <mergeCell ref="H7:H8"/>
    <mergeCell ref="F4:H4"/>
    <mergeCell ref="F5:H5"/>
    <mergeCell ref="A4:A6"/>
    <mergeCell ref="B4:B6"/>
    <mergeCell ref="C4:C6"/>
    <mergeCell ref="D4:D6"/>
    <mergeCell ref="E4:E6"/>
  </mergeCells>
  <hyperlinks>
    <hyperlink ref="A1" location="INDICE!A1" display="VOLTAR ÍNDICE"/>
  </hyperlinks>
  <pageMargins left="0.511811024" right="0.511811024" top="0.78740157499999996" bottom="0.78740157499999996" header="0.31496062000000002" footer="0.3149606200000000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C11"/>
  <sheetViews>
    <sheetView showGridLines="0" workbookViewId="0"/>
  </sheetViews>
  <sheetFormatPr defaultRowHeight="15" x14ac:dyDescent="0.25"/>
  <cols>
    <col min="1" max="1" width="29.5703125" customWidth="1"/>
    <col min="2" max="2" width="24.140625" customWidth="1"/>
    <col min="3" max="3" width="21.5703125" customWidth="1"/>
  </cols>
  <sheetData>
    <row r="1" spans="1:3" x14ac:dyDescent="0.25">
      <c r="A1" s="204" t="s">
        <v>23</v>
      </c>
      <c r="B1" s="202"/>
      <c r="C1" s="202"/>
    </row>
    <row r="3" spans="1:3" ht="15.75" thickBot="1" x14ac:dyDescent="0.3">
      <c r="A3" s="1" t="s">
        <v>896</v>
      </c>
    </row>
    <row r="4" spans="1:3" x14ac:dyDescent="0.25">
      <c r="A4" s="421" t="s">
        <v>897</v>
      </c>
      <c r="B4" s="34" t="s">
        <v>874</v>
      </c>
      <c r="C4" s="4" t="s">
        <v>898</v>
      </c>
    </row>
    <row r="5" spans="1:3" ht="15.75" thickBot="1" x14ac:dyDescent="0.3">
      <c r="A5" s="422"/>
      <c r="B5" s="35" t="s">
        <v>875</v>
      </c>
      <c r="C5" s="42" t="s">
        <v>899</v>
      </c>
    </row>
    <row r="6" spans="1:3" x14ac:dyDescent="0.25">
      <c r="A6" s="28"/>
      <c r="B6" s="11" t="s">
        <v>880</v>
      </c>
      <c r="C6" s="12" t="s">
        <v>900</v>
      </c>
    </row>
    <row r="7" spans="1:3" x14ac:dyDescent="0.25">
      <c r="A7" s="28" t="s">
        <v>901</v>
      </c>
      <c r="B7" s="9">
        <v>83.65</v>
      </c>
      <c r="C7" s="37">
        <v>30</v>
      </c>
    </row>
    <row r="8" spans="1:3" x14ac:dyDescent="0.25">
      <c r="A8" s="28" t="s">
        <v>902</v>
      </c>
      <c r="B8" s="9">
        <v>166.56</v>
      </c>
      <c r="C8" s="37">
        <v>59.7</v>
      </c>
    </row>
    <row r="9" spans="1:3" x14ac:dyDescent="0.25">
      <c r="A9" s="28" t="s">
        <v>903</v>
      </c>
      <c r="B9" s="9">
        <v>19.96</v>
      </c>
      <c r="C9" s="37">
        <v>7.1</v>
      </c>
    </row>
    <row r="10" spans="1:3" x14ac:dyDescent="0.25">
      <c r="A10" s="28" t="s">
        <v>904</v>
      </c>
      <c r="B10" s="9">
        <v>8.82</v>
      </c>
      <c r="C10" s="37">
        <v>3.2</v>
      </c>
    </row>
    <row r="11" spans="1:3" ht="15.75" thickBot="1" x14ac:dyDescent="0.3">
      <c r="A11" s="30" t="s">
        <v>56</v>
      </c>
      <c r="B11" s="23">
        <v>278.99</v>
      </c>
      <c r="C11" s="24">
        <v>100</v>
      </c>
    </row>
  </sheetData>
  <mergeCells count="1">
    <mergeCell ref="A4:A5"/>
  </mergeCells>
  <hyperlinks>
    <hyperlink ref="A1" location="INDICE!A1" display="VOLTAR ÍNDICE"/>
  </hyperlinks>
  <pageMargins left="0.511811024" right="0.511811024" top="0.78740157499999996" bottom="0.78740157499999996" header="0.31496062000000002" footer="0.3149606200000000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S16"/>
  <sheetViews>
    <sheetView showGridLines="0" zoomScaleNormal="100" workbookViewId="0"/>
  </sheetViews>
  <sheetFormatPr defaultRowHeight="15" x14ac:dyDescent="0.25"/>
  <cols>
    <col min="2" max="2" width="4.5703125" bestFit="1" customWidth="1"/>
    <col min="3" max="3" width="4" bestFit="1" customWidth="1"/>
    <col min="4" max="4" width="4.28515625" bestFit="1" customWidth="1"/>
    <col min="5" max="5" width="5" bestFit="1" customWidth="1"/>
    <col min="6" max="6" width="4.28515625" bestFit="1" customWidth="1"/>
    <col min="7" max="7" width="4" bestFit="1" customWidth="1"/>
    <col min="8" max="8" width="5" bestFit="1" customWidth="1"/>
    <col min="9" max="9" width="4.7109375" bestFit="1" customWidth="1"/>
    <col min="10" max="10" width="4.42578125" bestFit="1" customWidth="1"/>
    <col min="11" max="11" width="4.140625" bestFit="1" customWidth="1"/>
    <col min="12" max="12" width="5" bestFit="1" customWidth="1"/>
    <col min="13" max="14" width="4" bestFit="1" customWidth="1"/>
    <col min="15" max="15" width="5" bestFit="1" customWidth="1"/>
    <col min="16" max="16" width="4.28515625" bestFit="1" customWidth="1"/>
    <col min="17" max="17" width="4" bestFit="1" customWidth="1"/>
    <col min="18" max="19" width="5" bestFit="1" customWidth="1"/>
  </cols>
  <sheetData>
    <row r="1" spans="1:19" x14ac:dyDescent="0.25">
      <c r="A1" s="204" t="s">
        <v>23</v>
      </c>
      <c r="B1" s="202"/>
      <c r="C1" s="202"/>
      <c r="D1" s="202"/>
      <c r="E1" s="202"/>
      <c r="F1" s="202"/>
      <c r="G1" s="202"/>
      <c r="H1" s="202"/>
      <c r="I1" s="202"/>
      <c r="J1" s="202"/>
      <c r="K1" s="202"/>
      <c r="L1" s="202"/>
      <c r="M1" s="202"/>
      <c r="N1" s="202"/>
      <c r="O1" s="202"/>
      <c r="P1" s="202"/>
      <c r="Q1" s="202"/>
      <c r="R1" s="202"/>
      <c r="S1" s="202"/>
    </row>
    <row r="3" spans="1:19" ht="15.75" thickBot="1" x14ac:dyDescent="0.3">
      <c r="A3" s="1" t="s">
        <v>905</v>
      </c>
    </row>
    <row r="4" spans="1:19" ht="15.75" thickBot="1" x14ac:dyDescent="0.3">
      <c r="A4" s="421" t="s">
        <v>897</v>
      </c>
      <c r="B4" s="367" t="s">
        <v>906</v>
      </c>
      <c r="C4" s="368"/>
      <c r="D4" s="368"/>
      <c r="E4" s="369"/>
      <c r="F4" s="367" t="s">
        <v>907</v>
      </c>
      <c r="G4" s="368"/>
      <c r="H4" s="369"/>
      <c r="I4" s="367" t="s">
        <v>908</v>
      </c>
      <c r="J4" s="368"/>
      <c r="K4" s="368"/>
      <c r="L4" s="369"/>
      <c r="M4" s="367" t="s">
        <v>909</v>
      </c>
      <c r="N4" s="368"/>
      <c r="O4" s="369"/>
      <c r="P4" s="367" t="s">
        <v>910</v>
      </c>
      <c r="Q4" s="368"/>
      <c r="R4" s="369"/>
      <c r="S4" s="423" t="s">
        <v>911</v>
      </c>
    </row>
    <row r="5" spans="1:19" ht="15.75" thickBot="1" x14ac:dyDescent="0.3">
      <c r="A5" s="422"/>
      <c r="B5" s="4" t="s">
        <v>912</v>
      </c>
      <c r="C5" s="4" t="s">
        <v>913</v>
      </c>
      <c r="D5" s="4" t="s">
        <v>914</v>
      </c>
      <c r="E5" s="174" t="s">
        <v>911</v>
      </c>
      <c r="F5" s="4" t="s">
        <v>915</v>
      </c>
      <c r="G5" s="4" t="s">
        <v>916</v>
      </c>
      <c r="H5" s="174" t="s">
        <v>911</v>
      </c>
      <c r="I5" s="4" t="s">
        <v>917</v>
      </c>
      <c r="J5" s="4" t="s">
        <v>918</v>
      </c>
      <c r="K5" s="4" t="s">
        <v>919</v>
      </c>
      <c r="L5" s="174" t="s">
        <v>911</v>
      </c>
      <c r="M5" s="4" t="s">
        <v>920</v>
      </c>
      <c r="N5" s="4" t="s">
        <v>921</v>
      </c>
      <c r="O5" s="174" t="s">
        <v>911</v>
      </c>
      <c r="P5" s="4" t="s">
        <v>922</v>
      </c>
      <c r="Q5" s="4" t="s">
        <v>923</v>
      </c>
      <c r="R5" s="174" t="s">
        <v>911</v>
      </c>
      <c r="S5" s="424"/>
    </row>
    <row r="6" spans="1:19" x14ac:dyDescent="0.25">
      <c r="A6" s="175"/>
      <c r="B6" s="4" t="s">
        <v>9</v>
      </c>
      <c r="C6" s="4" t="s">
        <v>9</v>
      </c>
      <c r="D6" s="4" t="s">
        <v>9</v>
      </c>
      <c r="E6" s="34" t="s">
        <v>9</v>
      </c>
      <c r="F6" s="4" t="s">
        <v>9</v>
      </c>
      <c r="G6" s="4" t="s">
        <v>9</v>
      </c>
      <c r="H6" s="34" t="s">
        <v>9</v>
      </c>
      <c r="I6" s="4" t="s">
        <v>9</v>
      </c>
      <c r="J6" s="4" t="s">
        <v>9</v>
      </c>
      <c r="K6" s="4" t="s">
        <v>9</v>
      </c>
      <c r="L6" s="34" t="s">
        <v>9</v>
      </c>
      <c r="M6" s="4" t="s">
        <v>9</v>
      </c>
      <c r="N6" s="4" t="s">
        <v>9</v>
      </c>
      <c r="O6" s="34" t="s">
        <v>9</v>
      </c>
      <c r="P6" s="4" t="s">
        <v>9</v>
      </c>
      <c r="Q6" s="4" t="s">
        <v>9</v>
      </c>
      <c r="R6" s="34" t="s">
        <v>9</v>
      </c>
      <c r="S6" s="4" t="s">
        <v>9</v>
      </c>
    </row>
    <row r="7" spans="1:19" x14ac:dyDescent="0.25">
      <c r="A7" s="28" t="s">
        <v>924</v>
      </c>
      <c r="B7" s="37">
        <v>31</v>
      </c>
      <c r="C7" s="37">
        <v>37.4</v>
      </c>
      <c r="D7" s="37">
        <v>7.7</v>
      </c>
      <c r="E7" s="18">
        <v>28.7</v>
      </c>
      <c r="F7" s="37">
        <v>53.4</v>
      </c>
      <c r="G7" s="37">
        <v>38.700000000000003</v>
      </c>
      <c r="H7" s="18">
        <v>45.4</v>
      </c>
      <c r="I7" s="37">
        <v>25.6</v>
      </c>
      <c r="J7" s="37">
        <v>27.1</v>
      </c>
      <c r="K7" s="37">
        <v>23.4</v>
      </c>
      <c r="L7" s="18">
        <v>25.9</v>
      </c>
      <c r="M7" s="37">
        <v>21.9</v>
      </c>
      <c r="N7" s="37">
        <v>20.6</v>
      </c>
      <c r="O7" s="18">
        <v>21.3</v>
      </c>
      <c r="P7" s="37">
        <v>34.799999999999997</v>
      </c>
      <c r="Q7" s="37">
        <v>50.4</v>
      </c>
      <c r="R7" s="18">
        <v>38.4</v>
      </c>
      <c r="S7" s="38">
        <v>30</v>
      </c>
    </row>
    <row r="8" spans="1:19" x14ac:dyDescent="0.25">
      <c r="A8" s="28" t="s">
        <v>925</v>
      </c>
      <c r="B8" s="37">
        <v>60.3</v>
      </c>
      <c r="C8" s="37">
        <v>48</v>
      </c>
      <c r="D8" s="37">
        <v>86.7</v>
      </c>
      <c r="E8" s="18">
        <v>60.4</v>
      </c>
      <c r="F8" s="37">
        <v>32.9</v>
      </c>
      <c r="G8" s="37">
        <v>50.5</v>
      </c>
      <c r="H8" s="18">
        <v>42.5</v>
      </c>
      <c r="I8" s="37">
        <v>49.8</v>
      </c>
      <c r="J8" s="37">
        <v>61.7</v>
      </c>
      <c r="K8" s="37">
        <v>65</v>
      </c>
      <c r="L8" s="18">
        <v>58.6</v>
      </c>
      <c r="M8" s="37">
        <v>71.8</v>
      </c>
      <c r="N8" s="37">
        <v>66.8</v>
      </c>
      <c r="O8" s="18">
        <v>69.400000000000006</v>
      </c>
      <c r="P8" s="37">
        <v>59.9</v>
      </c>
      <c r="Q8" s="37">
        <v>44.4</v>
      </c>
      <c r="R8" s="18">
        <v>56.3</v>
      </c>
      <c r="S8" s="38">
        <v>59.7</v>
      </c>
    </row>
    <row r="9" spans="1:19" x14ac:dyDescent="0.25">
      <c r="A9" s="28" t="s">
        <v>926</v>
      </c>
      <c r="B9" s="37">
        <v>6.2</v>
      </c>
      <c r="C9" s="37">
        <v>7.2</v>
      </c>
      <c r="D9" s="37">
        <v>5.0999999999999996</v>
      </c>
      <c r="E9" s="18">
        <v>6.4</v>
      </c>
      <c r="F9" s="37">
        <v>11.6</v>
      </c>
      <c r="G9" s="37">
        <v>8.4</v>
      </c>
      <c r="H9" s="18">
        <v>9.9</v>
      </c>
      <c r="I9" s="37">
        <v>16.899999999999999</v>
      </c>
      <c r="J9" s="37">
        <v>8.5</v>
      </c>
      <c r="K9" s="37">
        <v>7.5</v>
      </c>
      <c r="L9" s="18">
        <v>11</v>
      </c>
      <c r="M9" s="37">
        <v>4.9000000000000004</v>
      </c>
      <c r="N9" s="37">
        <v>8.9</v>
      </c>
      <c r="O9" s="18">
        <v>6.9</v>
      </c>
      <c r="P9" s="37">
        <v>3.7</v>
      </c>
      <c r="Q9" s="37">
        <v>3.8</v>
      </c>
      <c r="R9" s="18">
        <v>3.7</v>
      </c>
      <c r="S9" s="38">
        <v>7.1</v>
      </c>
    </row>
    <row r="10" spans="1:19" ht="15.75" thickBot="1" x14ac:dyDescent="0.3">
      <c r="A10" s="154" t="s">
        <v>927</v>
      </c>
      <c r="B10" s="176">
        <v>2.5</v>
      </c>
      <c r="C10" s="176">
        <v>7.4</v>
      </c>
      <c r="D10" s="176">
        <v>0.5</v>
      </c>
      <c r="E10" s="23">
        <v>4.5</v>
      </c>
      <c r="F10" s="176">
        <v>2.1</v>
      </c>
      <c r="G10" s="176">
        <v>2.4</v>
      </c>
      <c r="H10" s="23">
        <v>2.2000000000000002</v>
      </c>
      <c r="I10" s="176">
        <v>7.7</v>
      </c>
      <c r="J10" s="176">
        <v>2.7</v>
      </c>
      <c r="K10" s="176">
        <v>4.0999999999999996</v>
      </c>
      <c r="L10" s="23">
        <v>4.5</v>
      </c>
      <c r="M10" s="176">
        <v>1.4</v>
      </c>
      <c r="N10" s="176">
        <v>3.7</v>
      </c>
      <c r="O10" s="23">
        <v>2.4</v>
      </c>
      <c r="P10" s="176">
        <v>1.6</v>
      </c>
      <c r="Q10" s="176">
        <v>1.4</v>
      </c>
      <c r="R10" s="23">
        <v>1.6</v>
      </c>
      <c r="S10" s="24">
        <v>3.2</v>
      </c>
    </row>
    <row r="11" spans="1:19" x14ac:dyDescent="0.25">
      <c r="A11" s="55" t="s">
        <v>928</v>
      </c>
      <c r="B11" s="55"/>
    </row>
    <row r="12" spans="1:19" x14ac:dyDescent="0.25">
      <c r="A12" s="55" t="s">
        <v>929</v>
      </c>
      <c r="B12" s="55"/>
    </row>
    <row r="13" spans="1:19" x14ac:dyDescent="0.25">
      <c r="A13" s="55" t="s">
        <v>930</v>
      </c>
      <c r="B13" s="55"/>
    </row>
    <row r="14" spans="1:19" x14ac:dyDescent="0.25">
      <c r="A14" s="55" t="s">
        <v>931</v>
      </c>
      <c r="B14" s="55"/>
    </row>
    <row r="15" spans="1:19" x14ac:dyDescent="0.25">
      <c r="A15" s="55" t="s">
        <v>932</v>
      </c>
      <c r="B15" s="55"/>
    </row>
    <row r="16" spans="1:19" x14ac:dyDescent="0.25">
      <c r="A16" s="55" t="s">
        <v>933</v>
      </c>
      <c r="B16" s="55"/>
    </row>
  </sheetData>
  <mergeCells count="7">
    <mergeCell ref="S4:S5"/>
    <mergeCell ref="A4:A5"/>
    <mergeCell ref="B4:E4"/>
    <mergeCell ref="F4:H4"/>
    <mergeCell ref="I4:L4"/>
    <mergeCell ref="M4:O4"/>
    <mergeCell ref="P4:R4"/>
  </mergeCells>
  <hyperlinks>
    <hyperlink ref="A1" location="INDICE!A1" display="VOLTAR ÍNDICE"/>
  </hyperlinks>
  <pageMargins left="0.511811024" right="0.511811024" top="0.78740157499999996" bottom="0.78740157499999996" header="0.31496062000000002" footer="0.3149606200000000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K25"/>
  <sheetViews>
    <sheetView showGridLines="0" zoomScale="85" zoomScaleNormal="85" workbookViewId="0"/>
  </sheetViews>
  <sheetFormatPr defaultColWidth="41.5703125" defaultRowHeight="15" x14ac:dyDescent="0.25"/>
  <cols>
    <col min="1" max="1" width="20.85546875" customWidth="1"/>
    <col min="2" max="2" width="19" bestFit="1" customWidth="1"/>
    <col min="3" max="5" width="14.5703125" customWidth="1"/>
    <col min="6" max="7" width="12.7109375" customWidth="1"/>
    <col min="8" max="8" width="11.42578125" customWidth="1"/>
    <col min="9" max="9" width="13.85546875" customWidth="1"/>
    <col min="10" max="10" width="14.42578125" customWidth="1"/>
  </cols>
  <sheetData>
    <row r="1" spans="1:11" x14ac:dyDescent="0.25">
      <c r="A1" s="204" t="s">
        <v>23</v>
      </c>
      <c r="B1" s="202"/>
      <c r="C1" s="202"/>
      <c r="D1" s="202"/>
      <c r="E1" s="202"/>
      <c r="F1" s="202"/>
      <c r="G1" s="202"/>
      <c r="H1" s="202"/>
      <c r="I1" s="202"/>
      <c r="J1" s="202"/>
    </row>
    <row r="3" spans="1:11" ht="15.75" thickBot="1" x14ac:dyDescent="0.3">
      <c r="A3" s="1" t="s">
        <v>934</v>
      </c>
    </row>
    <row r="4" spans="1:11" ht="15.75" thickBot="1" x14ac:dyDescent="0.3">
      <c r="A4" s="425" t="s">
        <v>935</v>
      </c>
      <c r="B4" s="321" t="s">
        <v>871</v>
      </c>
      <c r="C4" s="321" t="s">
        <v>936</v>
      </c>
      <c r="D4" s="367" t="s">
        <v>937</v>
      </c>
      <c r="E4" s="368"/>
      <c r="F4" s="368"/>
      <c r="G4" s="369"/>
      <c r="H4" s="323" t="s">
        <v>938</v>
      </c>
      <c r="I4" s="335"/>
      <c r="J4" s="335"/>
      <c r="K4" s="150"/>
    </row>
    <row r="5" spans="1:11" ht="15.75" thickBot="1" x14ac:dyDescent="0.3">
      <c r="A5" s="426"/>
      <c r="B5" s="328"/>
      <c r="C5" s="328"/>
      <c r="D5" s="321" t="s">
        <v>939</v>
      </c>
      <c r="E5" s="321" t="s">
        <v>940</v>
      </c>
      <c r="F5" s="321" t="s">
        <v>941</v>
      </c>
      <c r="G5" s="321" t="s">
        <v>942</v>
      </c>
      <c r="H5" s="324"/>
      <c r="I5" s="336"/>
      <c r="J5" s="336"/>
      <c r="K5" s="150"/>
    </row>
    <row r="6" spans="1:11" ht="15.75" thickBot="1" x14ac:dyDescent="0.3">
      <c r="A6" s="427"/>
      <c r="B6" s="322"/>
      <c r="C6" s="322"/>
      <c r="D6" s="322"/>
      <c r="E6" s="322"/>
      <c r="F6" s="322"/>
      <c r="G6" s="322"/>
      <c r="H6" s="35" t="s">
        <v>876</v>
      </c>
      <c r="I6" s="35" t="s">
        <v>877</v>
      </c>
      <c r="J6" s="42" t="s">
        <v>6</v>
      </c>
      <c r="K6" s="150"/>
    </row>
    <row r="7" spans="1:11" x14ac:dyDescent="0.25">
      <c r="A7" s="421"/>
      <c r="B7" s="321" t="s">
        <v>8</v>
      </c>
      <c r="C7" s="11" t="s">
        <v>576</v>
      </c>
      <c r="D7" s="321" t="s">
        <v>61</v>
      </c>
      <c r="E7" s="321" t="s">
        <v>28</v>
      </c>
      <c r="F7" s="321" t="s">
        <v>28</v>
      </c>
      <c r="G7" s="432" t="s">
        <v>943</v>
      </c>
      <c r="H7" s="11" t="s">
        <v>878</v>
      </c>
      <c r="I7" s="11" t="s">
        <v>878</v>
      </c>
      <c r="J7" s="323" t="s">
        <v>944</v>
      </c>
      <c r="K7" s="409"/>
    </row>
    <row r="8" spans="1:11" x14ac:dyDescent="0.25">
      <c r="A8" s="332"/>
      <c r="B8" s="328"/>
      <c r="C8" s="11" t="s">
        <v>577</v>
      </c>
      <c r="D8" s="328"/>
      <c r="E8" s="328"/>
      <c r="F8" s="328"/>
      <c r="G8" s="433"/>
      <c r="H8" s="11" t="s">
        <v>879</v>
      </c>
      <c r="I8" s="11" t="s">
        <v>577</v>
      </c>
      <c r="J8" s="370"/>
      <c r="K8" s="409"/>
    </row>
    <row r="9" spans="1:11" x14ac:dyDescent="0.25">
      <c r="A9" s="29" t="s">
        <v>945</v>
      </c>
      <c r="B9" s="11"/>
      <c r="C9" s="11"/>
      <c r="D9" s="11"/>
      <c r="E9" s="11"/>
      <c r="F9" s="11"/>
      <c r="G9" s="11"/>
      <c r="H9" s="11"/>
      <c r="I9" s="11"/>
      <c r="J9" s="12"/>
      <c r="K9" s="150"/>
    </row>
    <row r="10" spans="1:11" x14ac:dyDescent="0.25">
      <c r="A10" s="28" t="s">
        <v>946</v>
      </c>
      <c r="B10" s="168">
        <v>68052</v>
      </c>
      <c r="C10" s="9">
        <v>440</v>
      </c>
      <c r="D10" s="16">
        <v>28786</v>
      </c>
      <c r="E10" s="9">
        <v>672</v>
      </c>
      <c r="F10" s="9">
        <v>270</v>
      </c>
      <c r="G10" s="9">
        <v>11</v>
      </c>
      <c r="H10" s="37">
        <v>2.1</v>
      </c>
      <c r="I10" s="177">
        <v>888</v>
      </c>
      <c r="J10" s="17">
        <v>60.43</v>
      </c>
      <c r="K10" s="150"/>
    </row>
    <row r="11" spans="1:11" x14ac:dyDescent="0.25">
      <c r="A11" s="29" t="s">
        <v>947</v>
      </c>
      <c r="B11" s="9"/>
      <c r="C11" s="9"/>
      <c r="D11" s="9"/>
      <c r="E11" s="9"/>
      <c r="F11" s="9"/>
      <c r="G11" s="9"/>
      <c r="H11" s="37"/>
      <c r="I11" s="17"/>
      <c r="J11" s="17"/>
      <c r="K11" s="150"/>
    </row>
    <row r="12" spans="1:11" x14ac:dyDescent="0.25">
      <c r="A12" s="28" t="s">
        <v>948</v>
      </c>
      <c r="B12" s="428">
        <v>18710</v>
      </c>
      <c r="C12" s="429">
        <v>438</v>
      </c>
      <c r="D12" s="430">
        <v>7860</v>
      </c>
      <c r="E12" s="431">
        <v>524</v>
      </c>
      <c r="F12" s="431">
        <v>245</v>
      </c>
      <c r="G12" s="431">
        <v>11</v>
      </c>
      <c r="H12" s="431">
        <v>1.81</v>
      </c>
      <c r="I12" s="429">
        <v>758</v>
      </c>
      <c r="J12" s="371">
        <v>14.18</v>
      </c>
      <c r="K12" s="409"/>
    </row>
    <row r="13" spans="1:11" x14ac:dyDescent="0.25">
      <c r="A13" s="28" t="s">
        <v>949</v>
      </c>
      <c r="B13" s="428"/>
      <c r="C13" s="429"/>
      <c r="D13" s="430"/>
      <c r="E13" s="431"/>
      <c r="F13" s="431"/>
      <c r="G13" s="431"/>
      <c r="H13" s="431"/>
      <c r="I13" s="429"/>
      <c r="J13" s="371"/>
      <c r="K13" s="409"/>
    </row>
    <row r="14" spans="1:11" x14ac:dyDescent="0.25">
      <c r="A14" s="28" t="s">
        <v>950</v>
      </c>
      <c r="B14" s="428"/>
      <c r="C14" s="429"/>
      <c r="D14" s="430"/>
      <c r="E14" s="431"/>
      <c r="F14" s="431"/>
      <c r="G14" s="431"/>
      <c r="H14" s="431"/>
      <c r="I14" s="429"/>
      <c r="J14" s="371"/>
      <c r="K14" s="409"/>
    </row>
    <row r="15" spans="1:11" x14ac:dyDescent="0.25">
      <c r="A15" s="29" t="s">
        <v>951</v>
      </c>
      <c r="B15" s="9"/>
      <c r="C15" s="9"/>
      <c r="D15" s="9"/>
      <c r="E15" s="9"/>
      <c r="F15" s="9"/>
      <c r="G15" s="9"/>
      <c r="H15" s="37"/>
      <c r="I15" s="17"/>
      <c r="J15" s="17"/>
      <c r="K15" s="150"/>
    </row>
    <row r="16" spans="1:11" x14ac:dyDescent="0.25">
      <c r="A16" s="28" t="s">
        <v>952</v>
      </c>
      <c r="B16" s="168">
        <v>128572</v>
      </c>
      <c r="C16" s="169">
        <v>472</v>
      </c>
      <c r="D16" s="16">
        <v>58495</v>
      </c>
      <c r="E16" s="9">
        <v>398</v>
      </c>
      <c r="F16" s="9">
        <v>254</v>
      </c>
      <c r="G16" s="9">
        <v>17</v>
      </c>
      <c r="H16" s="37">
        <v>1.24</v>
      </c>
      <c r="I16" s="177">
        <v>563</v>
      </c>
      <c r="J16" s="17">
        <v>72.349999999999994</v>
      </c>
      <c r="K16" s="150"/>
    </row>
    <row r="17" spans="1:11" x14ac:dyDescent="0.25">
      <c r="A17" s="29" t="s">
        <v>953</v>
      </c>
      <c r="B17" s="9"/>
      <c r="C17" s="9"/>
      <c r="D17" s="9"/>
      <c r="E17" s="9"/>
      <c r="F17" s="9"/>
      <c r="G17" s="9"/>
      <c r="H17" s="37"/>
      <c r="I17" s="17"/>
      <c r="J17" s="17"/>
      <c r="K17" s="150"/>
    </row>
    <row r="18" spans="1:11" x14ac:dyDescent="0.25">
      <c r="A18" s="28" t="s">
        <v>954</v>
      </c>
      <c r="B18" s="168">
        <v>141326</v>
      </c>
      <c r="C18" s="169">
        <v>441</v>
      </c>
      <c r="D18" s="16">
        <v>60006</v>
      </c>
      <c r="E18" s="9">
        <v>485</v>
      </c>
      <c r="F18" s="9">
        <v>229</v>
      </c>
      <c r="G18" s="9">
        <v>20</v>
      </c>
      <c r="H18" s="37">
        <v>1.6</v>
      </c>
      <c r="I18" s="177">
        <v>681</v>
      </c>
      <c r="J18" s="17">
        <v>96.25</v>
      </c>
      <c r="K18" s="150"/>
    </row>
    <row r="19" spans="1:11" ht="22.5" x14ac:dyDescent="0.25">
      <c r="A19" s="28" t="s">
        <v>955</v>
      </c>
      <c r="B19" s="168">
        <v>46832</v>
      </c>
      <c r="C19" s="169">
        <v>418</v>
      </c>
      <c r="D19" s="16">
        <v>18979</v>
      </c>
      <c r="E19" s="9">
        <v>572</v>
      </c>
      <c r="F19" s="9">
        <v>230</v>
      </c>
      <c r="G19" s="9">
        <v>20</v>
      </c>
      <c r="H19" s="37">
        <v>1.89</v>
      </c>
      <c r="I19" s="177">
        <v>764</v>
      </c>
      <c r="J19" s="17">
        <v>35.78</v>
      </c>
      <c r="K19" s="150"/>
    </row>
    <row r="20" spans="1:11" x14ac:dyDescent="0.25">
      <c r="A20" s="29" t="s">
        <v>956</v>
      </c>
      <c r="B20" s="9" t="s">
        <v>17</v>
      </c>
      <c r="C20" s="178">
        <v>448</v>
      </c>
      <c r="D20" s="9" t="s">
        <v>17</v>
      </c>
      <c r="E20" s="18">
        <v>498</v>
      </c>
      <c r="F20" s="18">
        <v>245</v>
      </c>
      <c r="G20" s="18">
        <v>17</v>
      </c>
      <c r="H20" s="38">
        <v>1.6</v>
      </c>
      <c r="I20" s="22">
        <v>691</v>
      </c>
      <c r="J20" s="17" t="s">
        <v>17</v>
      </c>
      <c r="K20" s="150"/>
    </row>
    <row r="21" spans="1:11" ht="15.75" thickBot="1" x14ac:dyDescent="0.3">
      <c r="A21" s="30" t="s">
        <v>957</v>
      </c>
      <c r="B21" s="171">
        <v>403492</v>
      </c>
      <c r="C21" s="179" t="s">
        <v>17</v>
      </c>
      <c r="D21" s="39">
        <v>174126</v>
      </c>
      <c r="E21" s="179" t="s">
        <v>17</v>
      </c>
      <c r="F21" s="179" t="s">
        <v>17</v>
      </c>
      <c r="G21" s="179" t="s">
        <v>17</v>
      </c>
      <c r="H21" s="176" t="s">
        <v>17</v>
      </c>
      <c r="I21" s="25" t="s">
        <v>17</v>
      </c>
      <c r="J21" s="67">
        <v>278.99</v>
      </c>
      <c r="K21" s="150"/>
    </row>
    <row r="22" spans="1:11" x14ac:dyDescent="0.25">
      <c r="A22" s="55" t="s">
        <v>958</v>
      </c>
      <c r="B22" s="132"/>
    </row>
    <row r="23" spans="1:11" x14ac:dyDescent="0.25">
      <c r="A23" s="129" t="s">
        <v>959</v>
      </c>
      <c r="B23" s="55"/>
    </row>
    <row r="24" spans="1:11" x14ac:dyDescent="0.25">
      <c r="A24" s="129" t="s">
        <v>960</v>
      </c>
      <c r="B24" s="55"/>
    </row>
    <row r="25" spans="1:11" x14ac:dyDescent="0.25">
      <c r="A25" s="129" t="s">
        <v>961</v>
      </c>
      <c r="B25" s="55"/>
    </row>
  </sheetData>
  <mergeCells count="27">
    <mergeCell ref="J12:J14"/>
    <mergeCell ref="K12:K14"/>
    <mergeCell ref="J7:J8"/>
    <mergeCell ref="K7:K8"/>
    <mergeCell ref="B12:B14"/>
    <mergeCell ref="C12:C14"/>
    <mergeCell ref="D12:D14"/>
    <mergeCell ref="E12:E14"/>
    <mergeCell ref="F12:F14"/>
    <mergeCell ref="G12:G14"/>
    <mergeCell ref="H12:H14"/>
    <mergeCell ref="I12:I14"/>
    <mergeCell ref="G7:G8"/>
    <mergeCell ref="A7:A8"/>
    <mergeCell ref="B7:B8"/>
    <mergeCell ref="D7:D8"/>
    <mergeCell ref="E7:E8"/>
    <mergeCell ref="F7:F8"/>
    <mergeCell ref="A4:A6"/>
    <mergeCell ref="B4:B6"/>
    <mergeCell ref="C4:C6"/>
    <mergeCell ref="D4:G4"/>
    <mergeCell ref="H4:J5"/>
    <mergeCell ref="D5:D6"/>
    <mergeCell ref="E5:E6"/>
    <mergeCell ref="F5:F6"/>
    <mergeCell ref="G5:G6"/>
  </mergeCells>
  <hyperlinks>
    <hyperlink ref="A1" location="INDICE!A1" display="VOLTAR ÍNDICE"/>
  </hyperlinks>
  <pageMargins left="0.511811024" right="0.511811024" top="0.78740157499999996" bottom="0.78740157499999996" header="0.31496062000000002" footer="0.3149606200000000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22"/>
  <sheetViews>
    <sheetView showGridLines="0" zoomScaleNormal="100" workbookViewId="0"/>
  </sheetViews>
  <sheetFormatPr defaultColWidth="41.5703125" defaultRowHeight="15" x14ac:dyDescent="0.25"/>
  <cols>
    <col min="1" max="1" width="26.140625" customWidth="1"/>
    <col min="2" max="2" width="17.28515625" bestFit="1" customWidth="1"/>
    <col min="3" max="5" width="14.5703125" customWidth="1"/>
    <col min="6" max="7" width="12.7109375" customWidth="1"/>
    <col min="8" max="8" width="13.5703125" bestFit="1" customWidth="1"/>
  </cols>
  <sheetData>
    <row r="1" spans="1:8" x14ac:dyDescent="0.25">
      <c r="A1" s="204" t="s">
        <v>23</v>
      </c>
      <c r="B1" s="202"/>
      <c r="C1" s="202"/>
      <c r="D1" s="202"/>
      <c r="E1" s="202"/>
      <c r="F1" s="202"/>
      <c r="G1" s="202"/>
      <c r="H1" s="202"/>
    </row>
    <row r="3" spans="1:8" ht="15.75" thickBot="1" x14ac:dyDescent="0.3">
      <c r="A3" s="1" t="s">
        <v>962</v>
      </c>
    </row>
    <row r="4" spans="1:8" ht="15.75" thickBot="1" x14ac:dyDescent="0.3">
      <c r="A4" s="425" t="s">
        <v>935</v>
      </c>
      <c r="B4" s="321" t="s">
        <v>871</v>
      </c>
      <c r="C4" s="321" t="s">
        <v>936</v>
      </c>
      <c r="D4" s="321" t="s">
        <v>939</v>
      </c>
      <c r="E4" s="321" t="s">
        <v>873</v>
      </c>
      <c r="F4" s="367" t="s">
        <v>938</v>
      </c>
      <c r="G4" s="368"/>
      <c r="H4" s="368"/>
    </row>
    <row r="5" spans="1:8" ht="15.75" thickBot="1" x14ac:dyDescent="0.3">
      <c r="A5" s="427"/>
      <c r="B5" s="322"/>
      <c r="C5" s="322"/>
      <c r="D5" s="322"/>
      <c r="E5" s="322"/>
      <c r="F5" s="35" t="s">
        <v>876</v>
      </c>
      <c r="G5" s="35" t="s">
        <v>877</v>
      </c>
      <c r="H5" s="42" t="s">
        <v>6</v>
      </c>
    </row>
    <row r="6" spans="1:8" x14ac:dyDescent="0.25">
      <c r="A6" s="421"/>
      <c r="B6" s="321" t="s">
        <v>8</v>
      </c>
      <c r="C6" s="11" t="s">
        <v>576</v>
      </c>
      <c r="D6" s="11" t="s">
        <v>129</v>
      </c>
      <c r="E6" s="321" t="s">
        <v>28</v>
      </c>
      <c r="F6" s="11" t="s">
        <v>878</v>
      </c>
      <c r="G6" s="11" t="s">
        <v>878</v>
      </c>
      <c r="H6" s="323" t="s">
        <v>880</v>
      </c>
    </row>
    <row r="7" spans="1:8" x14ac:dyDescent="0.25">
      <c r="A7" s="332"/>
      <c r="B7" s="328"/>
      <c r="C7" s="11" t="s">
        <v>577</v>
      </c>
      <c r="D7" s="11" t="s">
        <v>130</v>
      </c>
      <c r="E7" s="328"/>
      <c r="F7" s="11" t="s">
        <v>879</v>
      </c>
      <c r="G7" s="11" t="s">
        <v>577</v>
      </c>
      <c r="H7" s="370"/>
    </row>
    <row r="8" spans="1:8" x14ac:dyDescent="0.25">
      <c r="A8" s="29" t="s">
        <v>945</v>
      </c>
      <c r="B8" s="11"/>
      <c r="C8" s="11"/>
      <c r="D8" s="11"/>
      <c r="E8" s="11"/>
      <c r="F8" s="11"/>
      <c r="G8" s="11"/>
      <c r="H8" s="12"/>
    </row>
    <row r="9" spans="1:8" ht="22.5" x14ac:dyDescent="0.25">
      <c r="A9" s="28" t="s">
        <v>972</v>
      </c>
      <c r="B9" s="168">
        <v>18589</v>
      </c>
      <c r="C9" s="169">
        <v>437</v>
      </c>
      <c r="D9" s="168">
        <v>7864</v>
      </c>
      <c r="E9" s="169">
        <v>816</v>
      </c>
      <c r="F9" s="170">
        <v>2.5499999999999998</v>
      </c>
      <c r="G9" s="180">
        <v>1078</v>
      </c>
      <c r="H9" s="177">
        <v>20.03</v>
      </c>
    </row>
    <row r="10" spans="1:8" x14ac:dyDescent="0.25">
      <c r="A10" s="29" t="s">
        <v>947</v>
      </c>
      <c r="B10" s="9"/>
      <c r="C10" s="9"/>
      <c r="D10" s="9"/>
      <c r="E10" s="9"/>
      <c r="F10" s="37"/>
      <c r="G10" s="17"/>
      <c r="H10" s="17"/>
    </row>
    <row r="11" spans="1:8" ht="33.75" x14ac:dyDescent="0.25">
      <c r="A11" s="28" t="s">
        <v>971</v>
      </c>
      <c r="B11" s="168">
        <v>4377</v>
      </c>
      <c r="C11" s="169">
        <v>479</v>
      </c>
      <c r="D11" s="168">
        <v>1970</v>
      </c>
      <c r="E11" s="169">
        <v>459</v>
      </c>
      <c r="F11" s="170">
        <v>1.58</v>
      </c>
      <c r="G11" s="177">
        <v>713</v>
      </c>
      <c r="H11" s="177">
        <v>3.12</v>
      </c>
    </row>
    <row r="12" spans="1:8" x14ac:dyDescent="0.25">
      <c r="A12" s="29" t="s">
        <v>951</v>
      </c>
      <c r="B12" s="169"/>
      <c r="C12" s="169"/>
      <c r="D12" s="169"/>
      <c r="E12" s="169"/>
      <c r="F12" s="37"/>
      <c r="G12" s="177"/>
      <c r="H12" s="17"/>
    </row>
    <row r="13" spans="1:8" ht="22.5" x14ac:dyDescent="0.25">
      <c r="A13" s="28" t="s">
        <v>973</v>
      </c>
      <c r="B13" s="168">
        <v>21501</v>
      </c>
      <c r="C13" s="169">
        <v>511</v>
      </c>
      <c r="D13" s="168">
        <v>10567</v>
      </c>
      <c r="E13" s="169">
        <v>408</v>
      </c>
      <c r="F13" s="170">
        <v>1.27</v>
      </c>
      <c r="G13" s="177">
        <v>623</v>
      </c>
      <c r="H13" s="177">
        <v>13.4</v>
      </c>
    </row>
    <row r="14" spans="1:8" x14ac:dyDescent="0.25">
      <c r="A14" s="29" t="s">
        <v>953</v>
      </c>
      <c r="B14" s="9"/>
      <c r="C14" s="9"/>
      <c r="D14" s="9"/>
      <c r="E14" s="9"/>
      <c r="F14" s="37"/>
      <c r="G14" s="17"/>
      <c r="H14" s="17"/>
    </row>
    <row r="15" spans="1:8" ht="22.5" x14ac:dyDescent="0.25">
      <c r="A15" s="28" t="s">
        <v>970</v>
      </c>
      <c r="B15" s="168">
        <v>31538</v>
      </c>
      <c r="C15" s="169">
        <v>448</v>
      </c>
      <c r="D15" s="168">
        <v>13713</v>
      </c>
      <c r="E15" s="169">
        <v>481</v>
      </c>
      <c r="F15" s="170">
        <v>1.59</v>
      </c>
      <c r="G15" s="177">
        <v>692</v>
      </c>
      <c r="H15" s="177">
        <v>21.83</v>
      </c>
    </row>
    <row r="16" spans="1:8" ht="22.5" x14ac:dyDescent="0.25">
      <c r="A16" s="28" t="s">
        <v>974</v>
      </c>
      <c r="B16" s="168">
        <v>9680</v>
      </c>
      <c r="C16" s="169">
        <v>412</v>
      </c>
      <c r="D16" s="168">
        <v>3849</v>
      </c>
      <c r="E16" s="169">
        <v>424</v>
      </c>
      <c r="F16" s="170">
        <v>1.4</v>
      </c>
      <c r="G16" s="177">
        <v>556</v>
      </c>
      <c r="H16" s="177">
        <v>5.38</v>
      </c>
    </row>
    <row r="17" spans="1:8" ht="21" x14ac:dyDescent="0.25">
      <c r="A17" s="29" t="s">
        <v>975</v>
      </c>
      <c r="B17" s="9" t="s">
        <v>17</v>
      </c>
      <c r="C17" s="178">
        <v>459</v>
      </c>
      <c r="D17" s="169" t="s">
        <v>17</v>
      </c>
      <c r="E17" s="178">
        <v>523</v>
      </c>
      <c r="F17" s="181">
        <v>1.68</v>
      </c>
      <c r="G17" s="182">
        <v>744</v>
      </c>
      <c r="H17" s="177" t="s">
        <v>17</v>
      </c>
    </row>
    <row r="18" spans="1:8" ht="21.75" thickBot="1" x14ac:dyDescent="0.3">
      <c r="A18" s="30" t="s">
        <v>976</v>
      </c>
      <c r="B18" s="171">
        <v>85685</v>
      </c>
      <c r="C18" s="183" t="s">
        <v>17</v>
      </c>
      <c r="D18" s="171">
        <v>37963</v>
      </c>
      <c r="E18" s="183" t="s">
        <v>17</v>
      </c>
      <c r="F18" s="184" t="s">
        <v>17</v>
      </c>
      <c r="G18" s="185" t="s">
        <v>17</v>
      </c>
      <c r="H18" s="186">
        <v>63.76</v>
      </c>
    </row>
    <row r="19" spans="1:8" x14ac:dyDescent="0.25">
      <c r="A19" s="55" t="s">
        <v>407</v>
      </c>
      <c r="B19" s="55"/>
    </row>
    <row r="20" spans="1:8" x14ac:dyDescent="0.25">
      <c r="A20" s="55" t="s">
        <v>963</v>
      </c>
      <c r="B20" s="55"/>
    </row>
    <row r="21" spans="1:8" x14ac:dyDescent="0.25">
      <c r="A21" s="55" t="s">
        <v>895</v>
      </c>
      <c r="B21" s="55"/>
    </row>
    <row r="22" spans="1:8" x14ac:dyDescent="0.25">
      <c r="A22" s="55" t="s">
        <v>964</v>
      </c>
      <c r="B22" s="55"/>
    </row>
  </sheetData>
  <mergeCells count="10">
    <mergeCell ref="A6:A7"/>
    <mergeCell ref="B6:B7"/>
    <mergeCell ref="E6:E7"/>
    <mergeCell ref="H6:H7"/>
    <mergeCell ref="A4:A5"/>
    <mergeCell ref="B4:B5"/>
    <mergeCell ref="C4:C5"/>
    <mergeCell ref="D4:D5"/>
    <mergeCell ref="E4:E5"/>
    <mergeCell ref="F4:H4"/>
  </mergeCells>
  <hyperlinks>
    <hyperlink ref="A1" location="INDICE!A1" display="VOLTAR ÍNDICE"/>
  </hyperlinks>
  <pageMargins left="0.511811024" right="0.511811024" top="0.78740157499999996" bottom="0.78740157499999996" header="0.31496062000000002" footer="0.3149606200000000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22"/>
  <sheetViews>
    <sheetView showGridLines="0" zoomScaleNormal="100" workbookViewId="0"/>
  </sheetViews>
  <sheetFormatPr defaultColWidth="41.5703125" defaultRowHeight="15" x14ac:dyDescent="0.25"/>
  <cols>
    <col min="1" max="1" width="27.5703125" customWidth="1"/>
    <col min="2" max="2" width="17.28515625" bestFit="1" customWidth="1"/>
    <col min="3" max="5" width="14.5703125" customWidth="1"/>
    <col min="6" max="7" width="12.7109375" customWidth="1"/>
    <col min="8" max="8" width="13.5703125" bestFit="1" customWidth="1"/>
  </cols>
  <sheetData>
    <row r="1" spans="1:8" x14ac:dyDescent="0.25">
      <c r="A1" s="204" t="s">
        <v>23</v>
      </c>
      <c r="B1" s="202"/>
      <c r="C1" s="202"/>
      <c r="D1" s="202"/>
      <c r="E1" s="202"/>
      <c r="F1" s="202"/>
      <c r="G1" s="202"/>
      <c r="H1" s="202"/>
    </row>
    <row r="3" spans="1:8" ht="15.75" thickBot="1" x14ac:dyDescent="0.3">
      <c r="A3" s="1" t="s">
        <v>965</v>
      </c>
    </row>
    <row r="4" spans="1:8" ht="15.75" thickBot="1" x14ac:dyDescent="0.3">
      <c r="A4" s="421" t="s">
        <v>935</v>
      </c>
      <c r="B4" s="321" t="s">
        <v>871</v>
      </c>
      <c r="C4" s="321" t="s">
        <v>936</v>
      </c>
      <c r="D4" s="321" t="s">
        <v>939</v>
      </c>
      <c r="E4" s="321" t="s">
        <v>873</v>
      </c>
      <c r="F4" s="367" t="s">
        <v>938</v>
      </c>
      <c r="G4" s="368"/>
      <c r="H4" s="368"/>
    </row>
    <row r="5" spans="1:8" ht="15.75" thickBot="1" x14ac:dyDescent="0.3">
      <c r="A5" s="422"/>
      <c r="B5" s="322"/>
      <c r="C5" s="322"/>
      <c r="D5" s="322"/>
      <c r="E5" s="322"/>
      <c r="F5" s="35" t="s">
        <v>876</v>
      </c>
      <c r="G5" s="35" t="s">
        <v>877</v>
      </c>
      <c r="H5" s="42" t="s">
        <v>6</v>
      </c>
    </row>
    <row r="6" spans="1:8" x14ac:dyDescent="0.25">
      <c r="A6" s="421"/>
      <c r="B6" s="321" t="s">
        <v>8</v>
      </c>
      <c r="C6" s="188" t="s">
        <v>576</v>
      </c>
      <c r="D6" s="188" t="s">
        <v>129</v>
      </c>
      <c r="E6" s="321" t="s">
        <v>28</v>
      </c>
      <c r="F6" s="188" t="s">
        <v>878</v>
      </c>
      <c r="G6" s="188" t="s">
        <v>878</v>
      </c>
      <c r="H6" s="323" t="s">
        <v>880</v>
      </c>
    </row>
    <row r="7" spans="1:8" x14ac:dyDescent="0.25">
      <c r="A7" s="332"/>
      <c r="B7" s="328"/>
      <c r="C7" s="187" t="s">
        <v>577</v>
      </c>
      <c r="D7" s="187" t="s">
        <v>130</v>
      </c>
      <c r="E7" s="328"/>
      <c r="F7" s="187" t="s">
        <v>879</v>
      </c>
      <c r="G7" s="187" t="s">
        <v>577</v>
      </c>
      <c r="H7" s="370"/>
    </row>
    <row r="8" spans="1:8" x14ac:dyDescent="0.25">
      <c r="A8" s="29" t="s">
        <v>945</v>
      </c>
      <c r="B8" s="11"/>
      <c r="C8" s="11"/>
      <c r="D8" s="11"/>
      <c r="E8" s="11"/>
      <c r="F8" s="11"/>
      <c r="G8" s="11"/>
      <c r="H8" s="12"/>
    </row>
    <row r="9" spans="1:8" ht="22.5" x14ac:dyDescent="0.25">
      <c r="A9" s="28" t="s">
        <v>977</v>
      </c>
      <c r="B9" s="168">
        <v>6683</v>
      </c>
      <c r="C9" s="169">
        <v>444</v>
      </c>
      <c r="D9" s="168">
        <v>2911</v>
      </c>
      <c r="E9" s="169">
        <v>344</v>
      </c>
      <c r="F9" s="170">
        <v>1.08</v>
      </c>
      <c r="G9" s="177">
        <v>468</v>
      </c>
      <c r="H9" s="177">
        <v>3.13</v>
      </c>
    </row>
    <row r="10" spans="1:8" x14ac:dyDescent="0.25">
      <c r="A10" s="29" t="s">
        <v>947</v>
      </c>
      <c r="B10" s="169"/>
      <c r="C10" s="169"/>
      <c r="D10" s="169"/>
      <c r="E10" s="169"/>
      <c r="F10" s="170"/>
      <c r="G10" s="177"/>
      <c r="H10" s="177"/>
    </row>
    <row r="11" spans="1:8" ht="33.75" x14ac:dyDescent="0.25">
      <c r="A11" s="28" t="s">
        <v>978</v>
      </c>
      <c r="B11" s="168">
        <v>3214</v>
      </c>
      <c r="C11" s="169">
        <v>447</v>
      </c>
      <c r="D11" s="168">
        <v>1388</v>
      </c>
      <c r="E11" s="169">
        <v>377</v>
      </c>
      <c r="F11" s="170">
        <v>1.3</v>
      </c>
      <c r="G11" s="177">
        <v>560</v>
      </c>
      <c r="H11" s="177">
        <v>1.8</v>
      </c>
    </row>
    <row r="12" spans="1:8" x14ac:dyDescent="0.25">
      <c r="A12" s="29" t="s">
        <v>951</v>
      </c>
      <c r="B12" s="169"/>
      <c r="C12" s="169"/>
      <c r="D12" s="169"/>
      <c r="E12" s="169"/>
      <c r="F12" s="170"/>
      <c r="G12" s="177"/>
      <c r="H12" s="177"/>
    </row>
    <row r="13" spans="1:8" ht="22.5" x14ac:dyDescent="0.25">
      <c r="A13" s="28" t="s">
        <v>979</v>
      </c>
      <c r="B13" s="168">
        <v>23104</v>
      </c>
      <c r="C13" s="169">
        <v>421</v>
      </c>
      <c r="D13" s="168">
        <v>9535</v>
      </c>
      <c r="E13" s="169">
        <v>286</v>
      </c>
      <c r="F13" s="170">
        <v>0.89</v>
      </c>
      <c r="G13" s="177">
        <v>367</v>
      </c>
      <c r="H13" s="177">
        <v>8.4700000000000006</v>
      </c>
    </row>
    <row r="14" spans="1:8" x14ac:dyDescent="0.25">
      <c r="A14" s="29" t="s">
        <v>953</v>
      </c>
      <c r="B14" s="169"/>
      <c r="C14" s="169"/>
      <c r="D14" s="169"/>
      <c r="E14" s="169"/>
      <c r="F14" s="170"/>
      <c r="G14" s="177"/>
      <c r="H14" s="177"/>
    </row>
    <row r="15" spans="1:8" x14ac:dyDescent="0.25">
      <c r="A15" s="28" t="s">
        <v>980</v>
      </c>
      <c r="B15" s="168">
        <v>8264</v>
      </c>
      <c r="C15" s="169">
        <v>460</v>
      </c>
      <c r="D15" s="168">
        <v>3737</v>
      </c>
      <c r="E15" s="169">
        <v>209</v>
      </c>
      <c r="F15" s="170">
        <v>0.69</v>
      </c>
      <c r="G15" s="177">
        <v>312</v>
      </c>
      <c r="H15" s="177">
        <v>2.58</v>
      </c>
    </row>
    <row r="16" spans="1:8" x14ac:dyDescent="0.25">
      <c r="A16" s="28" t="s">
        <v>981</v>
      </c>
      <c r="B16" s="168">
        <v>4289</v>
      </c>
      <c r="C16" s="169">
        <v>350</v>
      </c>
      <c r="D16" s="168">
        <v>1483</v>
      </c>
      <c r="E16" s="169">
        <v>587</v>
      </c>
      <c r="F16" s="170">
        <v>1.93</v>
      </c>
      <c r="G16" s="177">
        <v>669</v>
      </c>
      <c r="H16" s="177">
        <v>2.87</v>
      </c>
    </row>
    <row r="17" spans="1:8" ht="21.75" customHeight="1" x14ac:dyDescent="0.25">
      <c r="A17" s="29" t="s">
        <v>982</v>
      </c>
      <c r="B17" s="9" t="s">
        <v>17</v>
      </c>
      <c r="C17" s="178">
        <v>426</v>
      </c>
      <c r="D17" s="9" t="s">
        <v>17</v>
      </c>
      <c r="E17" s="178">
        <v>310</v>
      </c>
      <c r="F17" s="181">
        <v>0.99</v>
      </c>
      <c r="G17" s="182">
        <v>414</v>
      </c>
      <c r="H17" s="17" t="s">
        <v>17</v>
      </c>
    </row>
    <row r="18" spans="1:8" ht="15.75" thickBot="1" x14ac:dyDescent="0.3">
      <c r="A18" s="30" t="s">
        <v>976</v>
      </c>
      <c r="B18" s="171">
        <v>45554</v>
      </c>
      <c r="C18" s="179" t="s">
        <v>17</v>
      </c>
      <c r="D18" s="171">
        <v>19054</v>
      </c>
      <c r="E18" s="179" t="s">
        <v>17</v>
      </c>
      <c r="F18" s="176" t="s">
        <v>17</v>
      </c>
      <c r="G18" s="25" t="s">
        <v>17</v>
      </c>
      <c r="H18" s="186">
        <v>18.850000000000001</v>
      </c>
    </row>
    <row r="19" spans="1:8" x14ac:dyDescent="0.25">
      <c r="A19" s="55" t="s">
        <v>958</v>
      </c>
    </row>
    <row r="20" spans="1:8" x14ac:dyDescent="0.25">
      <c r="A20" s="55" t="s">
        <v>963</v>
      </c>
    </row>
    <row r="21" spans="1:8" x14ac:dyDescent="0.25">
      <c r="A21" s="55" t="s">
        <v>966</v>
      </c>
    </row>
    <row r="22" spans="1:8" x14ac:dyDescent="0.25">
      <c r="A22" s="55" t="s">
        <v>964</v>
      </c>
    </row>
  </sheetData>
  <mergeCells count="10">
    <mergeCell ref="A6:A7"/>
    <mergeCell ref="B6:B7"/>
    <mergeCell ref="E6:E7"/>
    <mergeCell ref="H6:H7"/>
    <mergeCell ref="A4:A5"/>
    <mergeCell ref="B4:B5"/>
    <mergeCell ref="C4:C5"/>
    <mergeCell ref="D4:D5"/>
    <mergeCell ref="E4:E5"/>
    <mergeCell ref="F4:H4"/>
  </mergeCells>
  <hyperlinks>
    <hyperlink ref="A1" location="INDICE!A1" display="VOLTAR ÍNDICE"/>
  </hyperlinks>
  <pageMargins left="0.511811024" right="0.511811024" top="0.78740157499999996" bottom="0.78740157499999996" header="0.31496062000000002" footer="0.3149606200000000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22"/>
  <sheetViews>
    <sheetView showGridLines="0" zoomScaleNormal="100" workbookViewId="0"/>
  </sheetViews>
  <sheetFormatPr defaultColWidth="41.5703125" defaultRowHeight="15" x14ac:dyDescent="0.25"/>
  <cols>
    <col min="1" max="1" width="28" customWidth="1"/>
    <col min="2" max="2" width="17.28515625" bestFit="1" customWidth="1"/>
    <col min="3" max="5" width="14.5703125" customWidth="1"/>
    <col min="6" max="7" width="12.7109375" customWidth="1"/>
    <col min="8" max="8" width="13.5703125" bestFit="1" customWidth="1"/>
  </cols>
  <sheetData>
    <row r="1" spans="1:8" x14ac:dyDescent="0.25">
      <c r="A1" s="204" t="s">
        <v>23</v>
      </c>
      <c r="B1" s="202"/>
      <c r="C1" s="202"/>
      <c r="D1" s="202"/>
      <c r="E1" s="202"/>
      <c r="F1" s="202"/>
      <c r="G1" s="202"/>
      <c r="H1" s="202"/>
    </row>
    <row r="3" spans="1:8" ht="15.75" thickBot="1" x14ac:dyDescent="0.3">
      <c r="A3" s="1" t="s">
        <v>967</v>
      </c>
    </row>
    <row r="4" spans="1:8" ht="15.75" thickBot="1" x14ac:dyDescent="0.3">
      <c r="A4" s="425" t="s">
        <v>935</v>
      </c>
      <c r="B4" s="321" t="s">
        <v>871</v>
      </c>
      <c r="C4" s="321" t="s">
        <v>936</v>
      </c>
      <c r="D4" s="321" t="s">
        <v>939</v>
      </c>
      <c r="E4" s="321" t="s">
        <v>873</v>
      </c>
      <c r="F4" s="367" t="s">
        <v>938</v>
      </c>
      <c r="G4" s="368"/>
      <c r="H4" s="368"/>
    </row>
    <row r="5" spans="1:8" ht="15.75" thickBot="1" x14ac:dyDescent="0.3">
      <c r="A5" s="427"/>
      <c r="B5" s="322"/>
      <c r="C5" s="322"/>
      <c r="D5" s="322"/>
      <c r="E5" s="322"/>
      <c r="F5" s="35" t="s">
        <v>876</v>
      </c>
      <c r="G5" s="35" t="s">
        <v>877</v>
      </c>
      <c r="H5" s="42" t="s">
        <v>6</v>
      </c>
    </row>
    <row r="6" spans="1:8" x14ac:dyDescent="0.25">
      <c r="A6" s="421"/>
      <c r="B6" s="321" t="s">
        <v>8</v>
      </c>
      <c r="C6" s="11" t="s">
        <v>576</v>
      </c>
      <c r="D6" s="11" t="s">
        <v>129</v>
      </c>
      <c r="E6" s="321" t="s">
        <v>28</v>
      </c>
      <c r="F6" s="11" t="s">
        <v>878</v>
      </c>
      <c r="G6" s="11" t="s">
        <v>878</v>
      </c>
      <c r="H6" s="323" t="s">
        <v>880</v>
      </c>
    </row>
    <row r="7" spans="1:8" x14ac:dyDescent="0.25">
      <c r="A7" s="332"/>
      <c r="B7" s="328"/>
      <c r="C7" s="11" t="s">
        <v>577</v>
      </c>
      <c r="D7" s="11" t="s">
        <v>130</v>
      </c>
      <c r="E7" s="328"/>
      <c r="F7" s="11" t="s">
        <v>879</v>
      </c>
      <c r="G7" s="11" t="s">
        <v>577</v>
      </c>
      <c r="H7" s="370"/>
    </row>
    <row r="8" spans="1:8" x14ac:dyDescent="0.25">
      <c r="A8" s="29" t="s">
        <v>945</v>
      </c>
      <c r="B8" s="11"/>
      <c r="C8" s="11"/>
      <c r="D8" s="11"/>
      <c r="E8" s="11"/>
      <c r="F8" s="11"/>
      <c r="G8" s="11"/>
      <c r="H8" s="12"/>
    </row>
    <row r="9" spans="1:8" ht="22.5" x14ac:dyDescent="0.25">
      <c r="A9" s="28" t="s">
        <v>977</v>
      </c>
      <c r="B9" s="168">
        <v>19671</v>
      </c>
      <c r="C9" s="169">
        <v>418</v>
      </c>
      <c r="D9" s="168">
        <v>7858</v>
      </c>
      <c r="E9" s="169">
        <v>469</v>
      </c>
      <c r="F9" s="170">
        <v>1.46</v>
      </c>
      <c r="G9" s="177">
        <v>585</v>
      </c>
      <c r="H9" s="177">
        <v>11.51</v>
      </c>
    </row>
    <row r="10" spans="1:8" x14ac:dyDescent="0.25">
      <c r="A10" s="29" t="s">
        <v>947</v>
      </c>
      <c r="B10" s="169"/>
      <c r="C10" s="169"/>
      <c r="D10" s="169"/>
      <c r="E10" s="169"/>
      <c r="F10" s="170"/>
      <c r="G10" s="177"/>
      <c r="H10" s="177"/>
    </row>
    <row r="11" spans="1:8" ht="33.75" x14ac:dyDescent="0.25">
      <c r="A11" s="28" t="s">
        <v>983</v>
      </c>
      <c r="B11" s="168">
        <v>7511</v>
      </c>
      <c r="C11" s="169">
        <v>399</v>
      </c>
      <c r="D11" s="168">
        <v>2877</v>
      </c>
      <c r="E11" s="169">
        <v>597</v>
      </c>
      <c r="F11" s="170">
        <v>2.06</v>
      </c>
      <c r="G11" s="177">
        <v>788</v>
      </c>
      <c r="H11" s="177">
        <v>5.92</v>
      </c>
    </row>
    <row r="12" spans="1:8" x14ac:dyDescent="0.25">
      <c r="A12" s="29" t="s">
        <v>951</v>
      </c>
      <c r="B12" s="169"/>
      <c r="C12" s="169"/>
      <c r="D12" s="169"/>
      <c r="E12" s="169"/>
      <c r="F12" s="170"/>
      <c r="G12" s="177"/>
      <c r="H12" s="177"/>
    </row>
    <row r="13" spans="1:8" ht="22.5" x14ac:dyDescent="0.25">
      <c r="A13" s="28" t="s">
        <v>984</v>
      </c>
      <c r="B13" s="168">
        <v>34900</v>
      </c>
      <c r="C13" s="169">
        <v>468</v>
      </c>
      <c r="D13" s="168">
        <v>15685</v>
      </c>
      <c r="E13" s="169">
        <v>376</v>
      </c>
      <c r="F13" s="170">
        <v>1.17</v>
      </c>
      <c r="G13" s="177">
        <v>525</v>
      </c>
      <c r="H13" s="177">
        <v>18.329999999999998</v>
      </c>
    </row>
    <row r="14" spans="1:8" x14ac:dyDescent="0.25">
      <c r="A14" s="29" t="s">
        <v>953</v>
      </c>
      <c r="B14" s="169"/>
      <c r="C14" s="169"/>
      <c r="D14" s="169"/>
      <c r="E14" s="169"/>
      <c r="F14" s="170"/>
      <c r="G14" s="177"/>
      <c r="H14" s="177"/>
    </row>
    <row r="15" spans="1:8" x14ac:dyDescent="0.25">
      <c r="A15" s="28" t="s">
        <v>985</v>
      </c>
      <c r="B15" s="168">
        <v>41605</v>
      </c>
      <c r="C15" s="169">
        <v>414</v>
      </c>
      <c r="D15" s="168">
        <v>16419</v>
      </c>
      <c r="E15" s="169">
        <v>409</v>
      </c>
      <c r="F15" s="170">
        <v>1.35</v>
      </c>
      <c r="G15" s="177">
        <v>534</v>
      </c>
      <c r="H15" s="177">
        <v>22.21</v>
      </c>
    </row>
    <row r="16" spans="1:8" ht="22.5" x14ac:dyDescent="0.25">
      <c r="A16" s="28" t="s">
        <v>986</v>
      </c>
      <c r="B16" s="168">
        <v>12562</v>
      </c>
      <c r="C16" s="169">
        <v>381</v>
      </c>
      <c r="D16" s="168">
        <v>4615</v>
      </c>
      <c r="E16" s="169">
        <v>525</v>
      </c>
      <c r="F16" s="170">
        <v>1.73</v>
      </c>
      <c r="G16" s="177">
        <v>635</v>
      </c>
      <c r="H16" s="177">
        <v>7.98</v>
      </c>
    </row>
    <row r="17" spans="1:8" ht="21" x14ac:dyDescent="0.25">
      <c r="A17" s="29" t="s">
        <v>987</v>
      </c>
      <c r="B17" s="9" t="s">
        <v>17</v>
      </c>
      <c r="C17" s="178">
        <v>427</v>
      </c>
      <c r="D17" s="9" t="s">
        <v>17</v>
      </c>
      <c r="E17" s="178">
        <v>431</v>
      </c>
      <c r="F17" s="181">
        <v>1.39</v>
      </c>
      <c r="G17" s="182">
        <v>567</v>
      </c>
      <c r="H17" s="17" t="s">
        <v>17</v>
      </c>
    </row>
    <row r="18" spans="1:8" ht="15.75" thickBot="1" x14ac:dyDescent="0.3">
      <c r="A18" s="30" t="s">
        <v>988</v>
      </c>
      <c r="B18" s="171">
        <v>116249</v>
      </c>
      <c r="C18" s="179" t="s">
        <v>17</v>
      </c>
      <c r="D18" s="171">
        <v>47454</v>
      </c>
      <c r="E18" s="179" t="s">
        <v>17</v>
      </c>
      <c r="F18" s="176" t="s">
        <v>17</v>
      </c>
      <c r="G18" s="25" t="s">
        <v>17</v>
      </c>
      <c r="H18" s="186">
        <v>65.95</v>
      </c>
    </row>
    <row r="19" spans="1:8" x14ac:dyDescent="0.25">
      <c r="A19" s="55" t="s">
        <v>958</v>
      </c>
    </row>
    <row r="20" spans="1:8" x14ac:dyDescent="0.25">
      <c r="A20" s="55" t="s">
        <v>894</v>
      </c>
    </row>
    <row r="21" spans="1:8" x14ac:dyDescent="0.25">
      <c r="A21" s="55" t="s">
        <v>966</v>
      </c>
    </row>
    <row r="22" spans="1:8" x14ac:dyDescent="0.25">
      <c r="A22" s="55" t="s">
        <v>964</v>
      </c>
    </row>
  </sheetData>
  <mergeCells count="10">
    <mergeCell ref="A6:A7"/>
    <mergeCell ref="B6:B7"/>
    <mergeCell ref="E6:E7"/>
    <mergeCell ref="H6:H7"/>
    <mergeCell ref="A4:A5"/>
    <mergeCell ref="B4:B5"/>
    <mergeCell ref="C4:C5"/>
    <mergeCell ref="D4:D5"/>
    <mergeCell ref="E4:E5"/>
    <mergeCell ref="F4:H4"/>
  </mergeCells>
  <hyperlinks>
    <hyperlink ref="A1" location="INDICE!A1" display="VOLTAR ÍNDICE"/>
  </hyperlinks>
  <pageMargins left="0.511811024" right="0.511811024" top="0.78740157499999996" bottom="0.78740157499999996" header="0.31496062000000002" footer="0.3149606200000000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22"/>
  <sheetViews>
    <sheetView showGridLines="0" zoomScaleNormal="100" workbookViewId="0"/>
  </sheetViews>
  <sheetFormatPr defaultColWidth="41.5703125" defaultRowHeight="15" x14ac:dyDescent="0.25"/>
  <cols>
    <col min="1" max="1" width="28" customWidth="1"/>
    <col min="2" max="2" width="17.28515625" bestFit="1" customWidth="1"/>
    <col min="3" max="5" width="14.5703125" customWidth="1"/>
    <col min="6" max="7" width="12.7109375" customWidth="1"/>
    <col min="8" max="8" width="13.5703125" bestFit="1" customWidth="1"/>
  </cols>
  <sheetData>
    <row r="1" spans="1:8" x14ac:dyDescent="0.25">
      <c r="A1" s="204" t="s">
        <v>23</v>
      </c>
      <c r="B1" s="202"/>
      <c r="C1" s="202"/>
      <c r="D1" s="202"/>
      <c r="E1" s="202"/>
      <c r="F1" s="202"/>
      <c r="G1" s="202"/>
      <c r="H1" s="202"/>
    </row>
    <row r="3" spans="1:8" ht="15.75" thickBot="1" x14ac:dyDescent="0.3">
      <c r="A3" s="1" t="s">
        <v>968</v>
      </c>
    </row>
    <row r="4" spans="1:8" ht="15.75" thickBot="1" x14ac:dyDescent="0.3">
      <c r="A4" s="425" t="s">
        <v>935</v>
      </c>
      <c r="B4" s="321" t="s">
        <v>871</v>
      </c>
      <c r="C4" s="321" t="s">
        <v>936</v>
      </c>
      <c r="D4" s="321" t="s">
        <v>939</v>
      </c>
      <c r="E4" s="321" t="s">
        <v>873</v>
      </c>
      <c r="F4" s="367" t="s">
        <v>938</v>
      </c>
      <c r="G4" s="368"/>
      <c r="H4" s="368"/>
    </row>
    <row r="5" spans="1:8" ht="15.75" thickBot="1" x14ac:dyDescent="0.3">
      <c r="A5" s="427"/>
      <c r="B5" s="322"/>
      <c r="C5" s="322"/>
      <c r="D5" s="322"/>
      <c r="E5" s="322"/>
      <c r="F5" s="35" t="s">
        <v>876</v>
      </c>
      <c r="G5" s="35" t="s">
        <v>877</v>
      </c>
      <c r="H5" s="42" t="s">
        <v>6</v>
      </c>
    </row>
    <row r="6" spans="1:8" x14ac:dyDescent="0.25">
      <c r="A6" s="421"/>
      <c r="B6" s="321" t="s">
        <v>8</v>
      </c>
      <c r="C6" s="11" t="s">
        <v>576</v>
      </c>
      <c r="D6" s="11" t="s">
        <v>129</v>
      </c>
      <c r="E6" s="321" t="s">
        <v>28</v>
      </c>
      <c r="F6" s="11" t="s">
        <v>878</v>
      </c>
      <c r="G6" s="11" t="s">
        <v>878</v>
      </c>
      <c r="H6" s="323" t="s">
        <v>880</v>
      </c>
    </row>
    <row r="7" spans="1:8" x14ac:dyDescent="0.25">
      <c r="A7" s="332"/>
      <c r="B7" s="328"/>
      <c r="C7" s="11" t="s">
        <v>577</v>
      </c>
      <c r="D7" s="11" t="s">
        <v>130</v>
      </c>
      <c r="E7" s="328"/>
      <c r="F7" s="11" t="s">
        <v>879</v>
      </c>
      <c r="G7" s="11" t="s">
        <v>577</v>
      </c>
      <c r="H7" s="370"/>
    </row>
    <row r="8" spans="1:8" x14ac:dyDescent="0.25">
      <c r="A8" s="51" t="s">
        <v>945</v>
      </c>
      <c r="B8" s="11"/>
      <c r="C8" s="11"/>
      <c r="D8" s="11"/>
      <c r="E8" s="11"/>
      <c r="F8" s="11"/>
      <c r="G8" s="11"/>
      <c r="H8" s="12"/>
    </row>
    <row r="9" spans="1:8" ht="22.5" x14ac:dyDescent="0.25">
      <c r="A9" s="52" t="s">
        <v>977</v>
      </c>
      <c r="B9" s="168">
        <v>11629</v>
      </c>
      <c r="C9" s="169">
        <v>446</v>
      </c>
      <c r="D9" s="168">
        <v>4925</v>
      </c>
      <c r="E9" s="169">
        <v>675</v>
      </c>
      <c r="F9" s="170">
        <v>2.11</v>
      </c>
      <c r="G9" s="177">
        <v>892</v>
      </c>
      <c r="H9" s="177">
        <v>10.37</v>
      </c>
    </row>
    <row r="10" spans="1:8" x14ac:dyDescent="0.25">
      <c r="A10" s="51" t="s">
        <v>947</v>
      </c>
      <c r="B10" s="169"/>
      <c r="C10" s="169"/>
      <c r="D10" s="169"/>
      <c r="E10" s="169"/>
      <c r="F10" s="170"/>
      <c r="G10" s="177"/>
      <c r="H10" s="177"/>
    </row>
    <row r="11" spans="1:8" ht="33.75" x14ac:dyDescent="0.25">
      <c r="A11" s="52" t="s">
        <v>983</v>
      </c>
      <c r="B11" s="168">
        <v>1407</v>
      </c>
      <c r="C11" s="169">
        <v>442</v>
      </c>
      <c r="D11" s="169">
        <v>607</v>
      </c>
      <c r="E11" s="169">
        <v>525</v>
      </c>
      <c r="F11" s="170">
        <v>1.81</v>
      </c>
      <c r="G11" s="177">
        <v>782</v>
      </c>
      <c r="H11" s="177">
        <v>1.1000000000000001</v>
      </c>
    </row>
    <row r="12" spans="1:8" x14ac:dyDescent="0.25">
      <c r="A12" s="51" t="s">
        <v>951</v>
      </c>
      <c r="B12" s="169"/>
      <c r="C12" s="169"/>
      <c r="D12" s="169"/>
      <c r="E12" s="169"/>
      <c r="F12" s="170"/>
      <c r="G12" s="177"/>
      <c r="H12" s="177"/>
    </row>
    <row r="13" spans="1:8" ht="33.75" x14ac:dyDescent="0.25">
      <c r="A13" s="52" t="s">
        <v>984</v>
      </c>
      <c r="B13" s="168">
        <v>28354</v>
      </c>
      <c r="C13" s="169">
        <v>466</v>
      </c>
      <c r="D13" s="168">
        <v>12605</v>
      </c>
      <c r="E13" s="169">
        <v>420</v>
      </c>
      <c r="F13" s="170">
        <v>1.3</v>
      </c>
      <c r="G13" s="177">
        <v>579</v>
      </c>
      <c r="H13" s="177">
        <v>16.43</v>
      </c>
    </row>
    <row r="14" spans="1:8" x14ac:dyDescent="0.25">
      <c r="A14" s="51" t="s">
        <v>953</v>
      </c>
      <c r="B14" s="169"/>
      <c r="C14" s="169"/>
      <c r="D14" s="169"/>
      <c r="E14" s="169"/>
      <c r="F14" s="170"/>
      <c r="G14" s="177"/>
      <c r="H14" s="177"/>
    </row>
    <row r="15" spans="1:8" x14ac:dyDescent="0.25">
      <c r="A15" s="52" t="s">
        <v>985</v>
      </c>
      <c r="B15" s="168">
        <v>35510</v>
      </c>
      <c r="C15" s="169">
        <v>419</v>
      </c>
      <c r="D15" s="168">
        <v>14161</v>
      </c>
      <c r="E15" s="169">
        <v>566</v>
      </c>
      <c r="F15" s="170">
        <v>1.87</v>
      </c>
      <c r="G15" s="177">
        <v>747</v>
      </c>
      <c r="H15" s="177">
        <v>26.53</v>
      </c>
    </row>
    <row r="16" spans="1:8" ht="22.5" x14ac:dyDescent="0.25">
      <c r="A16" s="52" t="s">
        <v>986</v>
      </c>
      <c r="B16" s="168">
        <v>7840</v>
      </c>
      <c r="C16" s="169">
        <v>408</v>
      </c>
      <c r="D16" s="168">
        <v>3068</v>
      </c>
      <c r="E16" s="169">
        <v>629</v>
      </c>
      <c r="F16" s="170">
        <v>2.0699999999999998</v>
      </c>
      <c r="G16" s="177">
        <v>811</v>
      </c>
      <c r="H16" s="177">
        <v>6.36</v>
      </c>
    </row>
    <row r="17" spans="1:8" ht="21" x14ac:dyDescent="0.25">
      <c r="A17" s="51" t="s">
        <v>987</v>
      </c>
      <c r="B17" s="9" t="s">
        <v>17</v>
      </c>
      <c r="C17" s="178">
        <v>438</v>
      </c>
      <c r="D17" s="9" t="s">
        <v>17</v>
      </c>
      <c r="E17" s="178">
        <v>534</v>
      </c>
      <c r="F17" s="181">
        <v>1.72</v>
      </c>
      <c r="G17" s="182">
        <v>717</v>
      </c>
      <c r="H17" s="17" t="s">
        <v>17</v>
      </c>
    </row>
    <row r="18" spans="1:8" ht="15.75" thickBot="1" x14ac:dyDescent="0.3">
      <c r="A18" s="68" t="s">
        <v>988</v>
      </c>
      <c r="B18" s="171">
        <v>84740</v>
      </c>
      <c r="C18" s="179" t="s">
        <v>17</v>
      </c>
      <c r="D18" s="171">
        <v>35366</v>
      </c>
      <c r="E18" s="179" t="s">
        <v>17</v>
      </c>
      <c r="F18" s="176" t="s">
        <v>17</v>
      </c>
      <c r="G18" s="25" t="s">
        <v>17</v>
      </c>
      <c r="H18" s="186">
        <v>60.79</v>
      </c>
    </row>
    <row r="19" spans="1:8" x14ac:dyDescent="0.25">
      <c r="A19" s="55" t="s">
        <v>958</v>
      </c>
      <c r="B19" s="26"/>
    </row>
    <row r="20" spans="1:8" x14ac:dyDescent="0.25">
      <c r="A20" s="55" t="s">
        <v>894</v>
      </c>
      <c r="B20" s="26"/>
    </row>
    <row r="21" spans="1:8" x14ac:dyDescent="0.25">
      <c r="A21" s="55" t="s">
        <v>966</v>
      </c>
      <c r="B21" s="26"/>
    </row>
    <row r="22" spans="1:8" x14ac:dyDescent="0.25">
      <c r="A22" s="55" t="s">
        <v>964</v>
      </c>
      <c r="B22" s="26"/>
    </row>
  </sheetData>
  <mergeCells count="10">
    <mergeCell ref="A6:A7"/>
    <mergeCell ref="B6:B7"/>
    <mergeCell ref="E6:E7"/>
    <mergeCell ref="H6:H7"/>
    <mergeCell ref="A4:A5"/>
    <mergeCell ref="B4:B5"/>
    <mergeCell ref="C4:C5"/>
    <mergeCell ref="D4:D5"/>
    <mergeCell ref="E4:E5"/>
    <mergeCell ref="F4:H4"/>
  </mergeCells>
  <hyperlinks>
    <hyperlink ref="A1" location="INDICE!A1" display="VOLTAR ÍNDICE"/>
  </hyperlink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E18"/>
  <sheetViews>
    <sheetView showGridLines="0" workbookViewId="0"/>
  </sheetViews>
  <sheetFormatPr defaultRowHeight="15" x14ac:dyDescent="0.25"/>
  <cols>
    <col min="1" max="1" width="29.7109375" customWidth="1"/>
    <col min="2" max="5" width="13.42578125" customWidth="1"/>
  </cols>
  <sheetData>
    <row r="1" spans="1:5" x14ac:dyDescent="0.25">
      <c r="A1" s="204" t="s">
        <v>23</v>
      </c>
      <c r="B1" s="202"/>
      <c r="C1" s="202"/>
      <c r="D1" s="202"/>
      <c r="E1" s="202"/>
    </row>
    <row r="3" spans="1:5" ht="15.75" thickBot="1" x14ac:dyDescent="0.3">
      <c r="A3" s="1" t="s">
        <v>58</v>
      </c>
    </row>
    <row r="4" spans="1:5" ht="33.75" customHeight="1" x14ac:dyDescent="0.25">
      <c r="A4" s="325" t="s">
        <v>59</v>
      </c>
      <c r="B4" s="321" t="s">
        <v>60</v>
      </c>
      <c r="C4" s="321" t="s">
        <v>46</v>
      </c>
      <c r="D4" s="214" t="s">
        <v>1054</v>
      </c>
      <c r="E4" s="218" t="s">
        <v>1056</v>
      </c>
    </row>
    <row r="5" spans="1:5" ht="22.5" x14ac:dyDescent="0.25">
      <c r="A5" s="326"/>
      <c r="B5" s="328"/>
      <c r="C5" s="328"/>
      <c r="D5" s="215" t="s">
        <v>1055</v>
      </c>
      <c r="E5" s="239" t="s">
        <v>1057</v>
      </c>
    </row>
    <row r="6" spans="1:5" ht="23.25" thickBot="1" x14ac:dyDescent="0.3">
      <c r="A6" s="327"/>
      <c r="B6" s="322"/>
      <c r="C6" s="322"/>
      <c r="D6" s="320"/>
      <c r="E6" s="219" t="s">
        <v>1055</v>
      </c>
    </row>
    <row r="7" spans="1:5" x14ac:dyDescent="0.25">
      <c r="A7" s="215" t="s">
        <v>28</v>
      </c>
      <c r="B7" s="215" t="s">
        <v>28</v>
      </c>
      <c r="C7" s="215" t="s">
        <v>9</v>
      </c>
      <c r="D7" s="215" t="s">
        <v>61</v>
      </c>
      <c r="E7" s="239" t="s">
        <v>9</v>
      </c>
    </row>
    <row r="8" spans="1:5" ht="15" customHeight="1" x14ac:dyDescent="0.25">
      <c r="A8" s="249" t="s">
        <v>62</v>
      </c>
      <c r="B8" s="16">
        <v>5149</v>
      </c>
      <c r="C8" s="9">
        <v>67.86</v>
      </c>
      <c r="D8" s="43">
        <v>18009.14</v>
      </c>
      <c r="E8" s="37">
        <v>9.1</v>
      </c>
    </row>
    <row r="9" spans="1:5" ht="22.5" x14ac:dyDescent="0.25">
      <c r="A9" s="249" t="s">
        <v>63</v>
      </c>
      <c r="B9" s="9">
        <v>977</v>
      </c>
      <c r="C9" s="9">
        <v>12.88</v>
      </c>
      <c r="D9" s="43">
        <v>13799.92</v>
      </c>
      <c r="E9" s="37">
        <v>6.97</v>
      </c>
    </row>
    <row r="10" spans="1:5" ht="22.5" x14ac:dyDescent="0.25">
      <c r="A10" s="249" t="s">
        <v>64</v>
      </c>
      <c r="B10" s="9">
        <v>421</v>
      </c>
      <c r="C10" s="9">
        <v>5.55</v>
      </c>
      <c r="D10" s="43">
        <v>10223.120000000001</v>
      </c>
      <c r="E10" s="37">
        <v>5.17</v>
      </c>
    </row>
    <row r="11" spans="1:5" ht="22.5" x14ac:dyDescent="0.25">
      <c r="A11" s="249" t="s">
        <v>65</v>
      </c>
      <c r="B11" s="9">
        <v>383</v>
      </c>
      <c r="C11" s="9">
        <v>5.05</v>
      </c>
      <c r="D11" s="43">
        <v>14605.9</v>
      </c>
      <c r="E11" s="37">
        <v>7.38</v>
      </c>
    </row>
    <row r="12" spans="1:5" ht="22.5" x14ac:dyDescent="0.25">
      <c r="A12" s="249" t="s">
        <v>66</v>
      </c>
      <c r="B12" s="9">
        <v>301</v>
      </c>
      <c r="C12" s="9">
        <v>3.97</v>
      </c>
      <c r="D12" s="43">
        <v>20810.02</v>
      </c>
      <c r="E12" s="37">
        <v>10.52</v>
      </c>
    </row>
    <row r="13" spans="1:5" ht="22.5" x14ac:dyDescent="0.25">
      <c r="A13" s="249" t="s">
        <v>67</v>
      </c>
      <c r="B13" s="9">
        <v>176</v>
      </c>
      <c r="C13" s="9">
        <v>2.3199999999999998</v>
      </c>
      <c r="D13" s="43">
        <v>24989.87</v>
      </c>
      <c r="E13" s="37">
        <v>12.63</v>
      </c>
    </row>
    <row r="14" spans="1:5" x14ac:dyDescent="0.25">
      <c r="A14" s="249" t="s">
        <v>68</v>
      </c>
      <c r="B14" s="9">
        <v>181</v>
      </c>
      <c r="C14" s="9">
        <v>2.37</v>
      </c>
      <c r="D14" s="43">
        <v>95421.23</v>
      </c>
      <c r="E14" s="37">
        <v>48.23</v>
      </c>
    </row>
    <row r="15" spans="1:5" ht="15" customHeight="1" x14ac:dyDescent="0.25">
      <c r="A15" s="250" t="s">
        <v>35</v>
      </c>
      <c r="B15" s="21">
        <v>7588</v>
      </c>
      <c r="C15" s="18">
        <v>100</v>
      </c>
      <c r="D15" s="44">
        <v>197859.18</v>
      </c>
      <c r="E15" s="38">
        <v>100</v>
      </c>
    </row>
    <row r="16" spans="1:5" x14ac:dyDescent="0.25">
      <c r="A16" s="249"/>
      <c r="B16" s="215"/>
      <c r="C16" s="215"/>
      <c r="D16" s="215"/>
      <c r="E16" s="239"/>
    </row>
    <row r="17" spans="1:5" x14ac:dyDescent="0.25">
      <c r="A17" s="249"/>
      <c r="B17" s="215" t="s">
        <v>8</v>
      </c>
      <c r="C17" s="45"/>
      <c r="D17" s="45"/>
      <c r="E17" s="46"/>
    </row>
    <row r="18" spans="1:5" ht="21.75" thickBot="1" x14ac:dyDescent="0.3">
      <c r="A18" s="251" t="s">
        <v>36</v>
      </c>
      <c r="B18" s="23">
        <v>56.75</v>
      </c>
      <c r="C18" s="41"/>
      <c r="D18" s="41"/>
      <c r="E18" s="40"/>
    </row>
  </sheetData>
  <mergeCells count="3">
    <mergeCell ref="A4:A6"/>
    <mergeCell ref="B4:B6"/>
    <mergeCell ref="C4:C6"/>
  </mergeCells>
  <hyperlinks>
    <hyperlink ref="A1" location="INDICE!A1" display="VOLTAR ÍNDICE"/>
  </hyperlinks>
  <pageMargins left="0.511811024" right="0.511811024" top="0.78740157499999996" bottom="0.78740157499999996" header="0.31496062000000002" footer="0.3149606200000000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22"/>
  <sheetViews>
    <sheetView showGridLines="0" zoomScaleNormal="100" workbookViewId="0"/>
  </sheetViews>
  <sheetFormatPr defaultColWidth="41.5703125" defaultRowHeight="15" x14ac:dyDescent="0.25"/>
  <cols>
    <col min="1" max="1" width="28.7109375" customWidth="1"/>
    <col min="2" max="2" width="17.28515625" bestFit="1" customWidth="1"/>
    <col min="3" max="5" width="14.5703125" customWidth="1"/>
    <col min="6" max="7" width="12.7109375" customWidth="1"/>
    <col min="8" max="8" width="13.5703125" bestFit="1" customWidth="1"/>
  </cols>
  <sheetData>
    <row r="1" spans="1:8" x14ac:dyDescent="0.25">
      <c r="A1" s="203" t="s">
        <v>23</v>
      </c>
      <c r="B1" s="202"/>
      <c r="C1" s="202"/>
      <c r="D1" s="202"/>
      <c r="E1" s="202"/>
      <c r="F1" s="202"/>
      <c r="G1" s="202"/>
      <c r="H1" s="202"/>
    </row>
    <row r="3" spans="1:8" ht="15.75" thickBot="1" x14ac:dyDescent="0.3">
      <c r="A3" s="1" t="s">
        <v>969</v>
      </c>
    </row>
    <row r="4" spans="1:8" ht="15.75" thickBot="1" x14ac:dyDescent="0.3">
      <c r="A4" s="425" t="s">
        <v>935</v>
      </c>
      <c r="B4" s="321" t="s">
        <v>871</v>
      </c>
      <c r="C4" s="321" t="s">
        <v>936</v>
      </c>
      <c r="D4" s="321" t="s">
        <v>939</v>
      </c>
      <c r="E4" s="321" t="s">
        <v>873</v>
      </c>
      <c r="F4" s="367" t="s">
        <v>938</v>
      </c>
      <c r="G4" s="368"/>
      <c r="H4" s="368"/>
    </row>
    <row r="5" spans="1:8" ht="15.75" thickBot="1" x14ac:dyDescent="0.3">
      <c r="A5" s="427"/>
      <c r="B5" s="322"/>
      <c r="C5" s="322"/>
      <c r="D5" s="322"/>
      <c r="E5" s="322"/>
      <c r="F5" s="48" t="s">
        <v>876</v>
      </c>
      <c r="G5" s="48" t="s">
        <v>877</v>
      </c>
      <c r="H5" s="50" t="s">
        <v>6</v>
      </c>
    </row>
    <row r="6" spans="1:8" x14ac:dyDescent="0.25">
      <c r="A6" s="421"/>
      <c r="B6" s="321" t="s">
        <v>8</v>
      </c>
      <c r="C6" s="47" t="s">
        <v>576</v>
      </c>
      <c r="D6" s="47" t="s">
        <v>129</v>
      </c>
      <c r="E6" s="321" t="s">
        <v>28</v>
      </c>
      <c r="F6" s="47" t="s">
        <v>878</v>
      </c>
      <c r="G6" s="47" t="s">
        <v>878</v>
      </c>
      <c r="H6" s="323" t="s">
        <v>880</v>
      </c>
    </row>
    <row r="7" spans="1:8" x14ac:dyDescent="0.25">
      <c r="A7" s="332"/>
      <c r="B7" s="328"/>
      <c r="C7" s="47" t="s">
        <v>577</v>
      </c>
      <c r="D7" s="47" t="s">
        <v>130</v>
      </c>
      <c r="E7" s="328"/>
      <c r="F7" s="47" t="s">
        <v>879</v>
      </c>
      <c r="G7" s="47" t="s">
        <v>577</v>
      </c>
      <c r="H7" s="370"/>
    </row>
    <row r="8" spans="1:8" x14ac:dyDescent="0.25">
      <c r="A8" s="51" t="s">
        <v>945</v>
      </c>
      <c r="B8" s="47"/>
      <c r="C8" s="47"/>
      <c r="D8" s="47"/>
      <c r="E8" s="47"/>
      <c r="F8" s="47"/>
      <c r="G8" s="47"/>
      <c r="H8" s="103"/>
    </row>
    <row r="9" spans="1:8" ht="22.5" x14ac:dyDescent="0.25">
      <c r="A9" s="52" t="s">
        <v>977</v>
      </c>
      <c r="B9" s="168">
        <v>11480</v>
      </c>
      <c r="C9" s="169">
        <v>473</v>
      </c>
      <c r="D9" s="168">
        <v>5228</v>
      </c>
      <c r="E9" s="169">
        <v>942</v>
      </c>
      <c r="F9" s="170">
        <v>2.94</v>
      </c>
      <c r="G9" s="180">
        <v>1341</v>
      </c>
      <c r="H9" s="177">
        <v>15.39</v>
      </c>
    </row>
    <row r="10" spans="1:8" x14ac:dyDescent="0.25">
      <c r="A10" s="51" t="s">
        <v>947</v>
      </c>
      <c r="B10" s="169"/>
      <c r="C10" s="169"/>
      <c r="D10" s="169"/>
      <c r="E10" s="169"/>
      <c r="F10" s="170"/>
      <c r="G10" s="177"/>
      <c r="H10" s="177"/>
    </row>
    <row r="11" spans="1:8" ht="22.5" x14ac:dyDescent="0.25">
      <c r="A11" s="52" t="s">
        <v>983</v>
      </c>
      <c r="B11" s="168">
        <v>2201</v>
      </c>
      <c r="C11" s="169">
        <v>471</v>
      </c>
      <c r="D11" s="168">
        <v>1017</v>
      </c>
      <c r="E11" s="169">
        <v>644</v>
      </c>
      <c r="F11" s="170">
        <v>2.21</v>
      </c>
      <c r="G11" s="180">
        <v>1022</v>
      </c>
      <c r="H11" s="177">
        <v>2.25</v>
      </c>
    </row>
    <row r="12" spans="1:8" x14ac:dyDescent="0.25">
      <c r="A12" s="51" t="s">
        <v>951</v>
      </c>
      <c r="B12" s="169"/>
      <c r="C12" s="169"/>
      <c r="D12" s="169"/>
      <c r="E12" s="169"/>
      <c r="F12" s="170"/>
      <c r="G12" s="177"/>
      <c r="H12" s="177"/>
    </row>
    <row r="13" spans="1:8" ht="22.5" x14ac:dyDescent="0.25">
      <c r="A13" s="52" t="s">
        <v>984</v>
      </c>
      <c r="B13" s="168">
        <v>20713</v>
      </c>
      <c r="C13" s="169">
        <v>502</v>
      </c>
      <c r="D13" s="168">
        <v>10103</v>
      </c>
      <c r="E13" s="169">
        <v>501</v>
      </c>
      <c r="F13" s="170">
        <v>1.56</v>
      </c>
      <c r="G13" s="177">
        <v>759</v>
      </c>
      <c r="H13" s="177">
        <v>15.72</v>
      </c>
    </row>
    <row r="14" spans="1:8" x14ac:dyDescent="0.25">
      <c r="A14" s="51" t="s">
        <v>953</v>
      </c>
      <c r="B14" s="169"/>
      <c r="C14" s="169"/>
      <c r="D14" s="169"/>
      <c r="E14" s="169"/>
      <c r="F14" s="170"/>
      <c r="G14" s="177"/>
      <c r="H14" s="177"/>
    </row>
    <row r="15" spans="1:8" x14ac:dyDescent="0.25">
      <c r="A15" s="52" t="s">
        <v>985</v>
      </c>
      <c r="B15" s="168">
        <v>24409</v>
      </c>
      <c r="C15" s="169">
        <v>504</v>
      </c>
      <c r="D15" s="168">
        <v>11978</v>
      </c>
      <c r="E15" s="169">
        <v>583</v>
      </c>
      <c r="F15" s="170">
        <v>1.93</v>
      </c>
      <c r="G15" s="177">
        <v>946</v>
      </c>
      <c r="H15" s="177">
        <v>23.09</v>
      </c>
    </row>
    <row r="16" spans="1:8" ht="22.5" x14ac:dyDescent="0.25">
      <c r="A16" s="52" t="s">
        <v>986</v>
      </c>
      <c r="B16" s="168">
        <v>12461</v>
      </c>
      <c r="C16" s="169">
        <v>488</v>
      </c>
      <c r="D16" s="168">
        <v>5964</v>
      </c>
      <c r="E16" s="169">
        <v>671</v>
      </c>
      <c r="F16" s="170">
        <v>2.21</v>
      </c>
      <c r="G16" s="180">
        <v>1059</v>
      </c>
      <c r="H16" s="177">
        <v>13.19</v>
      </c>
    </row>
    <row r="17" spans="1:8" x14ac:dyDescent="0.25">
      <c r="A17" s="51" t="s">
        <v>987</v>
      </c>
      <c r="B17" s="9" t="s">
        <v>17</v>
      </c>
      <c r="C17" s="178">
        <v>495</v>
      </c>
      <c r="D17" s="9" t="s">
        <v>17</v>
      </c>
      <c r="E17" s="178">
        <v>630</v>
      </c>
      <c r="F17" s="181">
        <v>2.0299999999999998</v>
      </c>
      <c r="G17" s="182">
        <v>977</v>
      </c>
      <c r="H17" s="110" t="s">
        <v>17</v>
      </c>
    </row>
    <row r="18" spans="1:8" ht="15.75" thickBot="1" x14ac:dyDescent="0.3">
      <c r="A18" s="68" t="s">
        <v>988</v>
      </c>
      <c r="B18" s="171">
        <v>71264</v>
      </c>
      <c r="C18" s="179" t="s">
        <v>17</v>
      </c>
      <c r="D18" s="171">
        <v>34290</v>
      </c>
      <c r="E18" s="179" t="s">
        <v>17</v>
      </c>
      <c r="F18" s="176" t="s">
        <v>17</v>
      </c>
      <c r="G18" s="25" t="s">
        <v>17</v>
      </c>
      <c r="H18" s="186">
        <v>69.64</v>
      </c>
    </row>
    <row r="19" spans="1:8" x14ac:dyDescent="0.25">
      <c r="A19" s="55" t="s">
        <v>958</v>
      </c>
      <c r="B19" s="104"/>
    </row>
    <row r="20" spans="1:8" x14ac:dyDescent="0.25">
      <c r="A20" s="55" t="s">
        <v>894</v>
      </c>
      <c r="B20" s="104"/>
    </row>
    <row r="21" spans="1:8" x14ac:dyDescent="0.25">
      <c r="A21" s="55" t="s">
        <v>966</v>
      </c>
      <c r="B21" s="104"/>
    </row>
    <row r="22" spans="1:8" x14ac:dyDescent="0.25">
      <c r="A22" s="55" t="s">
        <v>964</v>
      </c>
      <c r="B22" s="3"/>
    </row>
  </sheetData>
  <mergeCells count="10">
    <mergeCell ref="A6:A7"/>
    <mergeCell ref="B6:B7"/>
    <mergeCell ref="E6:E7"/>
    <mergeCell ref="H6:H7"/>
    <mergeCell ref="A4:A5"/>
    <mergeCell ref="B4:B5"/>
    <mergeCell ref="C4:C5"/>
    <mergeCell ref="D4:D5"/>
    <mergeCell ref="E4:E5"/>
    <mergeCell ref="F4:H4"/>
  </mergeCells>
  <hyperlinks>
    <hyperlink ref="A1" location="INDICE!A1" display="VOLTAR ÍNDICE"/>
  </hyperlinks>
  <pageMargins left="0.511811024" right="0.511811024" top="0.78740157499999996" bottom="0.78740157499999996" header="0.31496062000000002" footer="0.31496062000000002"/>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K68"/>
  <sheetViews>
    <sheetView showGridLines="0" zoomScale="130" zoomScaleNormal="130" workbookViewId="0"/>
  </sheetViews>
  <sheetFormatPr defaultRowHeight="15" x14ac:dyDescent="0.25"/>
  <cols>
    <col min="1" max="1" width="21.28515625" customWidth="1"/>
    <col min="2" max="2" width="11.28515625" bestFit="1" customWidth="1"/>
    <col min="3" max="3" width="8.28515625" bestFit="1" customWidth="1"/>
    <col min="4" max="4" width="12" bestFit="1" customWidth="1"/>
    <col min="5" max="5" width="6.85546875" bestFit="1" customWidth="1"/>
    <col min="6" max="6" width="6" bestFit="1" customWidth="1"/>
    <col min="7" max="7" width="6.42578125" bestFit="1" customWidth="1"/>
    <col min="8" max="8" width="13.28515625" bestFit="1" customWidth="1"/>
    <col min="9" max="9" width="6" bestFit="1" customWidth="1"/>
    <col min="10" max="10" width="6.42578125" bestFit="1" customWidth="1"/>
    <col min="11" max="11" width="13.28515625" bestFit="1" customWidth="1"/>
  </cols>
  <sheetData>
    <row r="1" spans="1:11" x14ac:dyDescent="0.25">
      <c r="A1" s="203" t="s">
        <v>23</v>
      </c>
      <c r="B1" s="202"/>
      <c r="C1" s="202"/>
      <c r="D1" s="202"/>
      <c r="E1" s="202"/>
      <c r="F1" s="202"/>
      <c r="G1" s="202"/>
      <c r="H1" s="202"/>
      <c r="I1" s="202"/>
      <c r="J1" s="202"/>
      <c r="K1" s="202"/>
    </row>
    <row r="3" spans="1:11" ht="15.75" thickBot="1" x14ac:dyDescent="0.3">
      <c r="A3" s="1" t="s">
        <v>1017</v>
      </c>
    </row>
    <row r="4" spans="1:11" x14ac:dyDescent="0.25">
      <c r="A4" s="425"/>
      <c r="B4" s="323" t="s">
        <v>992</v>
      </c>
      <c r="C4" s="335"/>
      <c r="D4" s="335"/>
      <c r="E4" s="325"/>
      <c r="F4" s="323" t="s">
        <v>994</v>
      </c>
      <c r="G4" s="335"/>
      <c r="H4" s="325"/>
      <c r="I4" s="323" t="s">
        <v>996</v>
      </c>
      <c r="J4" s="335"/>
      <c r="K4" s="335"/>
    </row>
    <row r="5" spans="1:11" ht="15.75" thickBot="1" x14ac:dyDescent="0.3">
      <c r="A5" s="426"/>
      <c r="B5" s="324" t="s">
        <v>993</v>
      </c>
      <c r="C5" s="336"/>
      <c r="D5" s="336"/>
      <c r="E5" s="327"/>
      <c r="F5" s="324" t="s">
        <v>995</v>
      </c>
      <c r="G5" s="336"/>
      <c r="H5" s="327"/>
      <c r="I5" s="324" t="s">
        <v>995</v>
      </c>
      <c r="J5" s="336"/>
      <c r="K5" s="336"/>
    </row>
    <row r="6" spans="1:11" ht="15.75" thickBot="1" x14ac:dyDescent="0.3">
      <c r="A6" s="259" t="s">
        <v>997</v>
      </c>
      <c r="B6" s="367" t="s">
        <v>998</v>
      </c>
      <c r="C6" s="368"/>
      <c r="D6" s="368"/>
      <c r="E6" s="369"/>
      <c r="F6" s="367" t="s">
        <v>998</v>
      </c>
      <c r="G6" s="368"/>
      <c r="H6" s="369"/>
      <c r="I6" s="367" t="s">
        <v>999</v>
      </c>
      <c r="J6" s="368"/>
      <c r="K6" s="368"/>
    </row>
    <row r="7" spans="1:11" ht="22.5" x14ac:dyDescent="0.25">
      <c r="A7" s="425" t="s">
        <v>1000</v>
      </c>
      <c r="B7" s="321" t="s">
        <v>939</v>
      </c>
      <c r="C7" s="321" t="s">
        <v>873</v>
      </c>
      <c r="D7" s="321" t="s">
        <v>1001</v>
      </c>
      <c r="E7" s="215" t="s">
        <v>1002</v>
      </c>
      <c r="F7" s="215" t="s">
        <v>1004</v>
      </c>
      <c r="G7" s="215" t="s">
        <v>1004</v>
      </c>
      <c r="H7" s="321" t="s">
        <v>6</v>
      </c>
      <c r="I7" s="215" t="s">
        <v>1004</v>
      </c>
      <c r="J7" s="215" t="s">
        <v>1004</v>
      </c>
      <c r="K7" s="323" t="s">
        <v>6</v>
      </c>
    </row>
    <row r="8" spans="1:11" ht="15.75" thickBot="1" x14ac:dyDescent="0.3">
      <c r="A8" s="427"/>
      <c r="B8" s="322"/>
      <c r="C8" s="322"/>
      <c r="D8" s="322"/>
      <c r="E8" s="216" t="s">
        <v>1003</v>
      </c>
      <c r="F8" s="216" t="s">
        <v>1005</v>
      </c>
      <c r="G8" s="216" t="s">
        <v>1006</v>
      </c>
      <c r="H8" s="322"/>
      <c r="I8" s="216" t="s">
        <v>1005</v>
      </c>
      <c r="J8" s="216" t="s">
        <v>1006</v>
      </c>
      <c r="K8" s="324"/>
    </row>
    <row r="9" spans="1:11" x14ac:dyDescent="0.25">
      <c r="A9" s="421"/>
      <c r="B9" s="321" t="s">
        <v>61</v>
      </c>
      <c r="C9" s="321" t="s">
        <v>28</v>
      </c>
      <c r="D9" s="321" t="s">
        <v>28</v>
      </c>
      <c r="E9" s="432" t="s">
        <v>943</v>
      </c>
      <c r="F9" s="215" t="s">
        <v>878</v>
      </c>
      <c r="G9" s="215" t="s">
        <v>878</v>
      </c>
      <c r="H9" s="321" t="s">
        <v>944</v>
      </c>
      <c r="I9" s="215" t="s">
        <v>878</v>
      </c>
      <c r="J9" s="215" t="s">
        <v>878</v>
      </c>
      <c r="K9" s="323" t="s">
        <v>944</v>
      </c>
    </row>
    <row r="10" spans="1:11" x14ac:dyDescent="0.25">
      <c r="A10" s="332"/>
      <c r="B10" s="328"/>
      <c r="C10" s="328"/>
      <c r="D10" s="328"/>
      <c r="E10" s="433"/>
      <c r="F10" s="215" t="s">
        <v>879</v>
      </c>
      <c r="G10" s="215" t="s">
        <v>577</v>
      </c>
      <c r="H10" s="328"/>
      <c r="I10" s="215" t="s">
        <v>879</v>
      </c>
      <c r="J10" s="215" t="s">
        <v>577</v>
      </c>
      <c r="K10" s="370"/>
    </row>
    <row r="11" spans="1:11" x14ac:dyDescent="0.25">
      <c r="A11" s="250" t="s">
        <v>1007</v>
      </c>
      <c r="B11" s="215"/>
      <c r="C11" s="215"/>
      <c r="D11" s="215"/>
      <c r="E11" s="114"/>
      <c r="F11" s="215"/>
      <c r="G11" s="215"/>
      <c r="H11" s="215"/>
      <c r="I11" s="215"/>
      <c r="J11" s="215"/>
      <c r="K11" s="239"/>
    </row>
    <row r="12" spans="1:11" x14ac:dyDescent="0.25">
      <c r="A12" s="249" t="s">
        <v>946</v>
      </c>
      <c r="B12" s="16">
        <v>28786</v>
      </c>
      <c r="C12" s="9">
        <v>672</v>
      </c>
      <c r="D12" s="9">
        <v>270</v>
      </c>
      <c r="E12" s="9">
        <v>11</v>
      </c>
      <c r="F12" s="37">
        <v>2.1</v>
      </c>
      <c r="G12" s="229">
        <v>888</v>
      </c>
      <c r="H12" s="229">
        <v>60.43</v>
      </c>
      <c r="I12" s="229">
        <v>2.1</v>
      </c>
      <c r="J12" s="229">
        <v>888</v>
      </c>
      <c r="K12" s="229">
        <v>60.43</v>
      </c>
    </row>
    <row r="13" spans="1:11" x14ac:dyDescent="0.25">
      <c r="A13" s="249" t="s">
        <v>1008</v>
      </c>
      <c r="B13" s="16">
        <v>7860</v>
      </c>
      <c r="C13" s="9">
        <v>524</v>
      </c>
      <c r="D13" s="9">
        <v>245</v>
      </c>
      <c r="E13" s="9">
        <v>11</v>
      </c>
      <c r="F13" s="37">
        <v>1.81</v>
      </c>
      <c r="G13" s="229">
        <v>758</v>
      </c>
      <c r="H13" s="229">
        <v>14.18</v>
      </c>
      <c r="I13" s="229">
        <v>1.81</v>
      </c>
      <c r="J13" s="229">
        <v>758</v>
      </c>
      <c r="K13" s="229">
        <v>14.18</v>
      </c>
    </row>
    <row r="14" spans="1:11" x14ac:dyDescent="0.25">
      <c r="A14" s="249" t="s">
        <v>952</v>
      </c>
      <c r="B14" s="16">
        <v>58495</v>
      </c>
      <c r="C14" s="9">
        <v>398</v>
      </c>
      <c r="D14" s="9">
        <v>254</v>
      </c>
      <c r="E14" s="9">
        <v>17</v>
      </c>
      <c r="F14" s="37">
        <v>1.24</v>
      </c>
      <c r="G14" s="229">
        <v>563</v>
      </c>
      <c r="H14" s="229">
        <v>72.349999999999994</v>
      </c>
      <c r="I14" s="229">
        <v>1.24</v>
      </c>
      <c r="J14" s="229">
        <v>563</v>
      </c>
      <c r="K14" s="229">
        <v>72.349999999999994</v>
      </c>
    </row>
    <row r="15" spans="1:11" x14ac:dyDescent="0.25">
      <c r="A15" s="249" t="s">
        <v>1009</v>
      </c>
      <c r="B15" s="16">
        <v>60006</v>
      </c>
      <c r="C15" s="9">
        <v>485</v>
      </c>
      <c r="D15" s="9">
        <v>229</v>
      </c>
      <c r="E15" s="9">
        <v>20</v>
      </c>
      <c r="F15" s="37">
        <v>1.6</v>
      </c>
      <c r="G15" s="229">
        <v>681</v>
      </c>
      <c r="H15" s="229">
        <v>96.25</v>
      </c>
      <c r="I15" s="229">
        <v>1.6</v>
      </c>
      <c r="J15" s="229">
        <v>681</v>
      </c>
      <c r="K15" s="229">
        <v>96.25</v>
      </c>
    </row>
    <row r="16" spans="1:11" x14ac:dyDescent="0.25">
      <c r="A16" s="249" t="s">
        <v>1010</v>
      </c>
      <c r="B16" s="16">
        <v>18979</v>
      </c>
      <c r="C16" s="9">
        <v>572</v>
      </c>
      <c r="D16" s="9">
        <v>230</v>
      </c>
      <c r="E16" s="9">
        <v>20</v>
      </c>
      <c r="F16" s="37">
        <v>1.89</v>
      </c>
      <c r="G16" s="229">
        <v>764</v>
      </c>
      <c r="H16" s="229">
        <v>35.78</v>
      </c>
      <c r="I16" s="229">
        <v>1.89</v>
      </c>
      <c r="J16" s="229">
        <v>764</v>
      </c>
      <c r="K16" s="229">
        <v>35.78</v>
      </c>
    </row>
    <row r="17" spans="1:11" x14ac:dyDescent="0.25">
      <c r="A17" s="250" t="s">
        <v>956</v>
      </c>
      <c r="B17" s="9" t="s">
        <v>17</v>
      </c>
      <c r="C17" s="18">
        <v>498</v>
      </c>
      <c r="D17" s="18">
        <v>245</v>
      </c>
      <c r="E17" s="18">
        <v>17</v>
      </c>
      <c r="F17" s="38">
        <v>1.6</v>
      </c>
      <c r="G17" s="235">
        <v>691</v>
      </c>
      <c r="H17" s="229" t="s">
        <v>17</v>
      </c>
      <c r="I17" s="235">
        <v>1.6</v>
      </c>
      <c r="J17" s="235">
        <v>691</v>
      </c>
      <c r="K17" s="229" t="s">
        <v>17</v>
      </c>
    </row>
    <row r="18" spans="1:11" x14ac:dyDescent="0.25">
      <c r="A18" s="250" t="s">
        <v>957</v>
      </c>
      <c r="B18" s="21">
        <v>174126</v>
      </c>
      <c r="C18" s="9" t="s">
        <v>17</v>
      </c>
      <c r="D18" s="9" t="s">
        <v>17</v>
      </c>
      <c r="E18" s="9" t="s">
        <v>17</v>
      </c>
      <c r="F18" s="37" t="s">
        <v>17</v>
      </c>
      <c r="G18" s="229" t="s">
        <v>17</v>
      </c>
      <c r="H18" s="235">
        <v>278.99</v>
      </c>
      <c r="I18" s="229" t="s">
        <v>17</v>
      </c>
      <c r="J18" s="229" t="s">
        <v>17</v>
      </c>
      <c r="K18" s="235">
        <v>278.99</v>
      </c>
    </row>
    <row r="19" spans="1:11" x14ac:dyDescent="0.25">
      <c r="A19" s="274"/>
      <c r="B19" s="275"/>
      <c r="C19" s="276"/>
      <c r="D19" s="276"/>
      <c r="E19" s="276"/>
      <c r="F19" s="277"/>
      <c r="G19" s="278"/>
      <c r="H19" s="279"/>
      <c r="I19" s="278"/>
      <c r="J19" s="278"/>
      <c r="K19" s="279"/>
    </row>
    <row r="20" spans="1:11" x14ac:dyDescent="0.25">
      <c r="A20" s="250" t="s">
        <v>1011</v>
      </c>
      <c r="B20" s="18"/>
      <c r="C20" s="9"/>
      <c r="D20" s="18"/>
      <c r="E20" s="18"/>
      <c r="F20" s="38"/>
      <c r="G20" s="235"/>
      <c r="H20" s="235"/>
      <c r="I20" s="229"/>
      <c r="J20" s="229"/>
      <c r="K20" s="229"/>
    </row>
    <row r="21" spans="1:11" x14ac:dyDescent="0.25">
      <c r="A21" s="249" t="s">
        <v>946</v>
      </c>
      <c r="B21" s="16">
        <v>7864</v>
      </c>
      <c r="C21" s="9">
        <v>816</v>
      </c>
      <c r="D21" s="9">
        <v>270</v>
      </c>
      <c r="E21" s="9">
        <v>11</v>
      </c>
      <c r="F21" s="37">
        <v>2.5499999999999998</v>
      </c>
      <c r="G21" s="233">
        <v>1078</v>
      </c>
      <c r="H21" s="229">
        <v>20.03</v>
      </c>
      <c r="I21" s="229">
        <v>2.5499999999999998</v>
      </c>
      <c r="J21" s="233">
        <v>1078</v>
      </c>
      <c r="K21" s="229">
        <v>20.03</v>
      </c>
    </row>
    <row r="22" spans="1:11" x14ac:dyDescent="0.25">
      <c r="A22" s="249" t="s">
        <v>1008</v>
      </c>
      <c r="B22" s="16">
        <v>1970</v>
      </c>
      <c r="C22" s="9">
        <v>459</v>
      </c>
      <c r="D22" s="9">
        <v>245</v>
      </c>
      <c r="E22" s="9">
        <v>11</v>
      </c>
      <c r="F22" s="37">
        <v>1.58</v>
      </c>
      <c r="G22" s="229">
        <v>713</v>
      </c>
      <c r="H22" s="229">
        <v>3.12</v>
      </c>
      <c r="I22" s="229">
        <v>1.58</v>
      </c>
      <c r="J22" s="229">
        <v>713</v>
      </c>
      <c r="K22" s="229">
        <v>3.12</v>
      </c>
    </row>
    <row r="23" spans="1:11" x14ac:dyDescent="0.25">
      <c r="A23" s="249" t="s">
        <v>952</v>
      </c>
      <c r="B23" s="16">
        <v>10567</v>
      </c>
      <c r="C23" s="9">
        <v>408</v>
      </c>
      <c r="D23" s="9">
        <v>254</v>
      </c>
      <c r="E23" s="9">
        <v>17</v>
      </c>
      <c r="F23" s="37">
        <v>1.27</v>
      </c>
      <c r="G23" s="229">
        <v>623</v>
      </c>
      <c r="H23" s="229">
        <v>13.4</v>
      </c>
      <c r="I23" s="229">
        <v>1.27</v>
      </c>
      <c r="J23" s="229">
        <v>623</v>
      </c>
      <c r="K23" s="229">
        <v>13.4</v>
      </c>
    </row>
    <row r="24" spans="1:11" x14ac:dyDescent="0.25">
      <c r="A24" s="249" t="s">
        <v>1009</v>
      </c>
      <c r="B24" s="16">
        <v>13713</v>
      </c>
      <c r="C24" s="9">
        <v>481</v>
      </c>
      <c r="D24" s="9">
        <v>229</v>
      </c>
      <c r="E24" s="9">
        <v>20</v>
      </c>
      <c r="F24" s="37">
        <v>1.59</v>
      </c>
      <c r="G24" s="229">
        <v>692</v>
      </c>
      <c r="H24" s="229">
        <v>21.83</v>
      </c>
      <c r="I24" s="229">
        <v>1.59</v>
      </c>
      <c r="J24" s="229">
        <v>692</v>
      </c>
      <c r="K24" s="229">
        <v>21.83</v>
      </c>
    </row>
    <row r="25" spans="1:11" x14ac:dyDescent="0.25">
      <c r="A25" s="249" t="s">
        <v>1010</v>
      </c>
      <c r="B25" s="16">
        <v>3849</v>
      </c>
      <c r="C25" s="9">
        <v>424</v>
      </c>
      <c r="D25" s="9">
        <v>230</v>
      </c>
      <c r="E25" s="9">
        <v>20</v>
      </c>
      <c r="F25" s="37">
        <v>1.4</v>
      </c>
      <c r="G25" s="229">
        <v>556</v>
      </c>
      <c r="H25" s="229">
        <v>5.38</v>
      </c>
      <c r="I25" s="229">
        <v>1.4</v>
      </c>
      <c r="J25" s="229">
        <v>556</v>
      </c>
      <c r="K25" s="229">
        <v>5.38</v>
      </c>
    </row>
    <row r="26" spans="1:11" x14ac:dyDescent="0.25">
      <c r="A26" s="250" t="s">
        <v>956</v>
      </c>
      <c r="B26" s="9" t="s">
        <v>17</v>
      </c>
      <c r="C26" s="18">
        <v>523</v>
      </c>
      <c r="D26" s="18">
        <v>245</v>
      </c>
      <c r="E26" s="18">
        <v>17</v>
      </c>
      <c r="F26" s="38">
        <v>1.68</v>
      </c>
      <c r="G26" s="235">
        <v>744</v>
      </c>
      <c r="H26" s="229" t="s">
        <v>17</v>
      </c>
      <c r="I26" s="235">
        <v>1.68</v>
      </c>
      <c r="J26" s="235">
        <v>744</v>
      </c>
      <c r="K26" s="229" t="s">
        <v>17</v>
      </c>
    </row>
    <row r="27" spans="1:11" x14ac:dyDescent="0.25">
      <c r="A27" s="250" t="s">
        <v>1012</v>
      </c>
      <c r="B27" s="21">
        <v>37963</v>
      </c>
      <c r="C27" s="9" t="s">
        <v>17</v>
      </c>
      <c r="D27" s="9" t="s">
        <v>17</v>
      </c>
      <c r="E27" s="9" t="s">
        <v>17</v>
      </c>
      <c r="F27" s="37" t="s">
        <v>17</v>
      </c>
      <c r="G27" s="229" t="s">
        <v>17</v>
      </c>
      <c r="H27" s="235">
        <v>63.76</v>
      </c>
      <c r="I27" s="229" t="s">
        <v>17</v>
      </c>
      <c r="J27" s="229" t="s">
        <v>17</v>
      </c>
      <c r="K27" s="235">
        <v>63.76</v>
      </c>
    </row>
    <row r="28" spans="1:11" x14ac:dyDescent="0.25">
      <c r="A28" s="280"/>
      <c r="B28" s="280"/>
      <c r="C28" s="281"/>
      <c r="D28" s="281"/>
      <c r="E28" s="281"/>
      <c r="F28" s="282"/>
      <c r="G28" s="283"/>
      <c r="H28" s="284"/>
      <c r="I28" s="284"/>
      <c r="J28" s="284"/>
      <c r="K28" s="284"/>
    </row>
    <row r="29" spans="1:11" x14ac:dyDescent="0.25">
      <c r="A29" s="250" t="s">
        <v>1013</v>
      </c>
      <c r="B29" s="9"/>
      <c r="C29" s="18"/>
      <c r="D29" s="18"/>
      <c r="E29" s="18"/>
      <c r="F29" s="38"/>
      <c r="G29" s="235"/>
      <c r="H29" s="229"/>
      <c r="I29" s="229"/>
      <c r="J29" s="229"/>
      <c r="K29" s="285"/>
    </row>
    <row r="30" spans="1:11" x14ac:dyDescent="0.25">
      <c r="A30" s="249" t="s">
        <v>946</v>
      </c>
      <c r="B30" s="16">
        <v>2911</v>
      </c>
      <c r="C30" s="9">
        <v>344</v>
      </c>
      <c r="D30" s="9">
        <v>270</v>
      </c>
      <c r="E30" s="9">
        <v>11</v>
      </c>
      <c r="F30" s="37">
        <v>1.08</v>
      </c>
      <c r="G30" s="229">
        <v>468</v>
      </c>
      <c r="H30" s="229">
        <v>3.13</v>
      </c>
      <c r="I30" s="229">
        <v>1.08</v>
      </c>
      <c r="J30" s="229">
        <v>468</v>
      </c>
      <c r="K30" s="229">
        <v>3.13</v>
      </c>
    </row>
    <row r="31" spans="1:11" x14ac:dyDescent="0.25">
      <c r="A31" s="249" t="s">
        <v>1008</v>
      </c>
      <c r="B31" s="16">
        <v>1388</v>
      </c>
      <c r="C31" s="9">
        <v>377</v>
      </c>
      <c r="D31" s="9">
        <v>245</v>
      </c>
      <c r="E31" s="9">
        <v>11</v>
      </c>
      <c r="F31" s="37">
        <v>1.3</v>
      </c>
      <c r="G31" s="229">
        <v>560</v>
      </c>
      <c r="H31" s="229">
        <v>1.8</v>
      </c>
      <c r="I31" s="229">
        <v>1.3</v>
      </c>
      <c r="J31" s="229">
        <v>560</v>
      </c>
      <c r="K31" s="229">
        <v>1.8</v>
      </c>
    </row>
    <row r="32" spans="1:11" x14ac:dyDescent="0.25">
      <c r="A32" s="249" t="s">
        <v>952</v>
      </c>
      <c r="B32" s="16">
        <v>9535</v>
      </c>
      <c r="C32" s="9">
        <v>286</v>
      </c>
      <c r="D32" s="9">
        <v>254</v>
      </c>
      <c r="E32" s="9">
        <v>17</v>
      </c>
      <c r="F32" s="37">
        <v>0.89</v>
      </c>
      <c r="G32" s="229">
        <v>367</v>
      </c>
      <c r="H32" s="229">
        <v>8.4700000000000006</v>
      </c>
      <c r="I32" s="229">
        <v>0.89</v>
      </c>
      <c r="J32" s="229">
        <v>367</v>
      </c>
      <c r="K32" s="229">
        <v>8.4700000000000006</v>
      </c>
    </row>
    <row r="33" spans="1:11" x14ac:dyDescent="0.25">
      <c r="A33" s="249" t="s">
        <v>1009</v>
      </c>
      <c r="B33" s="16">
        <v>3737</v>
      </c>
      <c r="C33" s="9">
        <v>209</v>
      </c>
      <c r="D33" s="9">
        <v>229</v>
      </c>
      <c r="E33" s="9">
        <v>20</v>
      </c>
      <c r="F33" s="37">
        <v>0.69</v>
      </c>
      <c r="G33" s="229">
        <v>312</v>
      </c>
      <c r="H33" s="229">
        <v>2.58</v>
      </c>
      <c r="I33" s="229">
        <v>0.69</v>
      </c>
      <c r="J33" s="229">
        <v>312</v>
      </c>
      <c r="K33" s="229">
        <v>2.58</v>
      </c>
    </row>
    <row r="34" spans="1:11" x14ac:dyDescent="0.25">
      <c r="A34" s="249" t="s">
        <v>1010</v>
      </c>
      <c r="B34" s="16">
        <v>1483</v>
      </c>
      <c r="C34" s="9">
        <v>587</v>
      </c>
      <c r="D34" s="9">
        <v>230</v>
      </c>
      <c r="E34" s="9">
        <v>20</v>
      </c>
      <c r="F34" s="37">
        <v>1.93</v>
      </c>
      <c r="G34" s="229">
        <v>669</v>
      </c>
      <c r="H34" s="229">
        <v>2.87</v>
      </c>
      <c r="I34" s="229">
        <v>1.93</v>
      </c>
      <c r="J34" s="229">
        <v>669</v>
      </c>
      <c r="K34" s="229">
        <v>2.87</v>
      </c>
    </row>
    <row r="35" spans="1:11" x14ac:dyDescent="0.25">
      <c r="A35" s="250" t="s">
        <v>956</v>
      </c>
      <c r="B35" s="9" t="s">
        <v>17</v>
      </c>
      <c r="C35" s="18">
        <v>310</v>
      </c>
      <c r="D35" s="18">
        <v>245</v>
      </c>
      <c r="E35" s="18">
        <v>17</v>
      </c>
      <c r="F35" s="38">
        <v>0.99</v>
      </c>
      <c r="G35" s="235">
        <v>414</v>
      </c>
      <c r="H35" s="229" t="s">
        <v>17</v>
      </c>
      <c r="I35" s="235">
        <v>0.99</v>
      </c>
      <c r="J35" s="235">
        <v>414</v>
      </c>
      <c r="K35" s="229" t="s">
        <v>17</v>
      </c>
    </row>
    <row r="36" spans="1:11" x14ac:dyDescent="0.25">
      <c r="A36" s="250" t="s">
        <v>1012</v>
      </c>
      <c r="B36" s="21">
        <v>19054</v>
      </c>
      <c r="C36" s="9" t="s">
        <v>17</v>
      </c>
      <c r="D36" s="9" t="s">
        <v>17</v>
      </c>
      <c r="E36" s="9" t="s">
        <v>17</v>
      </c>
      <c r="F36" s="37" t="s">
        <v>17</v>
      </c>
      <c r="G36" s="229" t="s">
        <v>17</v>
      </c>
      <c r="H36" s="235">
        <v>18.850000000000001</v>
      </c>
      <c r="I36" s="229" t="s">
        <v>17</v>
      </c>
      <c r="J36" s="229" t="s">
        <v>17</v>
      </c>
      <c r="K36" s="235">
        <v>18.850000000000001</v>
      </c>
    </row>
    <row r="37" spans="1:11" x14ac:dyDescent="0.25">
      <c r="A37" s="286"/>
      <c r="B37" s="287"/>
      <c r="C37" s="286"/>
      <c r="D37" s="286"/>
      <c r="E37" s="286"/>
      <c r="F37" s="288"/>
      <c r="G37" s="289"/>
      <c r="H37" s="290"/>
      <c r="I37" s="290"/>
      <c r="J37" s="290"/>
      <c r="K37" s="290"/>
    </row>
    <row r="38" spans="1:11" x14ac:dyDescent="0.25">
      <c r="A38" s="250" t="s">
        <v>1014</v>
      </c>
      <c r="B38" s="9"/>
      <c r="C38" s="18"/>
      <c r="D38" s="18"/>
      <c r="E38" s="18"/>
      <c r="F38" s="38"/>
      <c r="G38" s="235"/>
      <c r="H38" s="229"/>
      <c r="I38" s="229"/>
      <c r="J38" s="229"/>
      <c r="K38" s="229"/>
    </row>
    <row r="39" spans="1:11" x14ac:dyDescent="0.25">
      <c r="A39" s="249" t="s">
        <v>946</v>
      </c>
      <c r="B39" s="16">
        <v>7858</v>
      </c>
      <c r="C39" s="9">
        <v>469</v>
      </c>
      <c r="D39" s="9">
        <v>270</v>
      </c>
      <c r="E39" s="9">
        <v>11</v>
      </c>
      <c r="F39" s="37">
        <v>1.46</v>
      </c>
      <c r="G39" s="229">
        <v>585</v>
      </c>
      <c r="H39" s="229">
        <v>11.51</v>
      </c>
      <c r="I39" s="229">
        <v>1.46</v>
      </c>
      <c r="J39" s="229">
        <v>585</v>
      </c>
      <c r="K39" s="229">
        <v>11.51</v>
      </c>
    </row>
    <row r="40" spans="1:11" x14ac:dyDescent="0.25">
      <c r="A40" s="249" t="s">
        <v>1008</v>
      </c>
      <c r="B40" s="16">
        <v>2877</v>
      </c>
      <c r="C40" s="9">
        <v>597</v>
      </c>
      <c r="D40" s="9">
        <v>245</v>
      </c>
      <c r="E40" s="9">
        <v>11</v>
      </c>
      <c r="F40" s="37">
        <v>2.06</v>
      </c>
      <c r="G40" s="229">
        <v>788</v>
      </c>
      <c r="H40" s="229">
        <v>5.92</v>
      </c>
      <c r="I40" s="229">
        <v>2.06</v>
      </c>
      <c r="J40" s="229">
        <v>788</v>
      </c>
      <c r="K40" s="229">
        <v>5.92</v>
      </c>
    </row>
    <row r="41" spans="1:11" x14ac:dyDescent="0.25">
      <c r="A41" s="249" t="s">
        <v>952</v>
      </c>
      <c r="B41" s="16">
        <v>15685</v>
      </c>
      <c r="C41" s="9">
        <v>376</v>
      </c>
      <c r="D41" s="9">
        <v>254</v>
      </c>
      <c r="E41" s="9">
        <v>17</v>
      </c>
      <c r="F41" s="37">
        <v>1.17</v>
      </c>
      <c r="G41" s="229">
        <v>525</v>
      </c>
      <c r="H41" s="229">
        <v>18.329999999999998</v>
      </c>
      <c r="I41" s="229">
        <v>1.17</v>
      </c>
      <c r="J41" s="229">
        <v>525</v>
      </c>
      <c r="K41" s="229">
        <v>18.329999999999998</v>
      </c>
    </row>
    <row r="42" spans="1:11" x14ac:dyDescent="0.25">
      <c r="A42" s="249" t="s">
        <v>1009</v>
      </c>
      <c r="B42" s="16">
        <v>16419</v>
      </c>
      <c r="C42" s="9">
        <v>409</v>
      </c>
      <c r="D42" s="9">
        <v>229</v>
      </c>
      <c r="E42" s="9">
        <v>20</v>
      </c>
      <c r="F42" s="37">
        <v>1.35</v>
      </c>
      <c r="G42" s="229">
        <v>534</v>
      </c>
      <c r="H42" s="229">
        <v>22.21</v>
      </c>
      <c r="I42" s="229">
        <v>1.35</v>
      </c>
      <c r="J42" s="229">
        <v>534</v>
      </c>
      <c r="K42" s="229">
        <v>22.21</v>
      </c>
    </row>
    <row r="43" spans="1:11" x14ac:dyDescent="0.25">
      <c r="A43" s="249" t="s">
        <v>1010</v>
      </c>
      <c r="B43" s="16">
        <v>4615</v>
      </c>
      <c r="C43" s="9">
        <v>525</v>
      </c>
      <c r="D43" s="9">
        <v>230</v>
      </c>
      <c r="E43" s="9">
        <v>20</v>
      </c>
      <c r="F43" s="37">
        <v>1.73</v>
      </c>
      <c r="G43" s="229">
        <v>635</v>
      </c>
      <c r="H43" s="229">
        <v>7.98</v>
      </c>
      <c r="I43" s="229">
        <v>1.73</v>
      </c>
      <c r="J43" s="229">
        <v>635</v>
      </c>
      <c r="K43" s="229">
        <v>7.98</v>
      </c>
    </row>
    <row r="44" spans="1:11" x14ac:dyDescent="0.25">
      <c r="A44" s="250" t="s">
        <v>956</v>
      </c>
      <c r="B44" s="9" t="s">
        <v>17</v>
      </c>
      <c r="C44" s="18">
        <v>431</v>
      </c>
      <c r="D44" s="18">
        <v>245</v>
      </c>
      <c r="E44" s="18">
        <v>17</v>
      </c>
      <c r="F44" s="38">
        <v>1.39</v>
      </c>
      <c r="G44" s="235">
        <v>567</v>
      </c>
      <c r="H44" s="229" t="s">
        <v>17</v>
      </c>
      <c r="I44" s="235">
        <v>1.39</v>
      </c>
      <c r="J44" s="235">
        <v>567</v>
      </c>
      <c r="K44" s="229" t="s">
        <v>17</v>
      </c>
    </row>
    <row r="45" spans="1:11" x14ac:dyDescent="0.25">
      <c r="A45" s="250" t="s">
        <v>1012</v>
      </c>
      <c r="B45" s="21">
        <v>47454</v>
      </c>
      <c r="C45" s="9" t="s">
        <v>17</v>
      </c>
      <c r="D45" s="9" t="s">
        <v>17</v>
      </c>
      <c r="E45" s="9" t="s">
        <v>17</v>
      </c>
      <c r="F45" s="37" t="s">
        <v>17</v>
      </c>
      <c r="G45" s="229" t="s">
        <v>17</v>
      </c>
      <c r="H45" s="235">
        <v>65.95</v>
      </c>
      <c r="I45" s="229" t="s">
        <v>17</v>
      </c>
      <c r="J45" s="229" t="s">
        <v>17</v>
      </c>
      <c r="K45" s="235">
        <v>65.95</v>
      </c>
    </row>
    <row r="46" spans="1:11" x14ac:dyDescent="0.25">
      <c r="A46" s="274"/>
      <c r="B46" s="276"/>
      <c r="C46" s="275"/>
      <c r="D46" s="275"/>
      <c r="E46" s="275"/>
      <c r="F46" s="291"/>
      <c r="G46" s="279"/>
      <c r="H46" s="278"/>
      <c r="I46" s="278"/>
      <c r="J46" s="278"/>
      <c r="K46" s="278"/>
    </row>
    <row r="47" spans="1:11" x14ac:dyDescent="0.25">
      <c r="A47" s="250" t="s">
        <v>1015</v>
      </c>
      <c r="B47" s="18"/>
      <c r="C47" s="9"/>
      <c r="D47" s="9"/>
      <c r="E47" s="9"/>
      <c r="F47" s="38"/>
      <c r="G47" s="235"/>
      <c r="H47" s="229"/>
      <c r="I47" s="229"/>
      <c r="J47" s="229"/>
      <c r="K47" s="229"/>
    </row>
    <row r="48" spans="1:11" x14ac:dyDescent="0.25">
      <c r="A48" s="249" t="s">
        <v>946</v>
      </c>
      <c r="B48" s="16">
        <v>4925</v>
      </c>
      <c r="C48" s="9">
        <v>675</v>
      </c>
      <c r="D48" s="9">
        <v>270</v>
      </c>
      <c r="E48" s="9">
        <v>11</v>
      </c>
      <c r="F48" s="37">
        <v>2.11</v>
      </c>
      <c r="G48" s="229">
        <v>892</v>
      </c>
      <c r="H48" s="229">
        <v>10.37</v>
      </c>
      <c r="I48" s="229">
        <v>2.11</v>
      </c>
      <c r="J48" s="229">
        <v>892</v>
      </c>
      <c r="K48" s="229">
        <v>10.37</v>
      </c>
    </row>
    <row r="49" spans="1:11" x14ac:dyDescent="0.25">
      <c r="A49" s="249" t="s">
        <v>1008</v>
      </c>
      <c r="B49" s="9">
        <v>607</v>
      </c>
      <c r="C49" s="9">
        <v>525</v>
      </c>
      <c r="D49" s="9">
        <v>245</v>
      </c>
      <c r="E49" s="9">
        <v>11</v>
      </c>
      <c r="F49" s="37">
        <v>1.81</v>
      </c>
      <c r="G49" s="229">
        <v>782</v>
      </c>
      <c r="H49" s="229">
        <v>1.1000000000000001</v>
      </c>
      <c r="I49" s="229">
        <v>1.81</v>
      </c>
      <c r="J49" s="229">
        <v>782</v>
      </c>
      <c r="K49" s="229">
        <v>1.1000000000000001</v>
      </c>
    </row>
    <row r="50" spans="1:11" x14ac:dyDescent="0.25">
      <c r="A50" s="249" t="s">
        <v>952</v>
      </c>
      <c r="B50" s="16">
        <v>12605</v>
      </c>
      <c r="C50" s="9">
        <v>420</v>
      </c>
      <c r="D50" s="9">
        <v>254</v>
      </c>
      <c r="E50" s="9">
        <v>17</v>
      </c>
      <c r="F50" s="37">
        <v>1.3</v>
      </c>
      <c r="G50" s="229">
        <v>579</v>
      </c>
      <c r="H50" s="229">
        <v>16.43</v>
      </c>
      <c r="I50" s="229">
        <v>1.3</v>
      </c>
      <c r="J50" s="229">
        <v>579</v>
      </c>
      <c r="K50" s="229">
        <v>16.43</v>
      </c>
    </row>
    <row r="51" spans="1:11" x14ac:dyDescent="0.25">
      <c r="A51" s="249" t="s">
        <v>1009</v>
      </c>
      <c r="B51" s="16">
        <v>14161</v>
      </c>
      <c r="C51" s="9">
        <v>566</v>
      </c>
      <c r="D51" s="9">
        <v>229</v>
      </c>
      <c r="E51" s="9">
        <v>20</v>
      </c>
      <c r="F51" s="37">
        <v>1.87</v>
      </c>
      <c r="G51" s="229">
        <v>747</v>
      </c>
      <c r="H51" s="229">
        <v>26.53</v>
      </c>
      <c r="I51" s="229">
        <v>1.87</v>
      </c>
      <c r="J51" s="229">
        <v>747</v>
      </c>
      <c r="K51" s="229">
        <v>26.53</v>
      </c>
    </row>
    <row r="52" spans="1:11" x14ac:dyDescent="0.25">
      <c r="A52" s="249" t="s">
        <v>1010</v>
      </c>
      <c r="B52" s="16">
        <v>3068</v>
      </c>
      <c r="C52" s="9">
        <v>629</v>
      </c>
      <c r="D52" s="9">
        <v>230</v>
      </c>
      <c r="E52" s="9">
        <v>20</v>
      </c>
      <c r="F52" s="37">
        <v>2.0699999999999998</v>
      </c>
      <c r="G52" s="229">
        <v>811</v>
      </c>
      <c r="H52" s="229">
        <v>6.36</v>
      </c>
      <c r="I52" s="229">
        <v>2.0699999999999998</v>
      </c>
      <c r="J52" s="229">
        <v>811</v>
      </c>
      <c r="K52" s="229">
        <v>6.36</v>
      </c>
    </row>
    <row r="53" spans="1:11" x14ac:dyDescent="0.25">
      <c r="A53" s="250" t="s">
        <v>956</v>
      </c>
      <c r="B53" s="9" t="s">
        <v>17</v>
      </c>
      <c r="C53" s="18">
        <v>534</v>
      </c>
      <c r="D53" s="18">
        <v>245</v>
      </c>
      <c r="E53" s="18">
        <v>17</v>
      </c>
      <c r="F53" s="38">
        <v>1.72</v>
      </c>
      <c r="G53" s="235">
        <v>717</v>
      </c>
      <c r="H53" s="229" t="s">
        <v>17</v>
      </c>
      <c r="I53" s="235">
        <v>1.72</v>
      </c>
      <c r="J53" s="235">
        <v>717</v>
      </c>
      <c r="K53" s="229" t="s">
        <v>17</v>
      </c>
    </row>
    <row r="54" spans="1:11" x14ac:dyDescent="0.25">
      <c r="A54" s="250" t="s">
        <v>1012</v>
      </c>
      <c r="B54" s="21">
        <v>35366</v>
      </c>
      <c r="C54" s="9" t="s">
        <v>17</v>
      </c>
      <c r="D54" s="9" t="s">
        <v>17</v>
      </c>
      <c r="E54" s="9" t="s">
        <v>17</v>
      </c>
      <c r="F54" s="37" t="s">
        <v>17</v>
      </c>
      <c r="G54" s="229" t="s">
        <v>17</v>
      </c>
      <c r="H54" s="235">
        <v>60.79</v>
      </c>
      <c r="I54" s="229" t="s">
        <v>17</v>
      </c>
      <c r="J54" s="229" t="s">
        <v>17</v>
      </c>
      <c r="K54" s="235">
        <v>60.79</v>
      </c>
    </row>
    <row r="55" spans="1:11" x14ac:dyDescent="0.25">
      <c r="A55" s="292"/>
      <c r="B55" s="276"/>
      <c r="C55" s="275"/>
      <c r="D55" s="275"/>
      <c r="E55" s="275"/>
      <c r="F55" s="291"/>
      <c r="G55" s="279"/>
      <c r="H55" s="278"/>
      <c r="I55" s="278"/>
      <c r="J55" s="278"/>
      <c r="K55" s="278"/>
    </row>
    <row r="56" spans="1:11" x14ac:dyDescent="0.25">
      <c r="A56" s="250" t="s">
        <v>1016</v>
      </c>
      <c r="B56" s="9"/>
      <c r="C56" s="18"/>
      <c r="D56" s="18"/>
      <c r="E56" s="18"/>
      <c r="F56" s="38"/>
      <c r="G56" s="235"/>
      <c r="H56" s="229"/>
      <c r="I56" s="229"/>
      <c r="J56" s="229"/>
      <c r="K56" s="229"/>
    </row>
    <row r="57" spans="1:11" x14ac:dyDescent="0.25">
      <c r="A57" s="249" t="s">
        <v>946</v>
      </c>
      <c r="B57" s="16">
        <v>5228</v>
      </c>
      <c r="C57" s="9">
        <v>942</v>
      </c>
      <c r="D57" s="9">
        <v>270</v>
      </c>
      <c r="E57" s="9">
        <v>11</v>
      </c>
      <c r="F57" s="37">
        <v>2.94</v>
      </c>
      <c r="G57" s="233">
        <v>1341</v>
      </c>
      <c r="H57" s="229">
        <v>15.39</v>
      </c>
      <c r="I57" s="229">
        <v>2.94</v>
      </c>
      <c r="J57" s="233">
        <v>1341</v>
      </c>
      <c r="K57" s="229">
        <v>15.39</v>
      </c>
    </row>
    <row r="58" spans="1:11" x14ac:dyDescent="0.25">
      <c r="A58" s="249" t="s">
        <v>1008</v>
      </c>
      <c r="B58" s="16">
        <v>1017</v>
      </c>
      <c r="C58" s="9">
        <v>644</v>
      </c>
      <c r="D58" s="9">
        <v>245</v>
      </c>
      <c r="E58" s="9">
        <v>11</v>
      </c>
      <c r="F58" s="37">
        <v>2.21</v>
      </c>
      <c r="G58" s="233">
        <v>1022</v>
      </c>
      <c r="H58" s="229">
        <v>2.25</v>
      </c>
      <c r="I58" s="229">
        <v>2.21</v>
      </c>
      <c r="J58" s="233">
        <v>1022</v>
      </c>
      <c r="K58" s="229">
        <v>2.25</v>
      </c>
    </row>
    <row r="59" spans="1:11" x14ac:dyDescent="0.25">
      <c r="A59" s="249" t="s">
        <v>952</v>
      </c>
      <c r="B59" s="16">
        <v>10103</v>
      </c>
      <c r="C59" s="9">
        <v>501</v>
      </c>
      <c r="D59" s="9">
        <v>254</v>
      </c>
      <c r="E59" s="9">
        <v>17</v>
      </c>
      <c r="F59" s="37">
        <v>1.56</v>
      </c>
      <c r="G59" s="229">
        <v>759</v>
      </c>
      <c r="H59" s="229">
        <v>15.72</v>
      </c>
      <c r="I59" s="229">
        <v>1.56</v>
      </c>
      <c r="J59" s="229">
        <v>759</v>
      </c>
      <c r="K59" s="229">
        <v>15.72</v>
      </c>
    </row>
    <row r="60" spans="1:11" x14ac:dyDescent="0.25">
      <c r="A60" s="249" t="s">
        <v>1009</v>
      </c>
      <c r="B60" s="16">
        <v>11978</v>
      </c>
      <c r="C60" s="9">
        <v>583</v>
      </c>
      <c r="D60" s="9">
        <v>229</v>
      </c>
      <c r="E60" s="9">
        <v>20</v>
      </c>
      <c r="F60" s="37">
        <v>1.93</v>
      </c>
      <c r="G60" s="229">
        <v>946</v>
      </c>
      <c r="H60" s="229">
        <v>23.09</v>
      </c>
      <c r="I60" s="229">
        <v>1.93</v>
      </c>
      <c r="J60" s="229">
        <v>946</v>
      </c>
      <c r="K60" s="229">
        <v>23.09</v>
      </c>
    </row>
    <row r="61" spans="1:11" x14ac:dyDescent="0.25">
      <c r="A61" s="249" t="s">
        <v>1010</v>
      </c>
      <c r="B61" s="16">
        <v>5964</v>
      </c>
      <c r="C61" s="9">
        <v>671</v>
      </c>
      <c r="D61" s="9">
        <v>230</v>
      </c>
      <c r="E61" s="9">
        <v>20</v>
      </c>
      <c r="F61" s="37">
        <v>2.21</v>
      </c>
      <c r="G61" s="233">
        <v>1059</v>
      </c>
      <c r="H61" s="229">
        <v>13.19</v>
      </c>
      <c r="I61" s="229">
        <v>2.21</v>
      </c>
      <c r="J61" s="233">
        <v>1059</v>
      </c>
      <c r="K61" s="229">
        <v>13.19</v>
      </c>
    </row>
    <row r="62" spans="1:11" x14ac:dyDescent="0.25">
      <c r="A62" s="250" t="s">
        <v>956</v>
      </c>
      <c r="B62" s="9" t="s">
        <v>17</v>
      </c>
      <c r="C62" s="18">
        <v>630</v>
      </c>
      <c r="D62" s="18">
        <v>245</v>
      </c>
      <c r="E62" s="18">
        <v>17</v>
      </c>
      <c r="F62" s="38">
        <v>2.0299999999999998</v>
      </c>
      <c r="G62" s="235">
        <v>977</v>
      </c>
      <c r="H62" s="229" t="s">
        <v>17</v>
      </c>
      <c r="I62" s="235">
        <v>2.0299999999999998</v>
      </c>
      <c r="J62" s="235">
        <v>977</v>
      </c>
      <c r="K62" s="229" t="s">
        <v>17</v>
      </c>
    </row>
    <row r="63" spans="1:11" ht="15.75" thickBot="1" x14ac:dyDescent="0.3">
      <c r="A63" s="251" t="s">
        <v>1012</v>
      </c>
      <c r="B63" s="39">
        <v>34290</v>
      </c>
      <c r="C63" s="179" t="s">
        <v>17</v>
      </c>
      <c r="D63" s="179" t="s">
        <v>17</v>
      </c>
      <c r="E63" s="179" t="s">
        <v>17</v>
      </c>
      <c r="F63" s="176" t="s">
        <v>17</v>
      </c>
      <c r="G63" s="25" t="s">
        <v>17</v>
      </c>
      <c r="H63" s="236">
        <v>69.64</v>
      </c>
      <c r="I63" s="25" t="s">
        <v>17</v>
      </c>
      <c r="J63" s="25" t="s">
        <v>17</v>
      </c>
      <c r="K63" s="236">
        <v>69.64</v>
      </c>
    </row>
    <row r="64" spans="1:11" x14ac:dyDescent="0.25">
      <c r="A64" s="232" t="s">
        <v>958</v>
      </c>
    </row>
    <row r="65" spans="1:2" x14ac:dyDescent="0.25">
      <c r="A65" s="228" t="s">
        <v>1018</v>
      </c>
      <c r="B65" s="228"/>
    </row>
    <row r="66" spans="1:2" x14ac:dyDescent="0.25">
      <c r="A66" s="228" t="s">
        <v>1019</v>
      </c>
      <c r="B66" s="228"/>
    </row>
    <row r="67" spans="1:2" x14ac:dyDescent="0.25">
      <c r="A67" s="228" t="s">
        <v>1020</v>
      </c>
      <c r="B67" s="228"/>
    </row>
    <row r="68" spans="1:2" x14ac:dyDescent="0.25">
      <c r="A68" s="228" t="s">
        <v>1021</v>
      </c>
      <c r="B68" s="228"/>
    </row>
  </sheetData>
  <mergeCells count="23">
    <mergeCell ref="I4:K4"/>
    <mergeCell ref="I5:K5"/>
    <mergeCell ref="A4:A5"/>
    <mergeCell ref="B4:E4"/>
    <mergeCell ref="B5:E5"/>
    <mergeCell ref="F4:H4"/>
    <mergeCell ref="F5:H5"/>
    <mergeCell ref="B6:E6"/>
    <mergeCell ref="F6:H6"/>
    <mergeCell ref="I6:K6"/>
    <mergeCell ref="A7:A8"/>
    <mergeCell ref="B7:B8"/>
    <mergeCell ref="C7:C8"/>
    <mergeCell ref="D7:D8"/>
    <mergeCell ref="H7:H8"/>
    <mergeCell ref="K7:K8"/>
    <mergeCell ref="K9:K10"/>
    <mergeCell ref="A9:A10"/>
    <mergeCell ref="B9:B10"/>
    <mergeCell ref="C9:C10"/>
    <mergeCell ref="D9:D10"/>
    <mergeCell ref="E9:E10"/>
    <mergeCell ref="H9:H10"/>
  </mergeCells>
  <hyperlinks>
    <hyperlink ref="A1" location="INDICE!A1" display="VOLTAR ÍNDICE"/>
  </hyperlinks>
  <pageMargins left="0.511811024" right="0.511811024" top="0.78740157499999996" bottom="0.78740157499999996" header="0.31496062000000002" footer="0.31496062000000002"/>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K69"/>
  <sheetViews>
    <sheetView showGridLines="0" topLeftCell="A46" workbookViewId="0"/>
  </sheetViews>
  <sheetFormatPr defaultRowHeight="15" x14ac:dyDescent="0.25"/>
  <cols>
    <col min="1" max="1" width="21.28515625" customWidth="1"/>
    <col min="2" max="2" width="11.28515625" bestFit="1" customWidth="1"/>
    <col min="3" max="3" width="8.28515625" bestFit="1" customWidth="1"/>
    <col min="4" max="4" width="12" bestFit="1" customWidth="1"/>
    <col min="5" max="5" width="9.42578125" bestFit="1" customWidth="1"/>
    <col min="6" max="6" width="6" bestFit="1" customWidth="1"/>
    <col min="7" max="7" width="6.42578125" bestFit="1" customWidth="1"/>
    <col min="8" max="8" width="13.28515625" bestFit="1" customWidth="1"/>
    <col min="9" max="9" width="6" bestFit="1" customWidth="1"/>
    <col min="10" max="10" width="6.42578125" bestFit="1" customWidth="1"/>
    <col min="11" max="11" width="13.28515625" bestFit="1" customWidth="1"/>
  </cols>
  <sheetData>
    <row r="1" spans="1:11" x14ac:dyDescent="0.25">
      <c r="A1" s="203" t="s">
        <v>23</v>
      </c>
      <c r="B1" s="202"/>
      <c r="C1" s="202"/>
      <c r="D1" s="202"/>
      <c r="E1" s="202"/>
      <c r="F1" s="202"/>
      <c r="G1" s="202"/>
      <c r="H1" s="202"/>
      <c r="I1" s="202"/>
      <c r="J1" s="202"/>
      <c r="K1" s="202"/>
    </row>
    <row r="3" spans="1:11" ht="15.75" thickBot="1" x14ac:dyDescent="0.3">
      <c r="A3" s="1" t="s">
        <v>1017</v>
      </c>
    </row>
    <row r="4" spans="1:11" x14ac:dyDescent="0.25">
      <c r="A4" s="425"/>
      <c r="B4" s="323" t="s">
        <v>992</v>
      </c>
      <c r="C4" s="335"/>
      <c r="D4" s="335"/>
      <c r="E4" s="325"/>
      <c r="F4" s="323" t="s">
        <v>994</v>
      </c>
      <c r="G4" s="335"/>
      <c r="H4" s="325"/>
      <c r="I4" s="323" t="s">
        <v>996</v>
      </c>
      <c r="J4" s="335"/>
      <c r="K4" s="335"/>
    </row>
    <row r="5" spans="1:11" ht="15.75" thickBot="1" x14ac:dyDescent="0.3">
      <c r="A5" s="426"/>
      <c r="B5" s="324" t="s">
        <v>993</v>
      </c>
      <c r="C5" s="336"/>
      <c r="D5" s="336"/>
      <c r="E5" s="327"/>
      <c r="F5" s="324" t="s">
        <v>995</v>
      </c>
      <c r="G5" s="336"/>
      <c r="H5" s="327"/>
      <c r="I5" s="324" t="s">
        <v>995</v>
      </c>
      <c r="J5" s="336"/>
      <c r="K5" s="336"/>
    </row>
    <row r="6" spans="1:11" x14ac:dyDescent="0.25">
      <c r="A6" s="426" t="s">
        <v>997</v>
      </c>
      <c r="B6" s="323" t="s">
        <v>1022</v>
      </c>
      <c r="C6" s="335"/>
      <c r="D6" s="335"/>
      <c r="E6" s="325"/>
      <c r="F6" s="323" t="s">
        <v>999</v>
      </c>
      <c r="G6" s="335"/>
      <c r="H6" s="325"/>
      <c r="I6" s="323" t="s">
        <v>1024</v>
      </c>
      <c r="J6" s="335"/>
      <c r="K6" s="335"/>
    </row>
    <row r="7" spans="1:11" ht="22.5" customHeight="1" thickBot="1" x14ac:dyDescent="0.3">
      <c r="A7" s="427"/>
      <c r="B7" s="434" t="s">
        <v>1023</v>
      </c>
      <c r="C7" s="435"/>
      <c r="D7" s="435"/>
      <c r="E7" s="436"/>
      <c r="F7" s="324"/>
      <c r="G7" s="336"/>
      <c r="H7" s="327"/>
      <c r="I7" s="324"/>
      <c r="J7" s="336"/>
      <c r="K7" s="336"/>
    </row>
    <row r="8" spans="1:11" ht="22.5" x14ac:dyDescent="0.25">
      <c r="A8" s="425" t="s">
        <v>1000</v>
      </c>
      <c r="B8" s="321" t="s">
        <v>939</v>
      </c>
      <c r="C8" s="321" t="s">
        <v>873</v>
      </c>
      <c r="D8" s="321" t="s">
        <v>1001</v>
      </c>
      <c r="E8" s="215" t="s">
        <v>1002</v>
      </c>
      <c r="F8" s="215" t="s">
        <v>1004</v>
      </c>
      <c r="G8" s="215" t="s">
        <v>1004</v>
      </c>
      <c r="H8" s="321" t="s">
        <v>6</v>
      </c>
      <c r="I8" s="215" t="s">
        <v>1004</v>
      </c>
      <c r="J8" s="215" t="s">
        <v>1004</v>
      </c>
      <c r="K8" s="323" t="s">
        <v>6</v>
      </c>
    </row>
    <row r="9" spans="1:11" ht="15.75" thickBot="1" x14ac:dyDescent="0.3">
      <c r="A9" s="427"/>
      <c r="B9" s="322"/>
      <c r="C9" s="322"/>
      <c r="D9" s="322"/>
      <c r="E9" s="216" t="s">
        <v>1003</v>
      </c>
      <c r="F9" s="216" t="s">
        <v>1005</v>
      </c>
      <c r="G9" s="216" t="s">
        <v>1006</v>
      </c>
      <c r="H9" s="322"/>
      <c r="I9" s="216" t="s">
        <v>1005</v>
      </c>
      <c r="J9" s="216" t="s">
        <v>1006</v>
      </c>
      <c r="K9" s="324"/>
    </row>
    <row r="10" spans="1:11" x14ac:dyDescent="0.25">
      <c r="A10" s="421"/>
      <c r="B10" s="321" t="s">
        <v>61</v>
      </c>
      <c r="C10" s="321" t="s">
        <v>28</v>
      </c>
      <c r="D10" s="321" t="s">
        <v>28</v>
      </c>
      <c r="E10" s="432" t="s">
        <v>1025</v>
      </c>
      <c r="F10" s="215" t="s">
        <v>878</v>
      </c>
      <c r="G10" s="215" t="s">
        <v>878</v>
      </c>
      <c r="H10" s="321" t="s">
        <v>944</v>
      </c>
      <c r="I10" s="215" t="s">
        <v>878</v>
      </c>
      <c r="J10" s="215" t="s">
        <v>878</v>
      </c>
      <c r="K10" s="323" t="s">
        <v>944</v>
      </c>
    </row>
    <row r="11" spans="1:11" x14ac:dyDescent="0.25">
      <c r="A11" s="332"/>
      <c r="B11" s="328"/>
      <c r="C11" s="328"/>
      <c r="D11" s="328"/>
      <c r="E11" s="433"/>
      <c r="F11" s="215" t="s">
        <v>879</v>
      </c>
      <c r="G11" s="215" t="s">
        <v>577</v>
      </c>
      <c r="H11" s="328"/>
      <c r="I11" s="215" t="s">
        <v>879</v>
      </c>
      <c r="J11" s="215" t="s">
        <v>577</v>
      </c>
      <c r="K11" s="370"/>
    </row>
    <row r="12" spans="1:11" x14ac:dyDescent="0.25">
      <c r="A12" s="250" t="s">
        <v>1007</v>
      </c>
      <c r="B12" s="215"/>
      <c r="C12" s="215"/>
      <c r="D12" s="215"/>
      <c r="E12" s="114"/>
      <c r="F12" s="215"/>
      <c r="G12" s="215"/>
      <c r="H12" s="215"/>
      <c r="I12" s="215"/>
      <c r="J12" s="215"/>
      <c r="K12" s="239"/>
    </row>
    <row r="13" spans="1:11" x14ac:dyDescent="0.25">
      <c r="A13" s="249" t="s">
        <v>946</v>
      </c>
      <c r="B13" s="16">
        <v>28786</v>
      </c>
      <c r="C13" s="9">
        <v>672</v>
      </c>
      <c r="D13" s="9" t="s">
        <v>1026</v>
      </c>
      <c r="E13" s="9" t="s">
        <v>1027</v>
      </c>
      <c r="F13" s="37">
        <v>2.1</v>
      </c>
      <c r="G13" s="229">
        <v>888</v>
      </c>
      <c r="H13" s="229">
        <v>60.43</v>
      </c>
      <c r="I13" s="177">
        <v>2.0299999999999998</v>
      </c>
      <c r="J13" s="177">
        <v>857</v>
      </c>
      <c r="K13" s="177">
        <v>58.35</v>
      </c>
    </row>
    <row r="14" spans="1:11" x14ac:dyDescent="0.25">
      <c r="A14" s="249" t="s">
        <v>1008</v>
      </c>
      <c r="B14" s="16">
        <v>7860</v>
      </c>
      <c r="C14" s="9">
        <v>524</v>
      </c>
      <c r="D14" s="9" t="s">
        <v>1028</v>
      </c>
      <c r="E14" s="9" t="s">
        <v>1029</v>
      </c>
      <c r="F14" s="37">
        <v>1.81</v>
      </c>
      <c r="G14" s="229">
        <v>758</v>
      </c>
      <c r="H14" s="229">
        <v>14.18</v>
      </c>
      <c r="I14" s="177">
        <v>1.84</v>
      </c>
      <c r="J14" s="177">
        <v>775</v>
      </c>
      <c r="K14" s="177">
        <v>14.5</v>
      </c>
    </row>
    <row r="15" spans="1:11" x14ac:dyDescent="0.25">
      <c r="A15" s="249" t="s">
        <v>952</v>
      </c>
      <c r="B15" s="16">
        <v>58495</v>
      </c>
      <c r="C15" s="9">
        <v>398</v>
      </c>
      <c r="D15" s="9" t="s">
        <v>1030</v>
      </c>
      <c r="E15" s="9" t="s">
        <v>1031</v>
      </c>
      <c r="F15" s="37">
        <v>1.24</v>
      </c>
      <c r="G15" s="229">
        <v>563</v>
      </c>
      <c r="H15" s="229">
        <v>72.349999999999994</v>
      </c>
      <c r="I15" s="177">
        <v>1.37</v>
      </c>
      <c r="J15" s="177">
        <v>623</v>
      </c>
      <c r="K15" s="177">
        <v>80.099999999999994</v>
      </c>
    </row>
    <row r="16" spans="1:11" x14ac:dyDescent="0.25">
      <c r="A16" s="249" t="s">
        <v>1009</v>
      </c>
      <c r="B16" s="16">
        <v>60006</v>
      </c>
      <c r="C16" s="9">
        <v>485</v>
      </c>
      <c r="D16" s="9" t="s">
        <v>1032</v>
      </c>
      <c r="E16" s="9" t="s">
        <v>1033</v>
      </c>
      <c r="F16" s="37">
        <v>1.6</v>
      </c>
      <c r="G16" s="229">
        <v>681</v>
      </c>
      <c r="H16" s="229">
        <v>96.25</v>
      </c>
      <c r="I16" s="177">
        <v>1.61</v>
      </c>
      <c r="J16" s="177">
        <v>682</v>
      </c>
      <c r="K16" s="177">
        <v>96.4</v>
      </c>
    </row>
    <row r="17" spans="1:11" x14ac:dyDescent="0.25">
      <c r="A17" s="249" t="s">
        <v>1010</v>
      </c>
      <c r="B17" s="16">
        <v>18979</v>
      </c>
      <c r="C17" s="9">
        <v>572</v>
      </c>
      <c r="D17" s="9" t="s">
        <v>1034</v>
      </c>
      <c r="E17" s="9" t="s">
        <v>1035</v>
      </c>
      <c r="F17" s="37">
        <v>1.89</v>
      </c>
      <c r="G17" s="229">
        <v>764</v>
      </c>
      <c r="H17" s="229">
        <v>35.78</v>
      </c>
      <c r="I17" s="177">
        <v>1.94</v>
      </c>
      <c r="J17" s="177">
        <v>786</v>
      </c>
      <c r="K17" s="177">
        <v>36.79</v>
      </c>
    </row>
    <row r="18" spans="1:11" x14ac:dyDescent="0.25">
      <c r="A18" s="250" t="s">
        <v>956</v>
      </c>
      <c r="B18" s="9" t="s">
        <v>17</v>
      </c>
      <c r="C18" s="18">
        <v>498</v>
      </c>
      <c r="D18" s="18" t="s">
        <v>1036</v>
      </c>
      <c r="E18" s="18" t="s">
        <v>1037</v>
      </c>
      <c r="F18" s="38">
        <v>1.6</v>
      </c>
      <c r="G18" s="235">
        <v>691</v>
      </c>
      <c r="H18" s="229" t="s">
        <v>17</v>
      </c>
      <c r="I18" s="182">
        <v>1.64</v>
      </c>
      <c r="J18" s="182">
        <v>709</v>
      </c>
      <c r="K18" s="229" t="s">
        <v>17</v>
      </c>
    </row>
    <row r="19" spans="1:11" x14ac:dyDescent="0.25">
      <c r="A19" s="250" t="s">
        <v>957</v>
      </c>
      <c r="B19" s="21">
        <v>174126</v>
      </c>
      <c r="C19" s="9" t="s">
        <v>17</v>
      </c>
      <c r="D19" s="9" t="s">
        <v>17</v>
      </c>
      <c r="E19" s="9" t="s">
        <v>17</v>
      </c>
      <c r="F19" s="37" t="s">
        <v>17</v>
      </c>
      <c r="G19" s="229" t="s">
        <v>17</v>
      </c>
      <c r="H19" s="235">
        <v>278.99</v>
      </c>
      <c r="I19" s="229" t="s">
        <v>17</v>
      </c>
      <c r="J19" s="229" t="s">
        <v>17</v>
      </c>
      <c r="K19" s="177">
        <v>286.14</v>
      </c>
    </row>
    <row r="20" spans="1:11" x14ac:dyDescent="0.25">
      <c r="A20" s="293"/>
      <c r="B20" s="294"/>
      <c r="C20" s="295"/>
      <c r="D20" s="295"/>
      <c r="E20" s="295"/>
      <c r="F20" s="296"/>
      <c r="G20" s="297"/>
      <c r="H20" s="298"/>
      <c r="I20" s="297"/>
      <c r="J20" s="297"/>
      <c r="K20" s="298"/>
    </row>
    <row r="21" spans="1:11" x14ac:dyDescent="0.25">
      <c r="A21" s="250" t="s">
        <v>1011</v>
      </c>
      <c r="B21" s="18"/>
      <c r="C21" s="9"/>
      <c r="D21" s="18"/>
      <c r="E21" s="18"/>
      <c r="F21" s="38"/>
      <c r="G21" s="235"/>
      <c r="H21" s="235"/>
      <c r="I21" s="229"/>
      <c r="J21" s="229"/>
      <c r="K21" s="229"/>
    </row>
    <row r="22" spans="1:11" x14ac:dyDescent="0.25">
      <c r="A22" s="249" t="s">
        <v>946</v>
      </c>
      <c r="B22" s="16">
        <v>7864</v>
      </c>
      <c r="C22" s="9">
        <v>816</v>
      </c>
      <c r="D22" s="9" t="s">
        <v>1026</v>
      </c>
      <c r="E22" s="9" t="s">
        <v>1027</v>
      </c>
      <c r="F22" s="37">
        <v>2.5499999999999998</v>
      </c>
      <c r="G22" s="233">
        <v>1078</v>
      </c>
      <c r="H22" s="229">
        <v>20.03</v>
      </c>
      <c r="I22" s="177">
        <v>2.46</v>
      </c>
      <c r="J22" s="180">
        <v>1040</v>
      </c>
      <c r="K22" s="177">
        <v>19.34</v>
      </c>
    </row>
    <row r="23" spans="1:11" x14ac:dyDescent="0.25">
      <c r="A23" s="249" t="s">
        <v>1008</v>
      </c>
      <c r="B23" s="16">
        <v>1970</v>
      </c>
      <c r="C23" s="9">
        <v>459</v>
      </c>
      <c r="D23" s="9" t="s">
        <v>1028</v>
      </c>
      <c r="E23" s="9" t="s">
        <v>1029</v>
      </c>
      <c r="F23" s="37">
        <v>1.58</v>
      </c>
      <c r="G23" s="229">
        <v>713</v>
      </c>
      <c r="H23" s="229">
        <v>3.12</v>
      </c>
      <c r="I23" s="177">
        <v>1.62</v>
      </c>
      <c r="J23" s="177">
        <v>729</v>
      </c>
      <c r="K23" s="177">
        <v>3.19</v>
      </c>
    </row>
    <row r="24" spans="1:11" x14ac:dyDescent="0.25">
      <c r="A24" s="249" t="s">
        <v>952</v>
      </c>
      <c r="B24" s="16">
        <v>10567</v>
      </c>
      <c r="C24" s="9">
        <v>408</v>
      </c>
      <c r="D24" s="9" t="s">
        <v>1030</v>
      </c>
      <c r="E24" s="9" t="s">
        <v>1031</v>
      </c>
      <c r="F24" s="37">
        <v>1.27</v>
      </c>
      <c r="G24" s="229">
        <v>623</v>
      </c>
      <c r="H24" s="229">
        <v>13.4</v>
      </c>
      <c r="I24" s="177">
        <v>1.4</v>
      </c>
      <c r="J24" s="177">
        <v>690</v>
      </c>
      <c r="K24" s="177">
        <v>14.83</v>
      </c>
    </row>
    <row r="25" spans="1:11" x14ac:dyDescent="0.25">
      <c r="A25" s="249" t="s">
        <v>1009</v>
      </c>
      <c r="B25" s="16">
        <v>13713</v>
      </c>
      <c r="C25" s="9">
        <v>481</v>
      </c>
      <c r="D25" s="9" t="s">
        <v>1032</v>
      </c>
      <c r="E25" s="9" t="s">
        <v>1033</v>
      </c>
      <c r="F25" s="37">
        <v>1.59</v>
      </c>
      <c r="G25" s="229">
        <v>692</v>
      </c>
      <c r="H25" s="229">
        <v>21.83</v>
      </c>
      <c r="I25" s="177">
        <v>1.59</v>
      </c>
      <c r="J25" s="177">
        <v>693</v>
      </c>
      <c r="K25" s="177">
        <v>21.86</v>
      </c>
    </row>
    <row r="26" spans="1:11" x14ac:dyDescent="0.25">
      <c r="A26" s="249" t="s">
        <v>1010</v>
      </c>
      <c r="B26" s="16">
        <v>3849</v>
      </c>
      <c r="C26" s="9">
        <v>424</v>
      </c>
      <c r="D26" s="9" t="s">
        <v>1034</v>
      </c>
      <c r="E26" s="9" t="s">
        <v>1035</v>
      </c>
      <c r="F26" s="37">
        <v>1.4</v>
      </c>
      <c r="G26" s="229">
        <v>556</v>
      </c>
      <c r="H26" s="229">
        <v>5.38</v>
      </c>
      <c r="I26" s="177">
        <v>1.44</v>
      </c>
      <c r="J26" s="177">
        <v>571</v>
      </c>
      <c r="K26" s="177">
        <v>5.53</v>
      </c>
    </row>
    <row r="27" spans="1:11" x14ac:dyDescent="0.25">
      <c r="A27" s="250" t="s">
        <v>956</v>
      </c>
      <c r="B27" s="9" t="s">
        <v>17</v>
      </c>
      <c r="C27" s="18">
        <v>523</v>
      </c>
      <c r="D27" s="18" t="s">
        <v>1036</v>
      </c>
      <c r="E27" s="18" t="s">
        <v>1037</v>
      </c>
      <c r="F27" s="38">
        <v>1.68</v>
      </c>
      <c r="G27" s="235">
        <v>744</v>
      </c>
      <c r="H27" s="229" t="s">
        <v>17</v>
      </c>
      <c r="I27" s="182">
        <v>1.71</v>
      </c>
      <c r="J27" s="182">
        <v>756</v>
      </c>
      <c r="K27" s="229" t="s">
        <v>17</v>
      </c>
    </row>
    <row r="28" spans="1:11" x14ac:dyDescent="0.25">
      <c r="A28" s="250" t="s">
        <v>1012</v>
      </c>
      <c r="B28" s="21">
        <v>37963</v>
      </c>
      <c r="C28" s="9" t="s">
        <v>17</v>
      </c>
      <c r="D28" s="9" t="s">
        <v>17</v>
      </c>
      <c r="E28" s="9" t="s">
        <v>17</v>
      </c>
      <c r="F28" s="37" t="s">
        <v>17</v>
      </c>
      <c r="G28" s="229" t="s">
        <v>17</v>
      </c>
      <c r="H28" s="235">
        <v>63.76</v>
      </c>
      <c r="I28" s="229" t="s">
        <v>17</v>
      </c>
      <c r="J28" s="229" t="s">
        <v>17</v>
      </c>
      <c r="K28" s="177">
        <v>64.75</v>
      </c>
    </row>
    <row r="29" spans="1:11" x14ac:dyDescent="0.25">
      <c r="A29" s="299"/>
      <c r="B29" s="299"/>
      <c r="C29" s="300"/>
      <c r="D29" s="300"/>
      <c r="E29" s="300"/>
      <c r="F29" s="301"/>
      <c r="G29" s="302"/>
      <c r="H29" s="303"/>
      <c r="I29" s="303"/>
      <c r="J29" s="303"/>
      <c r="K29" s="303"/>
    </row>
    <row r="30" spans="1:11" x14ac:dyDescent="0.25">
      <c r="A30" s="250" t="s">
        <v>1013</v>
      </c>
      <c r="B30" s="9"/>
      <c r="C30" s="18"/>
      <c r="D30" s="18"/>
      <c r="E30" s="18"/>
      <c r="F30" s="38"/>
      <c r="G30" s="235"/>
      <c r="H30" s="229"/>
      <c r="I30" s="229"/>
      <c r="J30" s="229"/>
      <c r="K30" s="254"/>
    </row>
    <row r="31" spans="1:11" x14ac:dyDescent="0.25">
      <c r="A31" s="249" t="s">
        <v>946</v>
      </c>
      <c r="B31" s="16">
        <v>2911</v>
      </c>
      <c r="C31" s="9">
        <v>344</v>
      </c>
      <c r="D31" s="9" t="s">
        <v>1026</v>
      </c>
      <c r="E31" s="9" t="s">
        <v>1027</v>
      </c>
      <c r="F31" s="37">
        <v>1.08</v>
      </c>
      <c r="G31" s="229">
        <v>468</v>
      </c>
      <c r="H31" s="229">
        <v>3.13</v>
      </c>
      <c r="I31" s="177">
        <v>1.04</v>
      </c>
      <c r="J31" s="177">
        <v>452</v>
      </c>
      <c r="K31" s="177">
        <v>3.02</v>
      </c>
    </row>
    <row r="32" spans="1:11" x14ac:dyDescent="0.25">
      <c r="A32" s="249" t="s">
        <v>1008</v>
      </c>
      <c r="B32" s="16">
        <v>1388</v>
      </c>
      <c r="C32" s="9">
        <v>377</v>
      </c>
      <c r="D32" s="9" t="s">
        <v>1028</v>
      </c>
      <c r="E32" s="9" t="s">
        <v>1029</v>
      </c>
      <c r="F32" s="37">
        <v>1.3</v>
      </c>
      <c r="G32" s="229">
        <v>560</v>
      </c>
      <c r="H32" s="229">
        <v>1.8</v>
      </c>
      <c r="I32" s="177">
        <v>1.33</v>
      </c>
      <c r="J32" s="177">
        <v>572</v>
      </c>
      <c r="K32" s="177">
        <v>1.84</v>
      </c>
    </row>
    <row r="33" spans="1:11" x14ac:dyDescent="0.25">
      <c r="A33" s="249" t="s">
        <v>952</v>
      </c>
      <c r="B33" s="16">
        <v>9535</v>
      </c>
      <c r="C33" s="9">
        <v>286</v>
      </c>
      <c r="D33" s="9" t="s">
        <v>1030</v>
      </c>
      <c r="E33" s="9" t="s">
        <v>1031</v>
      </c>
      <c r="F33" s="37">
        <v>0.89</v>
      </c>
      <c r="G33" s="229">
        <v>367</v>
      </c>
      <c r="H33" s="229">
        <v>8.4700000000000006</v>
      </c>
      <c r="I33" s="177">
        <v>0.98</v>
      </c>
      <c r="J33" s="177">
        <v>406</v>
      </c>
      <c r="K33" s="177">
        <v>9.3800000000000008</v>
      </c>
    </row>
    <row r="34" spans="1:11" x14ac:dyDescent="0.25">
      <c r="A34" s="249" t="s">
        <v>1009</v>
      </c>
      <c r="B34" s="16">
        <v>3737</v>
      </c>
      <c r="C34" s="9">
        <v>209</v>
      </c>
      <c r="D34" s="9" t="s">
        <v>1032</v>
      </c>
      <c r="E34" s="9" t="s">
        <v>1033</v>
      </c>
      <c r="F34" s="37">
        <v>0.69</v>
      </c>
      <c r="G34" s="229">
        <v>312</v>
      </c>
      <c r="H34" s="229">
        <v>2.58</v>
      </c>
      <c r="I34" s="177">
        <v>0.69</v>
      </c>
      <c r="J34" s="177">
        <v>313</v>
      </c>
      <c r="K34" s="177">
        <v>2.59</v>
      </c>
    </row>
    <row r="35" spans="1:11" x14ac:dyDescent="0.25">
      <c r="A35" s="249" t="s">
        <v>1010</v>
      </c>
      <c r="B35" s="16">
        <v>1483</v>
      </c>
      <c r="C35" s="9">
        <v>587</v>
      </c>
      <c r="D35" s="9" t="s">
        <v>1034</v>
      </c>
      <c r="E35" s="9" t="s">
        <v>1035</v>
      </c>
      <c r="F35" s="37">
        <v>1.93</v>
      </c>
      <c r="G35" s="229">
        <v>669</v>
      </c>
      <c r="H35" s="229">
        <v>2.87</v>
      </c>
      <c r="I35" s="177">
        <v>1.99</v>
      </c>
      <c r="J35" s="177">
        <v>688</v>
      </c>
      <c r="K35" s="177">
        <v>2.95</v>
      </c>
    </row>
    <row r="36" spans="1:11" x14ac:dyDescent="0.25">
      <c r="A36" s="250" t="s">
        <v>956</v>
      </c>
      <c r="B36" s="9" t="s">
        <v>17</v>
      </c>
      <c r="C36" s="18">
        <v>310</v>
      </c>
      <c r="D36" s="18" t="s">
        <v>1036</v>
      </c>
      <c r="E36" s="18" t="s">
        <v>1037</v>
      </c>
      <c r="F36" s="38">
        <v>0.99</v>
      </c>
      <c r="G36" s="235">
        <v>414</v>
      </c>
      <c r="H36" s="229" t="s">
        <v>17</v>
      </c>
      <c r="I36" s="182">
        <v>1.04</v>
      </c>
      <c r="J36" s="182">
        <v>434</v>
      </c>
      <c r="K36" s="229" t="s">
        <v>17</v>
      </c>
    </row>
    <row r="37" spans="1:11" x14ac:dyDescent="0.25">
      <c r="A37" s="250" t="s">
        <v>1012</v>
      </c>
      <c r="B37" s="21">
        <v>19054</v>
      </c>
      <c r="C37" s="9" t="s">
        <v>17</v>
      </c>
      <c r="D37" s="9" t="s">
        <v>17</v>
      </c>
      <c r="E37" s="9" t="s">
        <v>17</v>
      </c>
      <c r="F37" s="37" t="s">
        <v>17</v>
      </c>
      <c r="G37" s="229" t="s">
        <v>17</v>
      </c>
      <c r="H37" s="235">
        <v>18.850000000000001</v>
      </c>
      <c r="I37" s="229" t="s">
        <v>17</v>
      </c>
      <c r="J37" s="229" t="s">
        <v>17</v>
      </c>
      <c r="K37" s="177">
        <v>19.78</v>
      </c>
    </row>
    <row r="38" spans="1:11" x14ac:dyDescent="0.25">
      <c r="A38" s="304"/>
      <c r="B38" s="305"/>
      <c r="C38" s="304"/>
      <c r="D38" s="304"/>
      <c r="E38" s="304"/>
      <c r="F38" s="306"/>
      <c r="G38" s="307"/>
      <c r="H38" s="308"/>
      <c r="I38" s="308"/>
      <c r="J38" s="308"/>
      <c r="K38" s="308"/>
    </row>
    <row r="39" spans="1:11" x14ac:dyDescent="0.25">
      <c r="A39" s="250" t="s">
        <v>1014</v>
      </c>
      <c r="B39" s="9"/>
      <c r="C39" s="18"/>
      <c r="D39" s="18"/>
      <c r="E39" s="18"/>
      <c r="F39" s="38"/>
      <c r="G39" s="235"/>
      <c r="H39" s="229"/>
      <c r="I39" s="229"/>
      <c r="J39" s="229"/>
      <c r="K39" s="229"/>
    </row>
    <row r="40" spans="1:11" x14ac:dyDescent="0.25">
      <c r="A40" s="249" t="s">
        <v>946</v>
      </c>
      <c r="B40" s="16">
        <v>7858</v>
      </c>
      <c r="C40" s="9">
        <v>469</v>
      </c>
      <c r="D40" s="9" t="s">
        <v>1026</v>
      </c>
      <c r="E40" s="9" t="s">
        <v>1027</v>
      </c>
      <c r="F40" s="37">
        <v>1.46</v>
      </c>
      <c r="G40" s="229">
        <v>585</v>
      </c>
      <c r="H40" s="229">
        <v>11.51</v>
      </c>
      <c r="I40" s="177">
        <v>1.41</v>
      </c>
      <c r="J40" s="177">
        <v>565</v>
      </c>
      <c r="K40" s="177">
        <v>11.11</v>
      </c>
    </row>
    <row r="41" spans="1:11" x14ac:dyDescent="0.25">
      <c r="A41" s="249" t="s">
        <v>1008</v>
      </c>
      <c r="B41" s="16">
        <v>2877</v>
      </c>
      <c r="C41" s="9">
        <v>597</v>
      </c>
      <c r="D41" s="9" t="s">
        <v>1028</v>
      </c>
      <c r="E41" s="9" t="s">
        <v>1029</v>
      </c>
      <c r="F41" s="37">
        <v>2.06</v>
      </c>
      <c r="G41" s="229">
        <v>788</v>
      </c>
      <c r="H41" s="229">
        <v>5.92</v>
      </c>
      <c r="I41" s="177">
        <v>2.1</v>
      </c>
      <c r="J41" s="177">
        <v>805</v>
      </c>
      <c r="K41" s="177">
        <v>6.05</v>
      </c>
    </row>
    <row r="42" spans="1:11" x14ac:dyDescent="0.25">
      <c r="A42" s="249" t="s">
        <v>952</v>
      </c>
      <c r="B42" s="16">
        <v>15685</v>
      </c>
      <c r="C42" s="9">
        <v>376</v>
      </c>
      <c r="D42" s="9" t="s">
        <v>1030</v>
      </c>
      <c r="E42" s="9" t="s">
        <v>1031</v>
      </c>
      <c r="F42" s="37">
        <v>1.17</v>
      </c>
      <c r="G42" s="229">
        <v>525</v>
      </c>
      <c r="H42" s="229">
        <v>18.329999999999998</v>
      </c>
      <c r="I42" s="177">
        <v>1.29</v>
      </c>
      <c r="J42" s="177">
        <v>581</v>
      </c>
      <c r="K42" s="177">
        <v>20.29</v>
      </c>
    </row>
    <row r="43" spans="1:11" x14ac:dyDescent="0.25">
      <c r="A43" s="249" t="s">
        <v>1009</v>
      </c>
      <c r="B43" s="16">
        <v>16419</v>
      </c>
      <c r="C43" s="9">
        <v>409</v>
      </c>
      <c r="D43" s="9" t="s">
        <v>1032</v>
      </c>
      <c r="E43" s="9" t="s">
        <v>1033</v>
      </c>
      <c r="F43" s="37">
        <v>1.35</v>
      </c>
      <c r="G43" s="229">
        <v>534</v>
      </c>
      <c r="H43" s="229">
        <v>22.21</v>
      </c>
      <c r="I43" s="177">
        <v>1.36</v>
      </c>
      <c r="J43" s="177">
        <v>535</v>
      </c>
      <c r="K43" s="177">
        <v>22.25</v>
      </c>
    </row>
    <row r="44" spans="1:11" x14ac:dyDescent="0.25">
      <c r="A44" s="249" t="s">
        <v>1010</v>
      </c>
      <c r="B44" s="16">
        <v>4615</v>
      </c>
      <c r="C44" s="9">
        <v>525</v>
      </c>
      <c r="D44" s="9" t="s">
        <v>1034</v>
      </c>
      <c r="E44" s="9" t="s">
        <v>1035</v>
      </c>
      <c r="F44" s="37">
        <v>1.73</v>
      </c>
      <c r="G44" s="229">
        <v>635</v>
      </c>
      <c r="H44" s="229">
        <v>7.98</v>
      </c>
      <c r="I44" s="177">
        <v>1.78</v>
      </c>
      <c r="J44" s="177">
        <v>654</v>
      </c>
      <c r="K44" s="177">
        <v>8.2100000000000009</v>
      </c>
    </row>
    <row r="45" spans="1:11" x14ac:dyDescent="0.25">
      <c r="A45" s="250" t="s">
        <v>956</v>
      </c>
      <c r="B45" s="9" t="s">
        <v>17</v>
      </c>
      <c r="C45" s="18">
        <v>431</v>
      </c>
      <c r="D45" s="18" t="s">
        <v>1036</v>
      </c>
      <c r="E45" s="18" t="s">
        <v>1037</v>
      </c>
      <c r="F45" s="38">
        <v>1.39</v>
      </c>
      <c r="G45" s="235">
        <v>567</v>
      </c>
      <c r="H45" s="229" t="s">
        <v>17</v>
      </c>
      <c r="I45" s="182">
        <v>1.43</v>
      </c>
      <c r="J45" s="182">
        <v>584</v>
      </c>
      <c r="K45" s="229" t="s">
        <v>17</v>
      </c>
    </row>
    <row r="46" spans="1:11" x14ac:dyDescent="0.25">
      <c r="A46" s="250" t="s">
        <v>1012</v>
      </c>
      <c r="B46" s="21">
        <v>47454</v>
      </c>
      <c r="C46" s="9" t="s">
        <v>17</v>
      </c>
      <c r="D46" s="9" t="s">
        <v>17</v>
      </c>
      <c r="E46" s="9" t="s">
        <v>17</v>
      </c>
      <c r="F46" s="37" t="s">
        <v>17</v>
      </c>
      <c r="G46" s="229" t="s">
        <v>17</v>
      </c>
      <c r="H46" s="235">
        <v>65.95</v>
      </c>
      <c r="I46" s="229" t="s">
        <v>17</v>
      </c>
      <c r="J46" s="229" t="s">
        <v>17</v>
      </c>
      <c r="K46" s="177">
        <v>67.91</v>
      </c>
    </row>
    <row r="47" spans="1:11" x14ac:dyDescent="0.25">
      <c r="A47" s="309"/>
      <c r="B47" s="310"/>
      <c r="C47" s="311"/>
      <c r="D47" s="311"/>
      <c r="E47" s="311"/>
      <c r="F47" s="312"/>
      <c r="G47" s="313"/>
      <c r="H47" s="314"/>
      <c r="I47" s="314"/>
      <c r="J47" s="314"/>
      <c r="K47" s="314"/>
    </row>
    <row r="48" spans="1:11" x14ac:dyDescent="0.25">
      <c r="A48" s="250" t="s">
        <v>1015</v>
      </c>
      <c r="B48" s="18"/>
      <c r="C48" s="9"/>
      <c r="D48" s="9"/>
      <c r="E48" s="9"/>
      <c r="F48" s="38"/>
      <c r="G48" s="235"/>
      <c r="H48" s="229"/>
      <c r="I48" s="229"/>
      <c r="J48" s="229"/>
      <c r="K48" s="229"/>
    </row>
    <row r="49" spans="1:11" x14ac:dyDescent="0.25">
      <c r="A49" s="249" t="s">
        <v>946</v>
      </c>
      <c r="B49" s="16">
        <v>4925</v>
      </c>
      <c r="C49" s="9">
        <v>675</v>
      </c>
      <c r="D49" s="9" t="s">
        <v>1026</v>
      </c>
      <c r="E49" s="9" t="s">
        <v>1027</v>
      </c>
      <c r="F49" s="37">
        <v>2.11</v>
      </c>
      <c r="G49" s="229">
        <v>892</v>
      </c>
      <c r="H49" s="229">
        <v>10.37</v>
      </c>
      <c r="I49" s="177">
        <v>2.0299999999999998</v>
      </c>
      <c r="J49" s="177">
        <v>862</v>
      </c>
      <c r="K49" s="177">
        <v>10.02</v>
      </c>
    </row>
    <row r="50" spans="1:11" x14ac:dyDescent="0.25">
      <c r="A50" s="249" t="s">
        <v>1008</v>
      </c>
      <c r="B50" s="9">
        <v>607</v>
      </c>
      <c r="C50" s="9">
        <v>525</v>
      </c>
      <c r="D50" s="9" t="s">
        <v>1028</v>
      </c>
      <c r="E50" s="9" t="s">
        <v>1029</v>
      </c>
      <c r="F50" s="37">
        <v>1.81</v>
      </c>
      <c r="G50" s="229">
        <v>782</v>
      </c>
      <c r="H50" s="229">
        <v>1.1000000000000001</v>
      </c>
      <c r="I50" s="177">
        <v>1.85</v>
      </c>
      <c r="J50" s="177">
        <v>796</v>
      </c>
      <c r="K50" s="177">
        <v>1.1200000000000001</v>
      </c>
    </row>
    <row r="51" spans="1:11" x14ac:dyDescent="0.25">
      <c r="A51" s="249" t="s">
        <v>952</v>
      </c>
      <c r="B51" s="16">
        <v>12605</v>
      </c>
      <c r="C51" s="9">
        <v>420</v>
      </c>
      <c r="D51" s="9" t="s">
        <v>1030</v>
      </c>
      <c r="E51" s="9" t="s">
        <v>1031</v>
      </c>
      <c r="F51" s="37">
        <v>1.3</v>
      </c>
      <c r="G51" s="229">
        <v>579</v>
      </c>
      <c r="H51" s="229">
        <v>16.43</v>
      </c>
      <c r="I51" s="177">
        <v>1.44</v>
      </c>
      <c r="J51" s="177">
        <v>642</v>
      </c>
      <c r="K51" s="177">
        <v>18.2</v>
      </c>
    </row>
    <row r="52" spans="1:11" x14ac:dyDescent="0.25">
      <c r="A52" s="249" t="s">
        <v>1009</v>
      </c>
      <c r="B52" s="16">
        <v>14161</v>
      </c>
      <c r="C52" s="9">
        <v>566</v>
      </c>
      <c r="D52" s="9" t="s">
        <v>1032</v>
      </c>
      <c r="E52" s="9" t="s">
        <v>1033</v>
      </c>
      <c r="F52" s="37">
        <v>1.87</v>
      </c>
      <c r="G52" s="229">
        <v>747</v>
      </c>
      <c r="H52" s="229">
        <v>26.53</v>
      </c>
      <c r="I52" s="177">
        <v>1.88</v>
      </c>
      <c r="J52" s="177">
        <v>748</v>
      </c>
      <c r="K52" s="177">
        <v>26.57</v>
      </c>
    </row>
    <row r="53" spans="1:11" x14ac:dyDescent="0.25">
      <c r="A53" s="249" t="s">
        <v>1010</v>
      </c>
      <c r="B53" s="16">
        <v>3068</v>
      </c>
      <c r="C53" s="9">
        <v>629</v>
      </c>
      <c r="D53" s="9" t="s">
        <v>1034</v>
      </c>
      <c r="E53" s="9" t="s">
        <v>1035</v>
      </c>
      <c r="F53" s="37">
        <v>2.0699999999999998</v>
      </c>
      <c r="G53" s="229">
        <v>811</v>
      </c>
      <c r="H53" s="229">
        <v>6.36</v>
      </c>
      <c r="I53" s="177">
        <v>2.13</v>
      </c>
      <c r="J53" s="177">
        <v>834</v>
      </c>
      <c r="K53" s="177">
        <v>6.54</v>
      </c>
    </row>
    <row r="54" spans="1:11" x14ac:dyDescent="0.25">
      <c r="A54" s="250" t="s">
        <v>956</v>
      </c>
      <c r="B54" s="9" t="s">
        <v>17</v>
      </c>
      <c r="C54" s="18">
        <v>534</v>
      </c>
      <c r="D54" s="18" t="s">
        <v>1036</v>
      </c>
      <c r="E54" s="18" t="s">
        <v>1037</v>
      </c>
      <c r="F54" s="38">
        <v>1.72</v>
      </c>
      <c r="G54" s="235">
        <v>717</v>
      </c>
      <c r="H54" s="229" t="s">
        <v>17</v>
      </c>
      <c r="I54" s="182">
        <v>1.77</v>
      </c>
      <c r="J54" s="182">
        <v>737</v>
      </c>
      <c r="K54" s="229" t="s">
        <v>17</v>
      </c>
    </row>
    <row r="55" spans="1:11" x14ac:dyDescent="0.25">
      <c r="A55" s="250" t="s">
        <v>1012</v>
      </c>
      <c r="B55" s="21">
        <v>35366</v>
      </c>
      <c r="C55" s="9" t="s">
        <v>17</v>
      </c>
      <c r="D55" s="9" t="s">
        <v>17</v>
      </c>
      <c r="E55" s="9" t="s">
        <v>17</v>
      </c>
      <c r="F55" s="37" t="s">
        <v>17</v>
      </c>
      <c r="G55" s="229" t="s">
        <v>17</v>
      </c>
      <c r="H55" s="235">
        <v>60.79</v>
      </c>
      <c r="I55" s="229" t="s">
        <v>17</v>
      </c>
      <c r="J55" s="229" t="s">
        <v>17</v>
      </c>
      <c r="K55" s="177">
        <v>62.45</v>
      </c>
    </row>
    <row r="56" spans="1:11" x14ac:dyDescent="0.25">
      <c r="A56" s="315"/>
      <c r="B56" s="310"/>
      <c r="C56" s="311"/>
      <c r="D56" s="311"/>
      <c r="E56" s="311"/>
      <c r="F56" s="312"/>
      <c r="G56" s="313"/>
      <c r="H56" s="314"/>
      <c r="I56" s="314"/>
      <c r="J56" s="314"/>
      <c r="K56" s="314"/>
    </row>
    <row r="57" spans="1:11" x14ac:dyDescent="0.25">
      <c r="A57" s="250" t="s">
        <v>1016</v>
      </c>
      <c r="B57" s="9"/>
      <c r="C57" s="18"/>
      <c r="D57" s="18"/>
      <c r="E57" s="18"/>
      <c r="F57" s="38"/>
      <c r="G57" s="235"/>
      <c r="H57" s="229"/>
      <c r="I57" s="229"/>
      <c r="J57" s="229"/>
      <c r="K57" s="229"/>
    </row>
    <row r="58" spans="1:11" x14ac:dyDescent="0.25">
      <c r="A58" s="249" t="s">
        <v>946</v>
      </c>
      <c r="B58" s="16">
        <v>5228</v>
      </c>
      <c r="C58" s="9">
        <v>942</v>
      </c>
      <c r="D58" s="9" t="s">
        <v>1026</v>
      </c>
      <c r="E58" s="9" t="s">
        <v>1027</v>
      </c>
      <c r="F58" s="37">
        <v>2.94</v>
      </c>
      <c r="G58" s="233">
        <v>1341</v>
      </c>
      <c r="H58" s="229">
        <v>15.39</v>
      </c>
      <c r="I58" s="177">
        <v>2.84</v>
      </c>
      <c r="J58" s="180">
        <v>1294</v>
      </c>
      <c r="K58" s="177">
        <v>14.86</v>
      </c>
    </row>
    <row r="59" spans="1:11" x14ac:dyDescent="0.25">
      <c r="A59" s="249" t="s">
        <v>1008</v>
      </c>
      <c r="B59" s="16">
        <v>1017</v>
      </c>
      <c r="C59" s="9">
        <v>644</v>
      </c>
      <c r="D59" s="9" t="s">
        <v>1028</v>
      </c>
      <c r="E59" s="9" t="s">
        <v>1029</v>
      </c>
      <c r="F59" s="37">
        <v>2.21</v>
      </c>
      <c r="G59" s="233">
        <v>1022</v>
      </c>
      <c r="H59" s="229">
        <v>2.25</v>
      </c>
      <c r="I59" s="177">
        <v>2.2599999999999998</v>
      </c>
      <c r="J59" s="180">
        <v>1045</v>
      </c>
      <c r="K59" s="177">
        <v>2.2999999999999998</v>
      </c>
    </row>
    <row r="60" spans="1:11" x14ac:dyDescent="0.25">
      <c r="A60" s="249" t="s">
        <v>952</v>
      </c>
      <c r="B60" s="16">
        <v>10103</v>
      </c>
      <c r="C60" s="9">
        <v>501</v>
      </c>
      <c r="D60" s="9" t="s">
        <v>1030</v>
      </c>
      <c r="E60" s="9" t="s">
        <v>1031</v>
      </c>
      <c r="F60" s="37">
        <v>1.56</v>
      </c>
      <c r="G60" s="229">
        <v>759</v>
      </c>
      <c r="H60" s="229">
        <v>15.72</v>
      </c>
      <c r="I60" s="177">
        <v>1.72</v>
      </c>
      <c r="J60" s="177">
        <v>840</v>
      </c>
      <c r="K60" s="177">
        <v>17.399999999999999</v>
      </c>
    </row>
    <row r="61" spans="1:11" x14ac:dyDescent="0.25">
      <c r="A61" s="249" t="s">
        <v>1009</v>
      </c>
      <c r="B61" s="16">
        <v>11978</v>
      </c>
      <c r="C61" s="9">
        <v>583</v>
      </c>
      <c r="D61" s="9" t="s">
        <v>1032</v>
      </c>
      <c r="E61" s="9" t="s">
        <v>1033</v>
      </c>
      <c r="F61" s="37">
        <v>1.93</v>
      </c>
      <c r="G61" s="229">
        <v>946</v>
      </c>
      <c r="H61" s="229">
        <v>23.09</v>
      </c>
      <c r="I61" s="177">
        <v>1.93</v>
      </c>
      <c r="J61" s="177">
        <v>948</v>
      </c>
      <c r="K61" s="177">
        <v>23.13</v>
      </c>
    </row>
    <row r="62" spans="1:11" x14ac:dyDescent="0.25">
      <c r="A62" s="249" t="s">
        <v>1010</v>
      </c>
      <c r="B62" s="16">
        <v>5964</v>
      </c>
      <c r="C62" s="9">
        <v>671</v>
      </c>
      <c r="D62" s="9" t="s">
        <v>1034</v>
      </c>
      <c r="E62" s="9" t="s">
        <v>1035</v>
      </c>
      <c r="F62" s="37">
        <v>2.21</v>
      </c>
      <c r="G62" s="233">
        <v>1059</v>
      </c>
      <c r="H62" s="229">
        <v>13.19</v>
      </c>
      <c r="I62" s="177">
        <v>2.27</v>
      </c>
      <c r="J62" s="180">
        <v>1088</v>
      </c>
      <c r="K62" s="177">
        <v>13.56</v>
      </c>
    </row>
    <row r="63" spans="1:11" x14ac:dyDescent="0.25">
      <c r="A63" s="250" t="s">
        <v>956</v>
      </c>
      <c r="B63" s="9" t="s">
        <v>17</v>
      </c>
      <c r="C63" s="18">
        <v>630</v>
      </c>
      <c r="D63" s="18" t="s">
        <v>1036</v>
      </c>
      <c r="E63" s="18" t="s">
        <v>1037</v>
      </c>
      <c r="F63" s="38">
        <v>2.0299999999999998</v>
      </c>
      <c r="G63" s="235">
        <v>977</v>
      </c>
      <c r="H63" s="229" t="s">
        <v>17</v>
      </c>
      <c r="I63" s="182">
        <v>2.08</v>
      </c>
      <c r="J63" s="316">
        <v>1000</v>
      </c>
      <c r="K63" s="229" t="s">
        <v>17</v>
      </c>
    </row>
    <row r="64" spans="1:11" ht="15.75" thickBot="1" x14ac:dyDescent="0.3">
      <c r="A64" s="251" t="s">
        <v>1012</v>
      </c>
      <c r="B64" s="39">
        <v>34290</v>
      </c>
      <c r="C64" s="179" t="s">
        <v>17</v>
      </c>
      <c r="D64" s="179" t="s">
        <v>17</v>
      </c>
      <c r="E64" s="179" t="s">
        <v>17</v>
      </c>
      <c r="F64" s="176" t="s">
        <v>17</v>
      </c>
      <c r="G64" s="25" t="s">
        <v>17</v>
      </c>
      <c r="H64" s="236">
        <v>69.64</v>
      </c>
      <c r="I64" s="25" t="s">
        <v>17</v>
      </c>
      <c r="J64" s="25" t="s">
        <v>17</v>
      </c>
      <c r="K64" s="186">
        <v>71.25</v>
      </c>
    </row>
    <row r="65" spans="1:2" x14ac:dyDescent="0.25">
      <c r="A65" s="232" t="s">
        <v>958</v>
      </c>
    </row>
    <row r="66" spans="1:2" x14ac:dyDescent="0.25">
      <c r="A66" s="228" t="s">
        <v>1018</v>
      </c>
      <c r="B66" s="228"/>
    </row>
    <row r="67" spans="1:2" x14ac:dyDescent="0.25">
      <c r="A67" s="228" t="s">
        <v>1019</v>
      </c>
      <c r="B67" s="228"/>
    </row>
    <row r="68" spans="1:2" x14ac:dyDescent="0.25">
      <c r="A68" s="228" t="s">
        <v>1020</v>
      </c>
      <c r="B68" s="228"/>
    </row>
    <row r="69" spans="1:2" x14ac:dyDescent="0.25">
      <c r="A69" s="228" t="s">
        <v>1021</v>
      </c>
      <c r="B69" s="228"/>
    </row>
  </sheetData>
  <mergeCells count="25">
    <mergeCell ref="B6:E6"/>
    <mergeCell ref="K8:K9"/>
    <mergeCell ref="A4:A5"/>
    <mergeCell ref="B4:E4"/>
    <mergeCell ref="F4:H4"/>
    <mergeCell ref="I4:K4"/>
    <mergeCell ref="B5:E5"/>
    <mergeCell ref="F5:H5"/>
    <mergeCell ref="I5:K5"/>
    <mergeCell ref="E10:E11"/>
    <mergeCell ref="H10:H11"/>
    <mergeCell ref="K10:K11"/>
    <mergeCell ref="A6:A7"/>
    <mergeCell ref="B7:E7"/>
    <mergeCell ref="F6:H7"/>
    <mergeCell ref="I6:K7"/>
    <mergeCell ref="A8:A9"/>
    <mergeCell ref="B8:B9"/>
    <mergeCell ref="C8:C9"/>
    <mergeCell ref="D8:D9"/>
    <mergeCell ref="H8:H9"/>
    <mergeCell ref="A10:A11"/>
    <mergeCell ref="B10:B11"/>
    <mergeCell ref="C10:C11"/>
    <mergeCell ref="D10:D11"/>
  </mergeCells>
  <hyperlinks>
    <hyperlink ref="A1" location="INDICE!A1" display="VOLTAR ÍNDICE"/>
  </hyperlinks>
  <pageMargins left="0.511811024" right="0.511811024" top="0.78740157499999996" bottom="0.78740157499999996" header="0.31496062000000002" footer="0.3149606200000000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K68"/>
  <sheetViews>
    <sheetView showGridLines="0" topLeftCell="A58" workbookViewId="0">
      <selection sqref="A1:K68"/>
    </sheetView>
  </sheetViews>
  <sheetFormatPr defaultRowHeight="15" x14ac:dyDescent="0.25"/>
  <cols>
    <col min="1" max="1" width="21.28515625" customWidth="1"/>
    <col min="2" max="2" width="11.28515625" bestFit="1" customWidth="1"/>
    <col min="3" max="3" width="8.28515625" bestFit="1" customWidth="1"/>
    <col min="4" max="4" width="12" bestFit="1" customWidth="1"/>
    <col min="5" max="5" width="9.42578125" bestFit="1" customWidth="1"/>
    <col min="6" max="6" width="6" bestFit="1" customWidth="1"/>
    <col min="7" max="7" width="6.42578125" bestFit="1" customWidth="1"/>
    <col min="8" max="8" width="13.28515625" bestFit="1" customWidth="1"/>
    <col min="9" max="9" width="6" bestFit="1" customWidth="1"/>
    <col min="10" max="10" width="6.42578125" bestFit="1" customWidth="1"/>
    <col min="11" max="11" width="13.28515625" bestFit="1" customWidth="1"/>
  </cols>
  <sheetData>
    <row r="1" spans="1:11" x14ac:dyDescent="0.25">
      <c r="A1" s="203" t="s">
        <v>23</v>
      </c>
      <c r="B1" s="202"/>
      <c r="C1" s="202"/>
      <c r="D1" s="202"/>
      <c r="E1" s="202"/>
      <c r="F1" s="202"/>
      <c r="G1" s="202"/>
      <c r="H1" s="202"/>
      <c r="I1" s="202"/>
      <c r="J1" s="202"/>
      <c r="K1" s="202"/>
    </row>
    <row r="3" spans="1:11" ht="15.75" thickBot="1" x14ac:dyDescent="0.3">
      <c r="A3" s="1" t="s">
        <v>1017</v>
      </c>
    </row>
    <row r="4" spans="1:11" ht="15.75" thickBot="1" x14ac:dyDescent="0.3">
      <c r="A4" s="257"/>
      <c r="B4" s="367" t="s">
        <v>1038</v>
      </c>
      <c r="C4" s="368"/>
      <c r="D4" s="368"/>
      <c r="E4" s="369"/>
      <c r="F4" s="367" t="s">
        <v>1039</v>
      </c>
      <c r="G4" s="368"/>
      <c r="H4" s="368"/>
      <c r="I4" s="368"/>
      <c r="J4" s="368"/>
      <c r="K4" s="368"/>
    </row>
    <row r="5" spans="1:11" x14ac:dyDescent="0.25">
      <c r="A5" s="426" t="s">
        <v>997</v>
      </c>
      <c r="B5" s="323" t="s">
        <v>1040</v>
      </c>
      <c r="C5" s="335"/>
      <c r="D5" s="335"/>
      <c r="E5" s="325"/>
      <c r="F5" s="323" t="s">
        <v>1024</v>
      </c>
      <c r="G5" s="335"/>
      <c r="H5" s="325"/>
      <c r="I5" s="323" t="s">
        <v>1042</v>
      </c>
      <c r="J5" s="335"/>
      <c r="K5" s="335"/>
    </row>
    <row r="6" spans="1:11" ht="33.75" customHeight="1" thickBot="1" x14ac:dyDescent="0.3">
      <c r="A6" s="427"/>
      <c r="B6" s="434" t="s">
        <v>1041</v>
      </c>
      <c r="C6" s="435"/>
      <c r="D6" s="435"/>
      <c r="E6" s="436"/>
      <c r="F6" s="324"/>
      <c r="G6" s="336"/>
      <c r="H6" s="327"/>
      <c r="I6" s="324"/>
      <c r="J6" s="336"/>
      <c r="K6" s="336"/>
    </row>
    <row r="7" spans="1:11" ht="22.5" x14ac:dyDescent="0.25">
      <c r="A7" s="425" t="s">
        <v>1000</v>
      </c>
      <c r="B7" s="321" t="s">
        <v>939</v>
      </c>
      <c r="C7" s="321" t="s">
        <v>873</v>
      </c>
      <c r="D7" s="321" t="s">
        <v>1001</v>
      </c>
      <c r="E7" s="215" t="s">
        <v>1002</v>
      </c>
      <c r="F7" s="215" t="s">
        <v>1004</v>
      </c>
      <c r="G7" s="215" t="s">
        <v>1004</v>
      </c>
      <c r="H7" s="321" t="s">
        <v>6</v>
      </c>
      <c r="I7" s="215" t="s">
        <v>1004</v>
      </c>
      <c r="J7" s="215" t="s">
        <v>1004</v>
      </c>
      <c r="K7" s="323" t="s">
        <v>6</v>
      </c>
    </row>
    <row r="8" spans="1:11" ht="15.75" thickBot="1" x14ac:dyDescent="0.3">
      <c r="A8" s="427"/>
      <c r="B8" s="322"/>
      <c r="C8" s="322"/>
      <c r="D8" s="322"/>
      <c r="E8" s="216" t="s">
        <v>1003</v>
      </c>
      <c r="F8" s="216" t="s">
        <v>1005</v>
      </c>
      <c r="G8" s="216" t="s">
        <v>1043</v>
      </c>
      <c r="H8" s="322"/>
      <c r="I8" s="216" t="s">
        <v>1005</v>
      </c>
      <c r="J8" s="216" t="s">
        <v>1006</v>
      </c>
      <c r="K8" s="324"/>
    </row>
    <row r="9" spans="1:11" x14ac:dyDescent="0.25">
      <c r="A9" s="421"/>
      <c r="B9" s="321" t="s">
        <v>61</v>
      </c>
      <c r="C9" s="321" t="s">
        <v>28</v>
      </c>
      <c r="D9" s="321" t="s">
        <v>28</v>
      </c>
      <c r="E9" s="432" t="s">
        <v>1044</v>
      </c>
      <c r="F9" s="215" t="s">
        <v>878</v>
      </c>
      <c r="G9" s="215" t="s">
        <v>878</v>
      </c>
      <c r="H9" s="321" t="s">
        <v>944</v>
      </c>
      <c r="I9" s="215" t="s">
        <v>878</v>
      </c>
      <c r="J9" s="215" t="s">
        <v>878</v>
      </c>
      <c r="K9" s="323" t="s">
        <v>944</v>
      </c>
    </row>
    <row r="10" spans="1:11" x14ac:dyDescent="0.25">
      <c r="A10" s="332"/>
      <c r="B10" s="328"/>
      <c r="C10" s="328"/>
      <c r="D10" s="328"/>
      <c r="E10" s="433"/>
      <c r="F10" s="215" t="s">
        <v>879</v>
      </c>
      <c r="G10" s="215" t="s">
        <v>577</v>
      </c>
      <c r="H10" s="328"/>
      <c r="I10" s="215" t="s">
        <v>879</v>
      </c>
      <c r="J10" s="215" t="s">
        <v>577</v>
      </c>
      <c r="K10" s="370"/>
    </row>
    <row r="11" spans="1:11" x14ac:dyDescent="0.25">
      <c r="A11" s="250" t="s">
        <v>1007</v>
      </c>
      <c r="B11" s="215"/>
      <c r="C11" s="215"/>
      <c r="D11" s="215"/>
      <c r="E11" s="114"/>
      <c r="F11" s="215"/>
      <c r="G11" s="215"/>
      <c r="H11" s="215"/>
      <c r="I11" s="215"/>
      <c r="J11" s="215"/>
      <c r="K11" s="239"/>
    </row>
    <row r="12" spans="1:11" x14ac:dyDescent="0.25">
      <c r="A12" s="249" t="s">
        <v>946</v>
      </c>
      <c r="B12" s="16">
        <v>28786</v>
      </c>
      <c r="C12" s="9">
        <v>672</v>
      </c>
      <c r="D12" s="9" t="s">
        <v>1045</v>
      </c>
      <c r="E12" s="9">
        <v>12.12</v>
      </c>
      <c r="F12" s="170">
        <v>2.0299999999999998</v>
      </c>
      <c r="G12" s="177">
        <v>857</v>
      </c>
      <c r="H12" s="177">
        <v>58.35</v>
      </c>
      <c r="I12" s="229">
        <v>2.0299999999999998</v>
      </c>
      <c r="J12" s="229">
        <v>859</v>
      </c>
      <c r="K12" s="229">
        <v>58.44</v>
      </c>
    </row>
    <row r="13" spans="1:11" x14ac:dyDescent="0.25">
      <c r="A13" s="249" t="s">
        <v>1008</v>
      </c>
      <c r="B13" s="16">
        <v>7860</v>
      </c>
      <c r="C13" s="9">
        <v>524</v>
      </c>
      <c r="D13" s="9" t="s">
        <v>1046</v>
      </c>
      <c r="E13" s="9">
        <v>11.91</v>
      </c>
      <c r="F13" s="170">
        <v>1.84</v>
      </c>
      <c r="G13" s="177">
        <v>775</v>
      </c>
      <c r="H13" s="177">
        <v>14.5</v>
      </c>
      <c r="I13" s="229">
        <v>1.86</v>
      </c>
      <c r="J13" s="229">
        <v>780</v>
      </c>
      <c r="K13" s="229">
        <v>14.6</v>
      </c>
    </row>
    <row r="14" spans="1:11" x14ac:dyDescent="0.25">
      <c r="A14" s="249" t="s">
        <v>952</v>
      </c>
      <c r="B14" s="16">
        <v>58495</v>
      </c>
      <c r="C14" s="9">
        <v>398</v>
      </c>
      <c r="D14" s="9">
        <v>232</v>
      </c>
      <c r="E14" s="9" t="s">
        <v>1047</v>
      </c>
      <c r="F14" s="170">
        <v>1.37</v>
      </c>
      <c r="G14" s="177">
        <v>623</v>
      </c>
      <c r="H14" s="177">
        <v>80.099999999999994</v>
      </c>
      <c r="I14" s="229">
        <v>1.37</v>
      </c>
      <c r="J14" s="229">
        <v>623</v>
      </c>
      <c r="K14" s="229">
        <v>80.13</v>
      </c>
    </row>
    <row r="15" spans="1:11" x14ac:dyDescent="0.25">
      <c r="A15" s="249" t="s">
        <v>1009</v>
      </c>
      <c r="B15" s="16">
        <v>60006</v>
      </c>
      <c r="C15" s="9">
        <v>485</v>
      </c>
      <c r="D15" s="9" t="s">
        <v>1048</v>
      </c>
      <c r="E15" s="9">
        <v>23</v>
      </c>
      <c r="F15" s="170">
        <v>1.61</v>
      </c>
      <c r="G15" s="177">
        <v>682</v>
      </c>
      <c r="H15" s="177">
        <v>96.4</v>
      </c>
      <c r="I15" s="229">
        <v>1.66</v>
      </c>
      <c r="J15" s="229">
        <v>706</v>
      </c>
      <c r="K15" s="229">
        <v>99.81</v>
      </c>
    </row>
    <row r="16" spans="1:11" x14ac:dyDescent="0.25">
      <c r="A16" s="249" t="s">
        <v>1010</v>
      </c>
      <c r="B16" s="16">
        <v>18979</v>
      </c>
      <c r="C16" s="9">
        <v>572</v>
      </c>
      <c r="D16" s="9" t="s">
        <v>1049</v>
      </c>
      <c r="E16" s="9" t="s">
        <v>1050</v>
      </c>
      <c r="F16" s="170">
        <v>1.94</v>
      </c>
      <c r="G16" s="177">
        <v>786</v>
      </c>
      <c r="H16" s="177">
        <v>36.79</v>
      </c>
      <c r="I16" s="229">
        <v>1.95</v>
      </c>
      <c r="J16" s="229">
        <v>789</v>
      </c>
      <c r="K16" s="229">
        <v>36.94</v>
      </c>
    </row>
    <row r="17" spans="1:11" x14ac:dyDescent="0.25">
      <c r="A17" s="250" t="s">
        <v>956</v>
      </c>
      <c r="B17" s="9" t="s">
        <v>17</v>
      </c>
      <c r="C17" s="18">
        <v>498</v>
      </c>
      <c r="D17" s="18" t="s">
        <v>1051</v>
      </c>
      <c r="E17" s="18" t="s">
        <v>1052</v>
      </c>
      <c r="F17" s="181">
        <v>1.64</v>
      </c>
      <c r="G17" s="182">
        <v>709</v>
      </c>
      <c r="H17" s="229" t="s">
        <v>17</v>
      </c>
      <c r="I17" s="235">
        <v>1.67</v>
      </c>
      <c r="J17" s="235">
        <v>719</v>
      </c>
      <c r="K17" s="229" t="s">
        <v>17</v>
      </c>
    </row>
    <row r="18" spans="1:11" x14ac:dyDescent="0.25">
      <c r="A18" s="250" t="s">
        <v>957</v>
      </c>
      <c r="B18" s="21">
        <v>174126</v>
      </c>
      <c r="C18" s="9" t="s">
        <v>17</v>
      </c>
      <c r="D18" s="9" t="s">
        <v>17</v>
      </c>
      <c r="E18" s="9" t="s">
        <v>17</v>
      </c>
      <c r="F18" s="37" t="s">
        <v>17</v>
      </c>
      <c r="G18" s="229" t="s">
        <v>17</v>
      </c>
      <c r="H18" s="177">
        <v>286.14</v>
      </c>
      <c r="I18" s="229" t="s">
        <v>17</v>
      </c>
      <c r="J18" s="229" t="s">
        <v>17</v>
      </c>
      <c r="K18" s="177" t="s">
        <v>1053</v>
      </c>
    </row>
    <row r="19" spans="1:11" x14ac:dyDescent="0.25">
      <c r="A19" s="293"/>
      <c r="B19" s="294"/>
      <c r="C19" s="295"/>
      <c r="D19" s="295"/>
      <c r="E19" s="295"/>
      <c r="F19" s="296"/>
      <c r="G19" s="297"/>
      <c r="H19" s="298"/>
      <c r="I19" s="297"/>
      <c r="J19" s="297"/>
      <c r="K19" s="298"/>
    </row>
    <row r="20" spans="1:11" x14ac:dyDescent="0.25">
      <c r="A20" s="250" t="s">
        <v>1011</v>
      </c>
      <c r="B20" s="18"/>
      <c r="C20" s="9"/>
      <c r="D20" s="18"/>
      <c r="E20" s="18"/>
      <c r="F20" s="38"/>
      <c r="G20" s="235"/>
      <c r="H20" s="235"/>
      <c r="I20" s="229"/>
      <c r="J20" s="229"/>
      <c r="K20" s="229"/>
    </row>
    <row r="21" spans="1:11" x14ac:dyDescent="0.25">
      <c r="A21" s="249" t="s">
        <v>946</v>
      </c>
      <c r="B21" s="16">
        <v>7864</v>
      </c>
      <c r="C21" s="9">
        <v>816</v>
      </c>
      <c r="D21" s="9" t="s">
        <v>1045</v>
      </c>
      <c r="E21" s="9">
        <v>12.12</v>
      </c>
      <c r="F21" s="170">
        <v>2.46</v>
      </c>
      <c r="G21" s="180">
        <v>1040</v>
      </c>
      <c r="H21" s="177">
        <v>19.34</v>
      </c>
      <c r="I21" s="177">
        <v>2.46</v>
      </c>
      <c r="J21" s="180">
        <v>1041</v>
      </c>
      <c r="K21" s="177">
        <v>19.36</v>
      </c>
    </row>
    <row r="22" spans="1:11" x14ac:dyDescent="0.25">
      <c r="A22" s="249" t="s">
        <v>1008</v>
      </c>
      <c r="B22" s="16">
        <v>1970</v>
      </c>
      <c r="C22" s="9">
        <v>459</v>
      </c>
      <c r="D22" s="9" t="s">
        <v>1046</v>
      </c>
      <c r="E22" s="9">
        <v>11.91</v>
      </c>
      <c r="F22" s="170">
        <v>1.62</v>
      </c>
      <c r="G22" s="177">
        <v>729</v>
      </c>
      <c r="H22" s="177">
        <v>3.19</v>
      </c>
      <c r="I22" s="177">
        <v>1.63</v>
      </c>
      <c r="J22" s="177">
        <v>733</v>
      </c>
      <c r="K22" s="177">
        <v>3.21</v>
      </c>
    </row>
    <row r="23" spans="1:11" x14ac:dyDescent="0.25">
      <c r="A23" s="249" t="s">
        <v>952</v>
      </c>
      <c r="B23" s="16">
        <v>10567</v>
      </c>
      <c r="C23" s="9">
        <v>408</v>
      </c>
      <c r="D23" s="9">
        <v>232</v>
      </c>
      <c r="E23" s="9" t="s">
        <v>1047</v>
      </c>
      <c r="F23" s="170">
        <v>1.4</v>
      </c>
      <c r="G23" s="177">
        <v>690</v>
      </c>
      <c r="H23" s="177">
        <v>14.83</v>
      </c>
      <c r="I23" s="177">
        <v>1.4</v>
      </c>
      <c r="J23" s="177">
        <v>690</v>
      </c>
      <c r="K23" s="177">
        <v>14.84</v>
      </c>
    </row>
    <row r="24" spans="1:11" x14ac:dyDescent="0.25">
      <c r="A24" s="249" t="s">
        <v>1009</v>
      </c>
      <c r="B24" s="16">
        <v>13713</v>
      </c>
      <c r="C24" s="9">
        <v>481</v>
      </c>
      <c r="D24" s="9" t="s">
        <v>1048</v>
      </c>
      <c r="E24" s="9">
        <v>23</v>
      </c>
      <c r="F24" s="170">
        <v>1.59</v>
      </c>
      <c r="G24" s="177">
        <v>693</v>
      </c>
      <c r="H24" s="177">
        <v>21.86</v>
      </c>
      <c r="I24" s="177">
        <v>1.65</v>
      </c>
      <c r="J24" s="177">
        <v>718</v>
      </c>
      <c r="K24" s="177">
        <v>22.64</v>
      </c>
    </row>
    <row r="25" spans="1:11" x14ac:dyDescent="0.25">
      <c r="A25" s="249" t="s">
        <v>1010</v>
      </c>
      <c r="B25" s="16">
        <v>3849</v>
      </c>
      <c r="C25" s="9">
        <v>424</v>
      </c>
      <c r="D25" s="9" t="s">
        <v>1049</v>
      </c>
      <c r="E25" s="9" t="s">
        <v>1050</v>
      </c>
      <c r="F25" s="170">
        <v>1.44</v>
      </c>
      <c r="G25" s="177">
        <v>571</v>
      </c>
      <c r="H25" s="177">
        <v>5.53</v>
      </c>
      <c r="I25" s="177">
        <v>1.44</v>
      </c>
      <c r="J25" s="177">
        <v>574</v>
      </c>
      <c r="K25" s="177">
        <v>5.56</v>
      </c>
    </row>
    <row r="26" spans="1:11" x14ac:dyDescent="0.25">
      <c r="A26" s="250" t="s">
        <v>956</v>
      </c>
      <c r="B26" s="9" t="s">
        <v>17</v>
      </c>
      <c r="C26" s="18">
        <v>523</v>
      </c>
      <c r="D26" s="18" t="s">
        <v>1051</v>
      </c>
      <c r="E26" s="18" t="s">
        <v>1052</v>
      </c>
      <c r="F26" s="181">
        <v>1.71</v>
      </c>
      <c r="G26" s="182">
        <v>756</v>
      </c>
      <c r="H26" s="229" t="s">
        <v>17</v>
      </c>
      <c r="I26" s="182">
        <v>1.73</v>
      </c>
      <c r="J26" s="182">
        <v>766</v>
      </c>
      <c r="K26" s="177" t="s">
        <v>17</v>
      </c>
    </row>
    <row r="27" spans="1:11" x14ac:dyDescent="0.25">
      <c r="A27" s="250" t="s">
        <v>1012</v>
      </c>
      <c r="B27" s="21">
        <v>37963</v>
      </c>
      <c r="C27" s="9" t="s">
        <v>17</v>
      </c>
      <c r="D27" s="9" t="s">
        <v>17</v>
      </c>
      <c r="E27" s="9" t="s">
        <v>17</v>
      </c>
      <c r="F27" s="37" t="s">
        <v>17</v>
      </c>
      <c r="G27" s="229" t="s">
        <v>17</v>
      </c>
      <c r="H27" s="177">
        <v>64.75</v>
      </c>
      <c r="I27" s="177" t="s">
        <v>17</v>
      </c>
      <c r="J27" s="177" t="s">
        <v>17</v>
      </c>
      <c r="K27" s="182">
        <v>65.61</v>
      </c>
    </row>
    <row r="28" spans="1:11" x14ac:dyDescent="0.25">
      <c r="A28" s="299"/>
      <c r="B28" s="299"/>
      <c r="C28" s="300"/>
      <c r="D28" s="300"/>
      <c r="E28" s="300"/>
      <c r="F28" s="301"/>
      <c r="G28" s="302"/>
      <c r="H28" s="303"/>
      <c r="I28" s="303"/>
      <c r="J28" s="303"/>
      <c r="K28" s="303"/>
    </row>
    <row r="29" spans="1:11" x14ac:dyDescent="0.25">
      <c r="A29" s="250" t="s">
        <v>1013</v>
      </c>
      <c r="B29" s="9"/>
      <c r="C29" s="18"/>
      <c r="D29" s="18"/>
      <c r="E29" s="18"/>
      <c r="F29" s="38"/>
      <c r="G29" s="235"/>
      <c r="H29" s="229"/>
      <c r="I29" s="229"/>
      <c r="J29" s="229"/>
      <c r="K29" s="254"/>
    </row>
    <row r="30" spans="1:11" x14ac:dyDescent="0.25">
      <c r="A30" s="249" t="s">
        <v>946</v>
      </c>
      <c r="B30" s="16">
        <v>2911</v>
      </c>
      <c r="C30" s="9">
        <v>344</v>
      </c>
      <c r="D30" s="9" t="s">
        <v>1045</v>
      </c>
      <c r="E30" s="9">
        <v>12.12</v>
      </c>
      <c r="F30" s="170">
        <v>1.04</v>
      </c>
      <c r="G30" s="177">
        <v>452</v>
      </c>
      <c r="H30" s="177">
        <v>3.02</v>
      </c>
      <c r="I30" s="177">
        <v>1.04</v>
      </c>
      <c r="J30" s="177">
        <v>453</v>
      </c>
      <c r="K30" s="177">
        <v>3.03</v>
      </c>
    </row>
    <row r="31" spans="1:11" x14ac:dyDescent="0.25">
      <c r="A31" s="249" t="s">
        <v>1008</v>
      </c>
      <c r="B31" s="16">
        <v>1388</v>
      </c>
      <c r="C31" s="9">
        <v>377</v>
      </c>
      <c r="D31" s="9" t="s">
        <v>1046</v>
      </c>
      <c r="E31" s="9">
        <v>11.91</v>
      </c>
      <c r="F31" s="170">
        <v>1.33</v>
      </c>
      <c r="G31" s="177">
        <v>572</v>
      </c>
      <c r="H31" s="177">
        <v>1.84</v>
      </c>
      <c r="I31" s="177">
        <v>1.33</v>
      </c>
      <c r="J31" s="177">
        <v>576</v>
      </c>
      <c r="K31" s="177">
        <v>1.85</v>
      </c>
    </row>
    <row r="32" spans="1:11" x14ac:dyDescent="0.25">
      <c r="A32" s="249" t="s">
        <v>952</v>
      </c>
      <c r="B32" s="16">
        <v>9535</v>
      </c>
      <c r="C32" s="9">
        <v>286</v>
      </c>
      <c r="D32" s="9">
        <v>232</v>
      </c>
      <c r="E32" s="9" t="s">
        <v>1047</v>
      </c>
      <c r="F32" s="170">
        <v>0.98</v>
      </c>
      <c r="G32" s="177">
        <v>406</v>
      </c>
      <c r="H32" s="177">
        <v>9.3800000000000008</v>
      </c>
      <c r="I32" s="177">
        <v>0.98</v>
      </c>
      <c r="J32" s="177">
        <v>406</v>
      </c>
      <c r="K32" s="177">
        <v>9.39</v>
      </c>
    </row>
    <row r="33" spans="1:11" x14ac:dyDescent="0.25">
      <c r="A33" s="249" t="s">
        <v>1009</v>
      </c>
      <c r="B33" s="16">
        <v>3737</v>
      </c>
      <c r="C33" s="9">
        <v>209</v>
      </c>
      <c r="D33" s="9" t="s">
        <v>1048</v>
      </c>
      <c r="E33" s="9">
        <v>23</v>
      </c>
      <c r="F33" s="170">
        <v>0.69</v>
      </c>
      <c r="G33" s="177">
        <v>313</v>
      </c>
      <c r="H33" s="177">
        <v>2.59</v>
      </c>
      <c r="I33" s="177">
        <v>0.72</v>
      </c>
      <c r="J33" s="177">
        <v>324</v>
      </c>
      <c r="K33" s="177">
        <v>2.68</v>
      </c>
    </row>
    <row r="34" spans="1:11" x14ac:dyDescent="0.25">
      <c r="A34" s="249" t="s">
        <v>1010</v>
      </c>
      <c r="B34" s="16">
        <v>1483</v>
      </c>
      <c r="C34" s="9">
        <v>587</v>
      </c>
      <c r="D34" s="9" t="s">
        <v>1049</v>
      </c>
      <c r="E34" s="9" t="s">
        <v>1050</v>
      </c>
      <c r="F34" s="170">
        <v>1.99</v>
      </c>
      <c r="G34" s="177">
        <v>688</v>
      </c>
      <c r="H34" s="177">
        <v>2.95</v>
      </c>
      <c r="I34" s="177">
        <v>2</v>
      </c>
      <c r="J34" s="177">
        <v>690</v>
      </c>
      <c r="K34" s="177">
        <v>2.96</v>
      </c>
    </row>
    <row r="35" spans="1:11" x14ac:dyDescent="0.25">
      <c r="A35" s="250" t="s">
        <v>956</v>
      </c>
      <c r="B35" s="9" t="s">
        <v>17</v>
      </c>
      <c r="C35" s="18">
        <v>310</v>
      </c>
      <c r="D35" s="18" t="s">
        <v>1051</v>
      </c>
      <c r="E35" s="18" t="s">
        <v>1052</v>
      </c>
      <c r="F35" s="181">
        <v>1.04</v>
      </c>
      <c r="G35" s="182">
        <v>434</v>
      </c>
      <c r="H35" s="229" t="s">
        <v>17</v>
      </c>
      <c r="I35" s="182">
        <v>1.04</v>
      </c>
      <c r="J35" s="182">
        <v>437</v>
      </c>
      <c r="K35" s="229" t="s">
        <v>17</v>
      </c>
    </row>
    <row r="36" spans="1:11" x14ac:dyDescent="0.25">
      <c r="A36" s="250" t="s">
        <v>1012</v>
      </c>
      <c r="B36" s="21">
        <v>19054</v>
      </c>
      <c r="C36" s="9" t="s">
        <v>17</v>
      </c>
      <c r="D36" s="9" t="s">
        <v>17</v>
      </c>
      <c r="E36" s="9" t="s">
        <v>17</v>
      </c>
      <c r="F36" s="37" t="s">
        <v>17</v>
      </c>
      <c r="G36" s="229" t="s">
        <v>17</v>
      </c>
      <c r="H36" s="177">
        <v>19.78</v>
      </c>
      <c r="I36" s="229" t="s">
        <v>17</v>
      </c>
      <c r="J36" s="229" t="s">
        <v>17</v>
      </c>
      <c r="K36" s="182">
        <v>19.91</v>
      </c>
    </row>
    <row r="37" spans="1:11" x14ac:dyDescent="0.25">
      <c r="A37" s="304"/>
      <c r="B37" s="305"/>
      <c r="C37" s="304"/>
      <c r="D37" s="304"/>
      <c r="E37" s="304"/>
      <c r="F37" s="306"/>
      <c r="G37" s="307"/>
      <c r="H37" s="308"/>
      <c r="I37" s="308"/>
      <c r="J37" s="308"/>
      <c r="K37" s="308"/>
    </row>
    <row r="38" spans="1:11" x14ac:dyDescent="0.25">
      <c r="A38" s="250" t="s">
        <v>1014</v>
      </c>
      <c r="B38" s="9"/>
      <c r="C38" s="18"/>
      <c r="D38" s="18"/>
      <c r="E38" s="18"/>
      <c r="F38" s="38"/>
      <c r="G38" s="235"/>
      <c r="H38" s="229"/>
      <c r="I38" s="229"/>
      <c r="J38" s="229"/>
      <c r="K38" s="229"/>
    </row>
    <row r="39" spans="1:11" x14ac:dyDescent="0.25">
      <c r="A39" s="249" t="s">
        <v>946</v>
      </c>
      <c r="B39" s="16">
        <v>7858</v>
      </c>
      <c r="C39" s="9">
        <v>469</v>
      </c>
      <c r="D39" s="9" t="s">
        <v>1045</v>
      </c>
      <c r="E39" s="9">
        <v>12.12</v>
      </c>
      <c r="F39" s="170">
        <v>1.41</v>
      </c>
      <c r="G39" s="177">
        <v>565</v>
      </c>
      <c r="H39" s="177">
        <v>11.11</v>
      </c>
      <c r="I39" s="177">
        <v>1.42</v>
      </c>
      <c r="J39" s="177">
        <v>566</v>
      </c>
      <c r="K39" s="177">
        <v>11.13</v>
      </c>
    </row>
    <row r="40" spans="1:11" x14ac:dyDescent="0.25">
      <c r="A40" s="249" t="s">
        <v>1008</v>
      </c>
      <c r="B40" s="16">
        <v>2877</v>
      </c>
      <c r="C40" s="9">
        <v>597</v>
      </c>
      <c r="D40" s="9" t="s">
        <v>1046</v>
      </c>
      <c r="E40" s="9">
        <v>11.91</v>
      </c>
      <c r="F40" s="170">
        <v>2.1</v>
      </c>
      <c r="G40" s="177">
        <v>805</v>
      </c>
      <c r="H40" s="177">
        <v>6.05</v>
      </c>
      <c r="I40" s="177">
        <v>2.12</v>
      </c>
      <c r="J40" s="177">
        <v>811</v>
      </c>
      <c r="K40" s="177">
        <v>6.09</v>
      </c>
    </row>
    <row r="41" spans="1:11" x14ac:dyDescent="0.25">
      <c r="A41" s="249" t="s">
        <v>952</v>
      </c>
      <c r="B41" s="16">
        <v>15685</v>
      </c>
      <c r="C41" s="9">
        <v>376</v>
      </c>
      <c r="D41" s="9">
        <v>232</v>
      </c>
      <c r="E41" s="9" t="s">
        <v>1047</v>
      </c>
      <c r="F41" s="170">
        <v>1.29</v>
      </c>
      <c r="G41" s="177">
        <v>581</v>
      </c>
      <c r="H41" s="177">
        <v>20.29</v>
      </c>
      <c r="I41" s="177">
        <v>1.29</v>
      </c>
      <c r="J41" s="177">
        <v>582</v>
      </c>
      <c r="K41" s="177">
        <v>20.3</v>
      </c>
    </row>
    <row r="42" spans="1:11" x14ac:dyDescent="0.25">
      <c r="A42" s="249" t="s">
        <v>1009</v>
      </c>
      <c r="B42" s="16">
        <v>16419</v>
      </c>
      <c r="C42" s="9">
        <v>409</v>
      </c>
      <c r="D42" s="9" t="s">
        <v>1048</v>
      </c>
      <c r="E42" s="9">
        <v>23</v>
      </c>
      <c r="F42" s="170">
        <v>1.36</v>
      </c>
      <c r="G42" s="177">
        <v>535</v>
      </c>
      <c r="H42" s="177">
        <v>22.25</v>
      </c>
      <c r="I42" s="177">
        <v>1.4</v>
      </c>
      <c r="J42" s="177">
        <v>554</v>
      </c>
      <c r="K42" s="177">
        <v>23.03</v>
      </c>
    </row>
    <row r="43" spans="1:11" x14ac:dyDescent="0.25">
      <c r="A43" s="249" t="s">
        <v>1010</v>
      </c>
      <c r="B43" s="16">
        <v>4615</v>
      </c>
      <c r="C43" s="9">
        <v>525</v>
      </c>
      <c r="D43" s="9" t="s">
        <v>1049</v>
      </c>
      <c r="E43" s="9" t="s">
        <v>1050</v>
      </c>
      <c r="F43" s="170">
        <v>1.78</v>
      </c>
      <c r="G43" s="177">
        <v>654</v>
      </c>
      <c r="H43" s="177">
        <v>8.2100000000000009</v>
      </c>
      <c r="I43" s="177">
        <v>1.79</v>
      </c>
      <c r="J43" s="177">
        <v>656</v>
      </c>
      <c r="K43" s="177">
        <v>8.24</v>
      </c>
    </row>
    <row r="44" spans="1:11" x14ac:dyDescent="0.25">
      <c r="A44" s="250" t="s">
        <v>956</v>
      </c>
      <c r="B44" s="9" t="s">
        <v>17</v>
      </c>
      <c r="C44" s="18">
        <v>431</v>
      </c>
      <c r="D44" s="18" t="s">
        <v>1051</v>
      </c>
      <c r="E44" s="18" t="s">
        <v>1052</v>
      </c>
      <c r="F44" s="181">
        <v>1.43</v>
      </c>
      <c r="G44" s="182">
        <v>584</v>
      </c>
      <c r="H44" s="229" t="s">
        <v>17</v>
      </c>
      <c r="I44" s="182">
        <v>1.45</v>
      </c>
      <c r="J44" s="182">
        <v>592</v>
      </c>
      <c r="K44" s="229" t="s">
        <v>17</v>
      </c>
    </row>
    <row r="45" spans="1:11" x14ac:dyDescent="0.25">
      <c r="A45" s="250" t="s">
        <v>1012</v>
      </c>
      <c r="B45" s="21">
        <v>47454</v>
      </c>
      <c r="C45" s="9" t="s">
        <v>17</v>
      </c>
      <c r="D45" s="9" t="s">
        <v>17</v>
      </c>
      <c r="E45" s="9" t="s">
        <v>17</v>
      </c>
      <c r="F45" s="37" t="s">
        <v>17</v>
      </c>
      <c r="G45" s="229" t="s">
        <v>17</v>
      </c>
      <c r="H45" s="177">
        <v>67.91</v>
      </c>
      <c r="I45" s="229" t="s">
        <v>17</v>
      </c>
      <c r="J45" s="229" t="s">
        <v>17</v>
      </c>
      <c r="K45" s="182">
        <v>68.790000000000006</v>
      </c>
    </row>
    <row r="46" spans="1:11" x14ac:dyDescent="0.25">
      <c r="A46" s="309"/>
      <c r="B46" s="310"/>
      <c r="C46" s="311"/>
      <c r="D46" s="311"/>
      <c r="E46" s="311"/>
      <c r="F46" s="312"/>
      <c r="G46" s="313"/>
      <c r="H46" s="314"/>
      <c r="I46" s="314"/>
      <c r="J46" s="314"/>
      <c r="K46" s="314"/>
    </row>
    <row r="47" spans="1:11" x14ac:dyDescent="0.25">
      <c r="A47" s="250" t="s">
        <v>1015</v>
      </c>
      <c r="B47" s="18"/>
      <c r="C47" s="9"/>
      <c r="D47" s="9"/>
      <c r="E47" s="9"/>
      <c r="F47" s="38"/>
      <c r="G47" s="235"/>
      <c r="H47" s="229"/>
      <c r="I47" s="229"/>
      <c r="J47" s="229"/>
      <c r="K47" s="229"/>
    </row>
    <row r="48" spans="1:11" x14ac:dyDescent="0.25">
      <c r="A48" s="249" t="s">
        <v>946</v>
      </c>
      <c r="B48" s="16">
        <v>4925</v>
      </c>
      <c r="C48" s="9">
        <v>675</v>
      </c>
      <c r="D48" s="9" t="s">
        <v>1045</v>
      </c>
      <c r="E48" s="9">
        <v>12.12</v>
      </c>
      <c r="F48" s="170">
        <v>2.0299999999999998</v>
      </c>
      <c r="G48" s="177">
        <v>862</v>
      </c>
      <c r="H48" s="177">
        <v>10.02</v>
      </c>
      <c r="I48" s="177">
        <v>2.04</v>
      </c>
      <c r="J48" s="177">
        <v>862</v>
      </c>
      <c r="K48" s="177">
        <v>10.029999999999999</v>
      </c>
    </row>
    <row r="49" spans="1:11" x14ac:dyDescent="0.25">
      <c r="A49" s="249" t="s">
        <v>1008</v>
      </c>
      <c r="B49" s="9">
        <v>607</v>
      </c>
      <c r="C49" s="9">
        <v>525</v>
      </c>
      <c r="D49" s="9" t="s">
        <v>1046</v>
      </c>
      <c r="E49" s="9">
        <v>11.91</v>
      </c>
      <c r="F49" s="170">
        <v>1.85</v>
      </c>
      <c r="G49" s="177">
        <v>796</v>
      </c>
      <c r="H49" s="177">
        <v>1.1200000000000001</v>
      </c>
      <c r="I49" s="177">
        <v>1.86</v>
      </c>
      <c r="J49" s="177">
        <v>803</v>
      </c>
      <c r="K49" s="177">
        <v>1.1299999999999999</v>
      </c>
    </row>
    <row r="50" spans="1:11" x14ac:dyDescent="0.25">
      <c r="A50" s="249" t="s">
        <v>952</v>
      </c>
      <c r="B50" s="16">
        <v>12605</v>
      </c>
      <c r="C50" s="9">
        <v>420</v>
      </c>
      <c r="D50" s="9">
        <v>232</v>
      </c>
      <c r="E50" s="9" t="s">
        <v>1047</v>
      </c>
      <c r="F50" s="170">
        <v>1.44</v>
      </c>
      <c r="G50" s="177">
        <v>642</v>
      </c>
      <c r="H50" s="177">
        <v>18.2</v>
      </c>
      <c r="I50" s="177">
        <v>1.44</v>
      </c>
      <c r="J50" s="177">
        <v>642</v>
      </c>
      <c r="K50" s="177">
        <v>18.2</v>
      </c>
    </row>
    <row r="51" spans="1:11" x14ac:dyDescent="0.25">
      <c r="A51" s="249" t="s">
        <v>1009</v>
      </c>
      <c r="B51" s="16">
        <v>14161</v>
      </c>
      <c r="C51" s="9">
        <v>566</v>
      </c>
      <c r="D51" s="9" t="s">
        <v>1048</v>
      </c>
      <c r="E51" s="9">
        <v>23</v>
      </c>
      <c r="F51" s="170">
        <v>1.88</v>
      </c>
      <c r="G51" s="177">
        <v>748</v>
      </c>
      <c r="H51" s="177">
        <v>26.57</v>
      </c>
      <c r="I51" s="177">
        <v>1.94</v>
      </c>
      <c r="J51" s="177">
        <v>775</v>
      </c>
      <c r="K51" s="177">
        <v>27.51</v>
      </c>
    </row>
    <row r="52" spans="1:11" x14ac:dyDescent="0.25">
      <c r="A52" s="249" t="s">
        <v>1010</v>
      </c>
      <c r="B52" s="16">
        <v>3068</v>
      </c>
      <c r="C52" s="9">
        <v>629</v>
      </c>
      <c r="D52" s="9" t="s">
        <v>1049</v>
      </c>
      <c r="E52" s="9" t="s">
        <v>1050</v>
      </c>
      <c r="F52" s="170">
        <v>2.13</v>
      </c>
      <c r="G52" s="177">
        <v>834</v>
      </c>
      <c r="H52" s="177">
        <v>6.54</v>
      </c>
      <c r="I52" s="177">
        <v>2.14</v>
      </c>
      <c r="J52" s="177">
        <v>838</v>
      </c>
      <c r="K52" s="177">
        <v>6.57</v>
      </c>
    </row>
    <row r="53" spans="1:11" x14ac:dyDescent="0.25">
      <c r="A53" s="250" t="s">
        <v>956</v>
      </c>
      <c r="B53" s="9" t="s">
        <v>17</v>
      </c>
      <c r="C53" s="18">
        <v>534</v>
      </c>
      <c r="D53" s="18" t="s">
        <v>1051</v>
      </c>
      <c r="E53" s="18" t="s">
        <v>1052</v>
      </c>
      <c r="F53" s="181">
        <v>1.77</v>
      </c>
      <c r="G53" s="182">
        <v>737</v>
      </c>
      <c r="H53" s="229" t="s">
        <v>17</v>
      </c>
      <c r="I53" s="182">
        <v>1.79</v>
      </c>
      <c r="J53" s="182">
        <v>749</v>
      </c>
      <c r="K53" s="229" t="s">
        <v>17</v>
      </c>
    </row>
    <row r="54" spans="1:11" x14ac:dyDescent="0.25">
      <c r="A54" s="250" t="s">
        <v>1012</v>
      </c>
      <c r="B54" s="21">
        <v>35366</v>
      </c>
      <c r="C54" s="9" t="s">
        <v>17</v>
      </c>
      <c r="D54" s="9" t="s">
        <v>17</v>
      </c>
      <c r="E54" s="9" t="s">
        <v>17</v>
      </c>
      <c r="F54" s="37" t="s">
        <v>17</v>
      </c>
      <c r="G54" s="229" t="s">
        <v>17</v>
      </c>
      <c r="H54" s="177">
        <v>62.45</v>
      </c>
      <c r="I54" s="229" t="s">
        <v>17</v>
      </c>
      <c r="J54" s="229" t="s">
        <v>17</v>
      </c>
      <c r="K54" s="182">
        <v>63.44</v>
      </c>
    </row>
    <row r="55" spans="1:11" x14ac:dyDescent="0.25">
      <c r="A55" s="315"/>
      <c r="B55" s="310"/>
      <c r="C55" s="311"/>
      <c r="D55" s="311"/>
      <c r="E55" s="311"/>
      <c r="F55" s="312"/>
      <c r="G55" s="313"/>
      <c r="H55" s="314"/>
      <c r="I55" s="314"/>
      <c r="J55" s="314"/>
      <c r="K55" s="314"/>
    </row>
    <row r="56" spans="1:11" x14ac:dyDescent="0.25">
      <c r="A56" s="250" t="s">
        <v>1016</v>
      </c>
      <c r="B56" s="9"/>
      <c r="C56" s="18"/>
      <c r="D56" s="18"/>
      <c r="E56" s="18"/>
      <c r="F56" s="38"/>
      <c r="G56" s="235"/>
      <c r="H56" s="229"/>
      <c r="I56" s="229"/>
      <c r="J56" s="229"/>
      <c r="K56" s="229"/>
    </row>
    <row r="57" spans="1:11" x14ac:dyDescent="0.25">
      <c r="A57" s="249" t="s">
        <v>946</v>
      </c>
      <c r="B57" s="16">
        <v>5228</v>
      </c>
      <c r="C57" s="9">
        <v>942</v>
      </c>
      <c r="D57" s="9" t="s">
        <v>1045</v>
      </c>
      <c r="E57" s="9">
        <v>12.12</v>
      </c>
      <c r="F57" s="170">
        <v>2.84</v>
      </c>
      <c r="G57" s="180">
        <v>1294</v>
      </c>
      <c r="H57" s="177">
        <v>14.86</v>
      </c>
      <c r="I57" s="177">
        <v>2.85</v>
      </c>
      <c r="J57" s="180">
        <v>1296</v>
      </c>
      <c r="K57" s="177">
        <v>14.88</v>
      </c>
    </row>
    <row r="58" spans="1:11" x14ac:dyDescent="0.25">
      <c r="A58" s="249" t="s">
        <v>1008</v>
      </c>
      <c r="B58" s="16">
        <v>1017</v>
      </c>
      <c r="C58" s="9">
        <v>644</v>
      </c>
      <c r="D58" s="9" t="s">
        <v>1046</v>
      </c>
      <c r="E58" s="9">
        <v>11.91</v>
      </c>
      <c r="F58" s="170">
        <v>2.2599999999999998</v>
      </c>
      <c r="G58" s="180">
        <v>1045</v>
      </c>
      <c r="H58" s="177">
        <v>2.2999999999999998</v>
      </c>
      <c r="I58" s="177">
        <v>2.2799999999999998</v>
      </c>
      <c r="J58" s="180">
        <v>1054</v>
      </c>
      <c r="K58" s="177">
        <v>2.3199999999999998</v>
      </c>
    </row>
    <row r="59" spans="1:11" x14ac:dyDescent="0.25">
      <c r="A59" s="249" t="s">
        <v>952</v>
      </c>
      <c r="B59" s="16">
        <v>10103</v>
      </c>
      <c r="C59" s="9">
        <v>501</v>
      </c>
      <c r="D59" s="9">
        <v>232</v>
      </c>
      <c r="E59" s="9" t="s">
        <v>1047</v>
      </c>
      <c r="F59" s="170">
        <v>1.72</v>
      </c>
      <c r="G59" s="177">
        <v>840</v>
      </c>
      <c r="H59" s="177">
        <v>17.399999999999999</v>
      </c>
      <c r="I59" s="177">
        <v>1.72</v>
      </c>
      <c r="J59" s="177">
        <v>841</v>
      </c>
      <c r="K59" s="177">
        <v>17.41</v>
      </c>
    </row>
    <row r="60" spans="1:11" x14ac:dyDescent="0.25">
      <c r="A60" s="249" t="s">
        <v>1009</v>
      </c>
      <c r="B60" s="16">
        <v>11978</v>
      </c>
      <c r="C60" s="9">
        <v>583</v>
      </c>
      <c r="D60" s="9" t="s">
        <v>1048</v>
      </c>
      <c r="E60" s="9">
        <v>23</v>
      </c>
      <c r="F60" s="170">
        <v>1.93</v>
      </c>
      <c r="G60" s="177">
        <v>948</v>
      </c>
      <c r="H60" s="177">
        <v>23.13</v>
      </c>
      <c r="I60" s="177">
        <v>2</v>
      </c>
      <c r="J60" s="177">
        <v>981</v>
      </c>
      <c r="K60" s="177">
        <v>23.95</v>
      </c>
    </row>
    <row r="61" spans="1:11" x14ac:dyDescent="0.25">
      <c r="A61" s="249" t="s">
        <v>1010</v>
      </c>
      <c r="B61" s="16">
        <v>5964</v>
      </c>
      <c r="C61" s="9">
        <v>671</v>
      </c>
      <c r="D61" s="9" t="s">
        <v>1049</v>
      </c>
      <c r="E61" s="9" t="s">
        <v>1050</v>
      </c>
      <c r="F61" s="170">
        <v>2.27</v>
      </c>
      <c r="G61" s="180">
        <v>1088</v>
      </c>
      <c r="H61" s="177">
        <v>13.56</v>
      </c>
      <c r="I61" s="177">
        <v>2.2799999999999998</v>
      </c>
      <c r="J61" s="180">
        <v>1092</v>
      </c>
      <c r="K61" s="177">
        <v>13.61</v>
      </c>
    </row>
    <row r="62" spans="1:11" x14ac:dyDescent="0.25">
      <c r="A62" s="250" t="s">
        <v>956</v>
      </c>
      <c r="B62" s="9" t="s">
        <v>17</v>
      </c>
      <c r="C62" s="18">
        <v>630</v>
      </c>
      <c r="D62" s="18" t="s">
        <v>1051</v>
      </c>
      <c r="E62" s="18" t="s">
        <v>1052</v>
      </c>
      <c r="F62" s="181">
        <v>2.08</v>
      </c>
      <c r="G62" s="316">
        <v>1000</v>
      </c>
      <c r="H62" s="229" t="s">
        <v>17</v>
      </c>
      <c r="I62" s="182">
        <v>2.1</v>
      </c>
      <c r="J62" s="316">
        <v>1013</v>
      </c>
      <c r="K62" s="229" t="s">
        <v>17</v>
      </c>
    </row>
    <row r="63" spans="1:11" ht="15.75" thickBot="1" x14ac:dyDescent="0.3">
      <c r="A63" s="251" t="s">
        <v>1012</v>
      </c>
      <c r="B63" s="39">
        <v>34290</v>
      </c>
      <c r="C63" s="179" t="s">
        <v>17</v>
      </c>
      <c r="D63" s="179" t="s">
        <v>17</v>
      </c>
      <c r="E63" s="179" t="s">
        <v>17</v>
      </c>
      <c r="F63" s="176" t="s">
        <v>17</v>
      </c>
      <c r="G63" s="25" t="s">
        <v>17</v>
      </c>
      <c r="H63" s="186">
        <v>71.25</v>
      </c>
      <c r="I63" s="25" t="s">
        <v>17</v>
      </c>
      <c r="J63" s="25" t="s">
        <v>17</v>
      </c>
      <c r="K63" s="186">
        <v>72.17</v>
      </c>
    </row>
    <row r="64" spans="1:11" x14ac:dyDescent="0.25">
      <c r="A64" s="232" t="s">
        <v>958</v>
      </c>
    </row>
    <row r="65" spans="1:2" x14ac:dyDescent="0.25">
      <c r="A65" s="228" t="s">
        <v>1018</v>
      </c>
      <c r="B65" s="228"/>
    </row>
    <row r="66" spans="1:2" x14ac:dyDescent="0.25">
      <c r="A66" s="228" t="s">
        <v>1019</v>
      </c>
      <c r="B66" s="228"/>
    </row>
    <row r="67" spans="1:2" x14ac:dyDescent="0.25">
      <c r="A67" s="228" t="s">
        <v>1020</v>
      </c>
      <c r="B67" s="228"/>
    </row>
    <row r="68" spans="1:2" x14ac:dyDescent="0.25">
      <c r="A68" s="228" t="s">
        <v>1021</v>
      </c>
      <c r="B68" s="228"/>
    </row>
  </sheetData>
  <mergeCells count="20">
    <mergeCell ref="F4:K4"/>
    <mergeCell ref="A5:A6"/>
    <mergeCell ref="F5:H6"/>
    <mergeCell ref="A9:A10"/>
    <mergeCell ref="B9:B10"/>
    <mergeCell ref="B6:E6"/>
    <mergeCell ref="B4:E4"/>
    <mergeCell ref="B5:E5"/>
    <mergeCell ref="I5:K6"/>
    <mergeCell ref="A7:A8"/>
    <mergeCell ref="B7:B8"/>
    <mergeCell ref="C7:C8"/>
    <mergeCell ref="D7:D8"/>
    <mergeCell ref="H7:H8"/>
    <mergeCell ref="K7:K8"/>
    <mergeCell ref="C9:C10"/>
    <mergeCell ref="D9:D10"/>
    <mergeCell ref="E9:E10"/>
    <mergeCell ref="H9:H10"/>
    <mergeCell ref="K9:K10"/>
  </mergeCells>
  <hyperlinks>
    <hyperlink ref="A1" location="INDICE!A1" display="VOLTAR ÍNDICE"/>
  </hyperlinks>
  <pageMargins left="0.511811024" right="0.511811024" top="0.78740157499999996" bottom="0.78740157499999996" header="0.31496062000000002" footer="0.3149606200000000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K68"/>
  <sheetViews>
    <sheetView showGridLines="0" workbookViewId="0"/>
  </sheetViews>
  <sheetFormatPr defaultRowHeight="15" x14ac:dyDescent="0.25"/>
  <cols>
    <col min="1" max="1" width="24" customWidth="1"/>
  </cols>
  <sheetData>
    <row r="1" spans="1:11" x14ac:dyDescent="0.25">
      <c r="A1" s="203" t="s">
        <v>23</v>
      </c>
      <c r="B1" s="202"/>
      <c r="C1" s="202"/>
      <c r="D1" s="202"/>
      <c r="E1" s="202"/>
      <c r="F1" s="202"/>
      <c r="G1" s="202"/>
      <c r="H1" s="202"/>
      <c r="I1" s="202"/>
      <c r="J1" s="202"/>
      <c r="K1" s="202"/>
    </row>
    <row r="3" spans="1:11" ht="15.75" thickBot="1" x14ac:dyDescent="0.3">
      <c r="A3" s="1" t="s">
        <v>1017</v>
      </c>
    </row>
    <row r="4" spans="1:11" ht="15.75" thickBot="1" x14ac:dyDescent="0.3">
      <c r="A4" s="273"/>
      <c r="B4" s="367" t="s">
        <v>1038</v>
      </c>
      <c r="C4" s="368"/>
      <c r="D4" s="368"/>
      <c r="E4" s="369"/>
      <c r="F4" s="367" t="s">
        <v>1039</v>
      </c>
      <c r="G4" s="368"/>
      <c r="H4" s="368"/>
      <c r="I4" s="368"/>
      <c r="J4" s="368"/>
      <c r="K4" s="368"/>
    </row>
    <row r="5" spans="1:11" x14ac:dyDescent="0.25">
      <c r="A5" s="426" t="s">
        <v>997</v>
      </c>
      <c r="B5" s="323" t="s">
        <v>1069</v>
      </c>
      <c r="C5" s="335"/>
      <c r="D5" s="335"/>
      <c r="E5" s="325"/>
      <c r="F5" s="323" t="s">
        <v>1042</v>
      </c>
      <c r="G5" s="335"/>
      <c r="H5" s="325"/>
      <c r="I5" s="323" t="s">
        <v>1068</v>
      </c>
      <c r="J5" s="335"/>
      <c r="K5" s="335"/>
    </row>
    <row r="6" spans="1:11" ht="42.75" customHeight="1" thickBot="1" x14ac:dyDescent="0.3">
      <c r="A6" s="427"/>
      <c r="B6" s="434" t="s">
        <v>1070</v>
      </c>
      <c r="C6" s="435"/>
      <c r="D6" s="435"/>
      <c r="E6" s="436"/>
      <c r="F6" s="324"/>
      <c r="G6" s="336"/>
      <c r="H6" s="327"/>
      <c r="I6" s="324"/>
      <c r="J6" s="336"/>
      <c r="K6" s="336"/>
    </row>
    <row r="7" spans="1:11" ht="22.5" x14ac:dyDescent="0.25">
      <c r="A7" s="425" t="s">
        <v>1071</v>
      </c>
      <c r="B7" s="321" t="s">
        <v>939</v>
      </c>
      <c r="C7" s="321" t="s">
        <v>873</v>
      </c>
      <c r="D7" s="321" t="s">
        <v>1001</v>
      </c>
      <c r="E7" s="262" t="s">
        <v>1002</v>
      </c>
      <c r="F7" s="262" t="s">
        <v>1004</v>
      </c>
      <c r="G7" s="262" t="s">
        <v>1004</v>
      </c>
      <c r="H7" s="321" t="s">
        <v>6</v>
      </c>
      <c r="I7" s="262" t="s">
        <v>1004</v>
      </c>
      <c r="J7" s="262" t="s">
        <v>1004</v>
      </c>
      <c r="K7" s="323" t="s">
        <v>6</v>
      </c>
    </row>
    <row r="8" spans="1:11" ht="15.75" thickBot="1" x14ac:dyDescent="0.3">
      <c r="A8" s="427"/>
      <c r="B8" s="322"/>
      <c r="C8" s="322"/>
      <c r="D8" s="322"/>
      <c r="E8" s="263" t="s">
        <v>1003</v>
      </c>
      <c r="F8" s="263" t="s">
        <v>1005</v>
      </c>
      <c r="G8" s="263" t="s">
        <v>1043</v>
      </c>
      <c r="H8" s="322"/>
      <c r="I8" s="263" t="s">
        <v>1005</v>
      </c>
      <c r="J8" s="263" t="s">
        <v>1006</v>
      </c>
      <c r="K8" s="324"/>
    </row>
    <row r="9" spans="1:11" x14ac:dyDescent="0.25">
      <c r="A9" s="421"/>
      <c r="B9" s="321" t="s">
        <v>61</v>
      </c>
      <c r="C9" s="321" t="s">
        <v>28</v>
      </c>
      <c r="D9" s="321" t="s">
        <v>28</v>
      </c>
      <c r="E9" s="432" t="s">
        <v>1044</v>
      </c>
      <c r="F9" s="262" t="s">
        <v>878</v>
      </c>
      <c r="G9" s="262" t="s">
        <v>878</v>
      </c>
      <c r="H9" s="321" t="s">
        <v>944</v>
      </c>
      <c r="I9" s="262" t="s">
        <v>878</v>
      </c>
      <c r="J9" s="262" t="s">
        <v>878</v>
      </c>
      <c r="K9" s="323" t="s">
        <v>944</v>
      </c>
    </row>
    <row r="10" spans="1:11" x14ac:dyDescent="0.25">
      <c r="A10" s="332"/>
      <c r="B10" s="328"/>
      <c r="C10" s="328"/>
      <c r="D10" s="328"/>
      <c r="E10" s="433"/>
      <c r="F10" s="262" t="s">
        <v>879</v>
      </c>
      <c r="G10" s="262" t="s">
        <v>577</v>
      </c>
      <c r="H10" s="328"/>
      <c r="I10" s="262" t="s">
        <v>879</v>
      </c>
      <c r="J10" s="262" t="s">
        <v>577</v>
      </c>
      <c r="K10" s="370"/>
    </row>
    <row r="11" spans="1:11" x14ac:dyDescent="0.25">
      <c r="A11" s="271" t="s">
        <v>1007</v>
      </c>
      <c r="B11" s="262"/>
      <c r="C11" s="262"/>
      <c r="D11" s="262"/>
      <c r="E11" s="114"/>
      <c r="F11" s="262"/>
      <c r="G11" s="262"/>
      <c r="H11" s="262"/>
      <c r="I11" s="262"/>
      <c r="J11" s="262"/>
      <c r="K11" s="239"/>
    </row>
    <row r="12" spans="1:11" x14ac:dyDescent="0.25">
      <c r="A12" s="270" t="s">
        <v>946</v>
      </c>
      <c r="B12" s="16">
        <v>28786</v>
      </c>
      <c r="C12" s="9">
        <v>672</v>
      </c>
      <c r="D12" s="9" t="s">
        <v>1072</v>
      </c>
      <c r="E12" s="9">
        <v>12.12</v>
      </c>
      <c r="F12" s="37">
        <v>2.0299999999999998</v>
      </c>
      <c r="G12" s="267">
        <v>859</v>
      </c>
      <c r="H12" s="267">
        <v>58.44</v>
      </c>
      <c r="I12" s="267">
        <v>2.0499999999999998</v>
      </c>
      <c r="J12" s="267">
        <v>865</v>
      </c>
      <c r="K12" s="267">
        <v>58.86</v>
      </c>
    </row>
    <row r="13" spans="1:11" x14ac:dyDescent="0.25">
      <c r="A13" s="270" t="s">
        <v>1008</v>
      </c>
      <c r="B13" s="16">
        <v>7860</v>
      </c>
      <c r="C13" s="9">
        <v>524</v>
      </c>
      <c r="D13" s="9" t="s">
        <v>1073</v>
      </c>
      <c r="E13" s="9">
        <v>11.91</v>
      </c>
      <c r="F13" s="37">
        <v>1.86</v>
      </c>
      <c r="G13" s="267">
        <v>780</v>
      </c>
      <c r="H13" s="267">
        <v>14.6</v>
      </c>
      <c r="I13" s="267">
        <v>1.87</v>
      </c>
      <c r="J13" s="267">
        <v>784</v>
      </c>
      <c r="K13" s="267">
        <v>14.66</v>
      </c>
    </row>
    <row r="14" spans="1:11" x14ac:dyDescent="0.25">
      <c r="A14" s="270" t="s">
        <v>952</v>
      </c>
      <c r="B14" s="16">
        <v>58495</v>
      </c>
      <c r="C14" s="9">
        <v>398</v>
      </c>
      <c r="D14" s="9" t="s">
        <v>1074</v>
      </c>
      <c r="E14" s="9">
        <v>15.51</v>
      </c>
      <c r="F14" s="37">
        <v>1.37</v>
      </c>
      <c r="G14" s="267">
        <v>623</v>
      </c>
      <c r="H14" s="267">
        <v>80.13</v>
      </c>
      <c r="I14" s="267">
        <v>1.41</v>
      </c>
      <c r="J14" s="267">
        <v>640</v>
      </c>
      <c r="K14" s="267">
        <v>82.31</v>
      </c>
    </row>
    <row r="15" spans="1:11" x14ac:dyDescent="0.25">
      <c r="A15" s="270" t="s">
        <v>1009</v>
      </c>
      <c r="B15" s="16">
        <v>60006</v>
      </c>
      <c r="C15" s="9">
        <v>485</v>
      </c>
      <c r="D15" s="9" t="s">
        <v>1075</v>
      </c>
      <c r="E15" s="9" t="s">
        <v>1076</v>
      </c>
      <c r="F15" s="37">
        <v>1.66</v>
      </c>
      <c r="G15" s="267">
        <v>706</v>
      </c>
      <c r="H15" s="267">
        <v>99.81</v>
      </c>
      <c r="I15" s="267">
        <v>1.76</v>
      </c>
      <c r="J15" s="267">
        <v>749</v>
      </c>
      <c r="K15" s="267">
        <v>105.92</v>
      </c>
    </row>
    <row r="16" spans="1:11" x14ac:dyDescent="0.25">
      <c r="A16" s="270" t="s">
        <v>1010</v>
      </c>
      <c r="B16" s="16">
        <v>18979</v>
      </c>
      <c r="C16" s="9">
        <v>572</v>
      </c>
      <c r="D16" s="9" t="s">
        <v>1077</v>
      </c>
      <c r="E16" s="9">
        <v>19.71</v>
      </c>
      <c r="F16" s="37">
        <v>1.95</v>
      </c>
      <c r="G16" s="267">
        <v>789</v>
      </c>
      <c r="H16" s="267">
        <v>36.94</v>
      </c>
      <c r="I16" s="267">
        <v>2.0499999999999998</v>
      </c>
      <c r="J16" s="267">
        <v>831</v>
      </c>
      <c r="K16" s="267">
        <v>38.9</v>
      </c>
    </row>
    <row r="17" spans="1:11" x14ac:dyDescent="0.25">
      <c r="A17" s="271" t="s">
        <v>956</v>
      </c>
      <c r="B17" s="9" t="s">
        <v>17</v>
      </c>
      <c r="C17" s="18">
        <v>498</v>
      </c>
      <c r="D17" s="18" t="s">
        <v>1078</v>
      </c>
      <c r="E17" s="18">
        <v>17.489999999999998</v>
      </c>
      <c r="F17" s="38">
        <v>1.67</v>
      </c>
      <c r="G17" s="265">
        <v>719</v>
      </c>
      <c r="H17" s="267" t="s">
        <v>17</v>
      </c>
      <c r="I17" s="265">
        <v>1.73</v>
      </c>
      <c r="J17" s="265">
        <v>745</v>
      </c>
      <c r="K17" s="267" t="s">
        <v>17</v>
      </c>
    </row>
    <row r="18" spans="1:11" ht="21.75" x14ac:dyDescent="0.25">
      <c r="A18" s="271" t="s">
        <v>957</v>
      </c>
      <c r="B18" s="21">
        <v>174126</v>
      </c>
      <c r="C18" s="9" t="s">
        <v>17</v>
      </c>
      <c r="D18" s="9" t="s">
        <v>17</v>
      </c>
      <c r="E18" s="9" t="s">
        <v>17</v>
      </c>
      <c r="F18" s="37" t="s">
        <v>17</v>
      </c>
      <c r="G18" s="267" t="s">
        <v>17</v>
      </c>
      <c r="H18" s="177" t="s">
        <v>1053</v>
      </c>
      <c r="I18" s="267" t="s">
        <v>17</v>
      </c>
      <c r="J18" s="267" t="s">
        <v>17</v>
      </c>
      <c r="K18" s="177" t="s">
        <v>1079</v>
      </c>
    </row>
    <row r="19" spans="1:11" x14ac:dyDescent="0.25">
      <c r="A19" s="293"/>
      <c r="B19" s="294"/>
      <c r="C19" s="295"/>
      <c r="D19" s="295"/>
      <c r="E19" s="295"/>
      <c r="F19" s="296"/>
      <c r="G19" s="297"/>
      <c r="H19" s="298"/>
      <c r="I19" s="297"/>
      <c r="J19" s="297"/>
      <c r="K19" s="298"/>
    </row>
    <row r="20" spans="1:11" x14ac:dyDescent="0.25">
      <c r="A20" s="271" t="s">
        <v>1011</v>
      </c>
      <c r="B20" s="18"/>
      <c r="C20" s="9"/>
      <c r="D20" s="18"/>
      <c r="E20" s="18"/>
      <c r="F20" s="38"/>
      <c r="G20" s="265"/>
      <c r="H20" s="265"/>
      <c r="I20" s="267"/>
      <c r="J20" s="267"/>
      <c r="K20" s="267"/>
    </row>
    <row r="21" spans="1:11" x14ac:dyDescent="0.25">
      <c r="A21" s="270" t="s">
        <v>946</v>
      </c>
      <c r="B21" s="16">
        <v>7864</v>
      </c>
      <c r="C21" s="9">
        <v>816</v>
      </c>
      <c r="D21" s="9" t="s">
        <v>1072</v>
      </c>
      <c r="E21" s="9">
        <v>12.12</v>
      </c>
      <c r="F21" s="170">
        <v>2.46</v>
      </c>
      <c r="G21" s="180">
        <v>1041</v>
      </c>
      <c r="H21" s="177">
        <v>19.36</v>
      </c>
      <c r="I21" s="177">
        <v>2.48</v>
      </c>
      <c r="J21" s="180">
        <v>1049</v>
      </c>
      <c r="K21" s="177">
        <v>19.510000000000002</v>
      </c>
    </row>
    <row r="22" spans="1:11" x14ac:dyDescent="0.25">
      <c r="A22" s="270" t="s">
        <v>1008</v>
      </c>
      <c r="B22" s="16">
        <v>1970</v>
      </c>
      <c r="C22" s="9">
        <v>459</v>
      </c>
      <c r="D22" s="9" t="s">
        <v>1073</v>
      </c>
      <c r="E22" s="9">
        <v>11.91</v>
      </c>
      <c r="F22" s="170">
        <v>1.63</v>
      </c>
      <c r="G22" s="177">
        <v>733</v>
      </c>
      <c r="H22" s="177">
        <v>3.21</v>
      </c>
      <c r="I22" s="177">
        <v>1.63</v>
      </c>
      <c r="J22" s="177">
        <v>736</v>
      </c>
      <c r="K22" s="177">
        <v>3.22</v>
      </c>
    </row>
    <row r="23" spans="1:11" x14ac:dyDescent="0.25">
      <c r="A23" s="270" t="s">
        <v>952</v>
      </c>
      <c r="B23" s="16">
        <v>10567</v>
      </c>
      <c r="C23" s="9">
        <v>408</v>
      </c>
      <c r="D23" s="9" t="s">
        <v>1074</v>
      </c>
      <c r="E23" s="9">
        <v>15.51</v>
      </c>
      <c r="F23" s="170">
        <v>1.4</v>
      </c>
      <c r="G23" s="177">
        <v>690</v>
      </c>
      <c r="H23" s="177">
        <v>14.84</v>
      </c>
      <c r="I23" s="177">
        <v>1.44</v>
      </c>
      <c r="J23" s="177">
        <v>709</v>
      </c>
      <c r="K23" s="177">
        <v>15.24</v>
      </c>
    </row>
    <row r="24" spans="1:11" x14ac:dyDescent="0.25">
      <c r="A24" s="270" t="s">
        <v>1009</v>
      </c>
      <c r="B24" s="16">
        <v>13713</v>
      </c>
      <c r="C24" s="9">
        <v>481</v>
      </c>
      <c r="D24" s="9" t="s">
        <v>1075</v>
      </c>
      <c r="E24" s="9" t="s">
        <v>1076</v>
      </c>
      <c r="F24" s="170">
        <v>1.65</v>
      </c>
      <c r="G24" s="177">
        <v>718</v>
      </c>
      <c r="H24" s="177">
        <v>22.64</v>
      </c>
      <c r="I24" s="177">
        <v>1.75</v>
      </c>
      <c r="J24" s="177">
        <v>762</v>
      </c>
      <c r="K24" s="177">
        <v>24.02</v>
      </c>
    </row>
    <row r="25" spans="1:11" x14ac:dyDescent="0.25">
      <c r="A25" s="270" t="s">
        <v>1010</v>
      </c>
      <c r="B25" s="16">
        <v>3849</v>
      </c>
      <c r="C25" s="9">
        <v>424</v>
      </c>
      <c r="D25" s="9" t="s">
        <v>1077</v>
      </c>
      <c r="E25" s="9">
        <v>19.71</v>
      </c>
      <c r="F25" s="170">
        <v>1.44</v>
      </c>
      <c r="G25" s="177">
        <v>574</v>
      </c>
      <c r="H25" s="177">
        <v>5.56</v>
      </c>
      <c r="I25" s="177">
        <v>1.52</v>
      </c>
      <c r="J25" s="177">
        <v>604</v>
      </c>
      <c r="K25" s="177">
        <v>5.85</v>
      </c>
    </row>
    <row r="26" spans="1:11" x14ac:dyDescent="0.25">
      <c r="A26" s="271" t="s">
        <v>956</v>
      </c>
      <c r="B26" s="9" t="s">
        <v>17</v>
      </c>
      <c r="C26" s="18">
        <v>523</v>
      </c>
      <c r="D26" s="18" t="s">
        <v>1078</v>
      </c>
      <c r="E26" s="18">
        <v>17.489999999999998</v>
      </c>
      <c r="F26" s="181">
        <v>1.73</v>
      </c>
      <c r="G26" s="182">
        <v>766</v>
      </c>
      <c r="H26" s="177" t="s">
        <v>17</v>
      </c>
      <c r="I26" s="182">
        <v>1.79</v>
      </c>
      <c r="J26" s="182">
        <v>792</v>
      </c>
      <c r="K26" s="177" t="s">
        <v>17</v>
      </c>
    </row>
    <row r="27" spans="1:11" x14ac:dyDescent="0.25">
      <c r="A27" s="271" t="s">
        <v>1012</v>
      </c>
      <c r="B27" s="21">
        <v>37963</v>
      </c>
      <c r="C27" s="9" t="s">
        <v>17</v>
      </c>
      <c r="D27" s="9" t="s">
        <v>17</v>
      </c>
      <c r="E27" s="9" t="s">
        <v>17</v>
      </c>
      <c r="F27" s="170" t="s">
        <v>17</v>
      </c>
      <c r="G27" s="177" t="s">
        <v>17</v>
      </c>
      <c r="H27" s="182">
        <v>65.61</v>
      </c>
      <c r="I27" s="177" t="s">
        <v>17</v>
      </c>
      <c r="J27" s="177" t="s">
        <v>17</v>
      </c>
      <c r="K27" s="182">
        <v>67.84</v>
      </c>
    </row>
    <row r="28" spans="1:11" x14ac:dyDescent="0.25">
      <c r="A28" s="299"/>
      <c r="B28" s="299"/>
      <c r="C28" s="300"/>
      <c r="D28" s="300"/>
      <c r="E28" s="300"/>
      <c r="F28" s="301"/>
      <c r="G28" s="302"/>
      <c r="H28" s="303"/>
      <c r="I28" s="303"/>
      <c r="J28" s="303"/>
      <c r="K28" s="303"/>
    </row>
    <row r="29" spans="1:11" x14ac:dyDescent="0.25">
      <c r="A29" s="271" t="s">
        <v>1013</v>
      </c>
      <c r="B29" s="9"/>
      <c r="C29" s="18"/>
      <c r="D29" s="18"/>
      <c r="E29" s="18"/>
      <c r="F29" s="38"/>
      <c r="G29" s="265"/>
      <c r="H29" s="267"/>
      <c r="I29" s="267"/>
      <c r="J29" s="267"/>
      <c r="K29" s="272"/>
    </row>
    <row r="30" spans="1:11" x14ac:dyDescent="0.25">
      <c r="A30" s="270" t="s">
        <v>946</v>
      </c>
      <c r="B30" s="16">
        <v>2911</v>
      </c>
      <c r="C30" s="9">
        <v>344</v>
      </c>
      <c r="D30" s="9" t="s">
        <v>1072</v>
      </c>
      <c r="E30" s="9">
        <v>12.12</v>
      </c>
      <c r="F30" s="170">
        <v>1.04</v>
      </c>
      <c r="G30" s="177">
        <v>453</v>
      </c>
      <c r="H30" s="177">
        <v>3.03</v>
      </c>
      <c r="I30" s="177">
        <v>1.05</v>
      </c>
      <c r="J30" s="177">
        <v>456</v>
      </c>
      <c r="K30" s="177">
        <v>3.05</v>
      </c>
    </row>
    <row r="31" spans="1:11" x14ac:dyDescent="0.25">
      <c r="A31" s="270" t="s">
        <v>1008</v>
      </c>
      <c r="B31" s="16">
        <v>1388</v>
      </c>
      <c r="C31" s="9">
        <v>377</v>
      </c>
      <c r="D31" s="9" t="s">
        <v>1073</v>
      </c>
      <c r="E31" s="9">
        <v>11.91</v>
      </c>
      <c r="F31" s="170">
        <v>1.33</v>
      </c>
      <c r="G31" s="177">
        <v>576</v>
      </c>
      <c r="H31" s="177">
        <v>1.85</v>
      </c>
      <c r="I31" s="177">
        <v>1.34</v>
      </c>
      <c r="J31" s="177">
        <v>579</v>
      </c>
      <c r="K31" s="177">
        <v>1.86</v>
      </c>
    </row>
    <row r="32" spans="1:11" x14ac:dyDescent="0.25">
      <c r="A32" s="270" t="s">
        <v>952</v>
      </c>
      <c r="B32" s="16">
        <v>9535</v>
      </c>
      <c r="C32" s="9">
        <v>286</v>
      </c>
      <c r="D32" s="9" t="s">
        <v>1074</v>
      </c>
      <c r="E32" s="9">
        <v>15.51</v>
      </c>
      <c r="F32" s="170">
        <v>0.98</v>
      </c>
      <c r="G32" s="177">
        <v>406</v>
      </c>
      <c r="H32" s="177">
        <v>9.39</v>
      </c>
      <c r="I32" s="177">
        <v>1.01</v>
      </c>
      <c r="J32" s="177">
        <v>417</v>
      </c>
      <c r="K32" s="177">
        <v>9.64</v>
      </c>
    </row>
    <row r="33" spans="1:11" x14ac:dyDescent="0.25">
      <c r="A33" s="270" t="s">
        <v>1009</v>
      </c>
      <c r="B33" s="16">
        <v>3737</v>
      </c>
      <c r="C33" s="9">
        <v>209</v>
      </c>
      <c r="D33" s="9" t="s">
        <v>1075</v>
      </c>
      <c r="E33" s="9" t="s">
        <v>1076</v>
      </c>
      <c r="F33" s="170">
        <v>0.72</v>
      </c>
      <c r="G33" s="177">
        <v>324</v>
      </c>
      <c r="H33" s="177">
        <v>2.68</v>
      </c>
      <c r="I33" s="177">
        <v>0.76</v>
      </c>
      <c r="J33" s="177">
        <v>344</v>
      </c>
      <c r="K33" s="177">
        <v>2.84</v>
      </c>
    </row>
    <row r="34" spans="1:11" x14ac:dyDescent="0.25">
      <c r="A34" s="270" t="s">
        <v>1010</v>
      </c>
      <c r="B34" s="16">
        <v>1483</v>
      </c>
      <c r="C34" s="9">
        <v>587</v>
      </c>
      <c r="D34" s="9" t="s">
        <v>1077</v>
      </c>
      <c r="E34" s="9">
        <v>19.71</v>
      </c>
      <c r="F34" s="170">
        <v>2</v>
      </c>
      <c r="G34" s="177">
        <v>690</v>
      </c>
      <c r="H34" s="177">
        <v>2.96</v>
      </c>
      <c r="I34" s="177">
        <v>2.1</v>
      </c>
      <c r="J34" s="177">
        <v>727</v>
      </c>
      <c r="K34" s="177">
        <v>3.12</v>
      </c>
    </row>
    <row r="35" spans="1:11" x14ac:dyDescent="0.25">
      <c r="A35" s="271" t="s">
        <v>956</v>
      </c>
      <c r="B35" s="9" t="s">
        <v>17</v>
      </c>
      <c r="C35" s="18">
        <v>310</v>
      </c>
      <c r="D35" s="18" t="s">
        <v>1078</v>
      </c>
      <c r="E35" s="18">
        <v>17.489999999999998</v>
      </c>
      <c r="F35" s="181">
        <v>1.04</v>
      </c>
      <c r="G35" s="182">
        <v>437</v>
      </c>
      <c r="H35" s="267" t="s">
        <v>17</v>
      </c>
      <c r="I35" s="182">
        <v>1.08</v>
      </c>
      <c r="J35" s="182">
        <v>450</v>
      </c>
      <c r="K35" s="177" t="s">
        <v>17</v>
      </c>
    </row>
    <row r="36" spans="1:11" x14ac:dyDescent="0.25">
      <c r="A36" s="271" t="s">
        <v>1012</v>
      </c>
      <c r="B36" s="21">
        <v>19054</v>
      </c>
      <c r="C36" s="9" t="s">
        <v>17</v>
      </c>
      <c r="D36" s="9" t="s">
        <v>17</v>
      </c>
      <c r="E36" s="9" t="s">
        <v>17</v>
      </c>
      <c r="F36" s="37" t="s">
        <v>17</v>
      </c>
      <c r="G36" s="267" t="s">
        <v>17</v>
      </c>
      <c r="H36" s="182">
        <v>19.91</v>
      </c>
      <c r="I36" s="177" t="s">
        <v>17</v>
      </c>
      <c r="J36" s="177" t="s">
        <v>17</v>
      </c>
      <c r="K36" s="265">
        <v>20.51</v>
      </c>
    </row>
    <row r="37" spans="1:11" x14ac:dyDescent="0.25">
      <c r="A37" s="304"/>
      <c r="B37" s="305"/>
      <c r="C37" s="304"/>
      <c r="D37" s="304"/>
      <c r="E37" s="304"/>
      <c r="F37" s="306"/>
      <c r="G37" s="307"/>
      <c r="H37" s="308"/>
      <c r="I37" s="308"/>
      <c r="J37" s="308"/>
      <c r="K37" s="308"/>
    </row>
    <row r="38" spans="1:11" x14ac:dyDescent="0.25">
      <c r="A38" s="271" t="s">
        <v>1014</v>
      </c>
      <c r="B38" s="9"/>
      <c r="C38" s="18"/>
      <c r="D38" s="18"/>
      <c r="E38" s="18"/>
      <c r="F38" s="38"/>
      <c r="G38" s="265"/>
      <c r="H38" s="267"/>
      <c r="I38" s="267"/>
      <c r="J38" s="267"/>
      <c r="K38" s="267"/>
    </row>
    <row r="39" spans="1:11" x14ac:dyDescent="0.25">
      <c r="A39" s="270" t="s">
        <v>946</v>
      </c>
      <c r="B39" s="16">
        <v>7858</v>
      </c>
      <c r="C39" s="9">
        <v>469</v>
      </c>
      <c r="D39" s="9" t="s">
        <v>1072</v>
      </c>
      <c r="E39" s="9">
        <v>12.12</v>
      </c>
      <c r="F39" s="170">
        <v>1.42</v>
      </c>
      <c r="G39" s="177">
        <v>566</v>
      </c>
      <c r="H39" s="177">
        <v>11.13</v>
      </c>
      <c r="I39" s="177">
        <v>1.43</v>
      </c>
      <c r="J39" s="177">
        <v>570</v>
      </c>
      <c r="K39" s="177">
        <v>11.21</v>
      </c>
    </row>
    <row r="40" spans="1:11" x14ac:dyDescent="0.25">
      <c r="A40" s="270" t="s">
        <v>1008</v>
      </c>
      <c r="B40" s="16">
        <v>2877</v>
      </c>
      <c r="C40" s="9">
        <v>597</v>
      </c>
      <c r="D40" s="9" t="s">
        <v>1073</v>
      </c>
      <c r="E40" s="9">
        <v>11.91</v>
      </c>
      <c r="F40" s="170">
        <v>2.12</v>
      </c>
      <c r="G40" s="177">
        <v>811</v>
      </c>
      <c r="H40" s="177">
        <v>6.09</v>
      </c>
      <c r="I40" s="177">
        <v>2.13</v>
      </c>
      <c r="J40" s="177">
        <v>815</v>
      </c>
      <c r="K40" s="177">
        <v>6.12</v>
      </c>
    </row>
    <row r="41" spans="1:11" x14ac:dyDescent="0.25">
      <c r="A41" s="270" t="s">
        <v>952</v>
      </c>
      <c r="B41" s="16">
        <v>15685</v>
      </c>
      <c r="C41" s="9">
        <v>376</v>
      </c>
      <c r="D41" s="9" t="s">
        <v>1074</v>
      </c>
      <c r="E41" s="9">
        <v>15.51</v>
      </c>
      <c r="F41" s="170">
        <v>1.29</v>
      </c>
      <c r="G41" s="177">
        <v>582</v>
      </c>
      <c r="H41" s="177">
        <v>20.3</v>
      </c>
      <c r="I41" s="177">
        <v>1.33</v>
      </c>
      <c r="J41" s="177">
        <v>597</v>
      </c>
      <c r="K41" s="177">
        <v>20.85</v>
      </c>
    </row>
    <row r="42" spans="1:11" x14ac:dyDescent="0.25">
      <c r="A42" s="270" t="s">
        <v>1009</v>
      </c>
      <c r="B42" s="16">
        <v>16419</v>
      </c>
      <c r="C42" s="9">
        <v>409</v>
      </c>
      <c r="D42" s="9" t="s">
        <v>1075</v>
      </c>
      <c r="E42" s="9" t="s">
        <v>1076</v>
      </c>
      <c r="F42" s="170">
        <v>1.4</v>
      </c>
      <c r="G42" s="177">
        <v>554</v>
      </c>
      <c r="H42" s="177">
        <v>23.03</v>
      </c>
      <c r="I42" s="177">
        <v>1.49</v>
      </c>
      <c r="J42" s="177">
        <v>587</v>
      </c>
      <c r="K42" s="177">
        <v>24.44</v>
      </c>
    </row>
    <row r="43" spans="1:11" x14ac:dyDescent="0.25">
      <c r="A43" s="270" t="s">
        <v>1010</v>
      </c>
      <c r="B43" s="16">
        <v>4615</v>
      </c>
      <c r="C43" s="9">
        <v>525</v>
      </c>
      <c r="D43" s="9" t="s">
        <v>1077</v>
      </c>
      <c r="E43" s="9">
        <v>19.71</v>
      </c>
      <c r="F43" s="170">
        <v>1.79</v>
      </c>
      <c r="G43" s="177">
        <v>656</v>
      </c>
      <c r="H43" s="177">
        <v>8.24</v>
      </c>
      <c r="I43" s="177">
        <v>1.88</v>
      </c>
      <c r="J43" s="177">
        <v>691</v>
      </c>
      <c r="K43" s="177">
        <v>8.68</v>
      </c>
    </row>
    <row r="44" spans="1:11" x14ac:dyDescent="0.25">
      <c r="A44" s="271" t="s">
        <v>956</v>
      </c>
      <c r="B44" s="9" t="s">
        <v>17</v>
      </c>
      <c r="C44" s="18">
        <v>431</v>
      </c>
      <c r="D44" s="18" t="s">
        <v>1078</v>
      </c>
      <c r="E44" s="18">
        <v>17.489999999999998</v>
      </c>
      <c r="F44" s="181">
        <v>1.45</v>
      </c>
      <c r="G44" s="182">
        <v>592</v>
      </c>
      <c r="H44" s="267" t="s">
        <v>17</v>
      </c>
      <c r="I44" s="182">
        <v>1.5</v>
      </c>
      <c r="J44" s="177">
        <v>613</v>
      </c>
      <c r="K44" s="177" t="s">
        <v>17</v>
      </c>
    </row>
    <row r="45" spans="1:11" x14ac:dyDescent="0.25">
      <c r="A45" s="271" t="s">
        <v>1012</v>
      </c>
      <c r="B45" s="21">
        <v>47454</v>
      </c>
      <c r="C45" s="9" t="s">
        <v>17</v>
      </c>
      <c r="D45" s="9" t="s">
        <v>17</v>
      </c>
      <c r="E45" s="9" t="s">
        <v>17</v>
      </c>
      <c r="F45" s="37" t="s">
        <v>17</v>
      </c>
      <c r="G45" s="267" t="s">
        <v>17</v>
      </c>
      <c r="H45" s="182">
        <v>68.790000000000006</v>
      </c>
      <c r="I45" s="177" t="s">
        <v>17</v>
      </c>
      <c r="J45" s="177" t="s">
        <v>17</v>
      </c>
      <c r="K45" s="265">
        <v>71.3</v>
      </c>
    </row>
    <row r="46" spans="1:11" x14ac:dyDescent="0.25">
      <c r="A46" s="309"/>
      <c r="B46" s="310"/>
      <c r="C46" s="311"/>
      <c r="D46" s="311"/>
      <c r="E46" s="311"/>
      <c r="F46" s="312"/>
      <c r="G46" s="313"/>
      <c r="H46" s="314"/>
      <c r="I46" s="314"/>
      <c r="J46" s="314"/>
      <c r="K46" s="314"/>
    </row>
    <row r="47" spans="1:11" x14ac:dyDescent="0.25">
      <c r="A47" s="271" t="s">
        <v>1015</v>
      </c>
      <c r="B47" s="18"/>
      <c r="C47" s="9"/>
      <c r="D47" s="9"/>
      <c r="E47" s="9"/>
      <c r="F47" s="38"/>
      <c r="G47" s="265"/>
      <c r="H47" s="267"/>
      <c r="I47" s="267"/>
      <c r="J47" s="267"/>
      <c r="K47" s="267"/>
    </row>
    <row r="48" spans="1:11" x14ac:dyDescent="0.25">
      <c r="A48" s="270" t="s">
        <v>946</v>
      </c>
      <c r="B48" s="16">
        <v>4925</v>
      </c>
      <c r="C48" s="9">
        <v>675</v>
      </c>
      <c r="D48" s="9" t="s">
        <v>1072</v>
      </c>
      <c r="E48" s="9">
        <v>12.12</v>
      </c>
      <c r="F48" s="170">
        <v>2.04</v>
      </c>
      <c r="G48" s="177">
        <v>862</v>
      </c>
      <c r="H48" s="177">
        <v>10.029999999999999</v>
      </c>
      <c r="I48" s="177">
        <v>2.0499999999999998</v>
      </c>
      <c r="J48" s="177">
        <v>869</v>
      </c>
      <c r="K48" s="177">
        <v>10.11</v>
      </c>
    </row>
    <row r="49" spans="1:11" x14ac:dyDescent="0.25">
      <c r="A49" s="270" t="s">
        <v>1008</v>
      </c>
      <c r="B49" s="9">
        <v>607</v>
      </c>
      <c r="C49" s="9">
        <v>525</v>
      </c>
      <c r="D49" s="9" t="s">
        <v>1073</v>
      </c>
      <c r="E49" s="9">
        <v>11.91</v>
      </c>
      <c r="F49" s="170">
        <v>1.86</v>
      </c>
      <c r="G49" s="177">
        <v>803</v>
      </c>
      <c r="H49" s="177">
        <v>1.1299999999999999</v>
      </c>
      <c r="I49" s="177">
        <v>1.86</v>
      </c>
      <c r="J49" s="177">
        <v>803</v>
      </c>
      <c r="K49" s="177">
        <v>1.1299999999999999</v>
      </c>
    </row>
    <row r="50" spans="1:11" x14ac:dyDescent="0.25">
      <c r="A50" s="270" t="s">
        <v>952</v>
      </c>
      <c r="B50" s="16">
        <v>12605</v>
      </c>
      <c r="C50" s="9">
        <v>420</v>
      </c>
      <c r="D50" s="9" t="s">
        <v>1074</v>
      </c>
      <c r="E50" s="9">
        <v>15.51</v>
      </c>
      <c r="F50" s="170">
        <v>1.44</v>
      </c>
      <c r="G50" s="177">
        <v>642</v>
      </c>
      <c r="H50" s="177">
        <v>18.2</v>
      </c>
      <c r="I50" s="177">
        <v>1.48</v>
      </c>
      <c r="J50" s="177">
        <v>660</v>
      </c>
      <c r="K50" s="177">
        <v>18.7</v>
      </c>
    </row>
    <row r="51" spans="1:11" x14ac:dyDescent="0.25">
      <c r="A51" s="270" t="s">
        <v>1009</v>
      </c>
      <c r="B51" s="16">
        <v>14161</v>
      </c>
      <c r="C51" s="9">
        <v>566</v>
      </c>
      <c r="D51" s="9" t="s">
        <v>1075</v>
      </c>
      <c r="E51" s="9" t="s">
        <v>1076</v>
      </c>
      <c r="F51" s="170">
        <v>1.94</v>
      </c>
      <c r="G51" s="177">
        <v>775</v>
      </c>
      <c r="H51" s="177">
        <v>27.51</v>
      </c>
      <c r="I51" s="177">
        <v>2.06</v>
      </c>
      <c r="J51" s="177">
        <v>822</v>
      </c>
      <c r="K51" s="177">
        <v>29.19</v>
      </c>
    </row>
    <row r="52" spans="1:11" x14ac:dyDescent="0.25">
      <c r="A52" s="270" t="s">
        <v>1010</v>
      </c>
      <c r="B52" s="16">
        <v>3068</v>
      </c>
      <c r="C52" s="9">
        <v>629</v>
      </c>
      <c r="D52" s="9" t="s">
        <v>1077</v>
      </c>
      <c r="E52" s="9">
        <v>19.71</v>
      </c>
      <c r="F52" s="170">
        <v>2.14</v>
      </c>
      <c r="G52" s="177">
        <v>838</v>
      </c>
      <c r="H52" s="177">
        <v>6.57</v>
      </c>
      <c r="I52" s="177">
        <v>2.2599999999999998</v>
      </c>
      <c r="J52" s="177">
        <v>883</v>
      </c>
      <c r="K52" s="177">
        <v>6.92</v>
      </c>
    </row>
    <row r="53" spans="1:11" x14ac:dyDescent="0.25">
      <c r="A53" s="271" t="s">
        <v>956</v>
      </c>
      <c r="B53" s="9" t="s">
        <v>17</v>
      </c>
      <c r="C53" s="18">
        <v>534</v>
      </c>
      <c r="D53" s="18" t="s">
        <v>1078</v>
      </c>
      <c r="E53" s="18">
        <v>17.489999999999998</v>
      </c>
      <c r="F53" s="181">
        <v>1.79</v>
      </c>
      <c r="G53" s="182">
        <v>749</v>
      </c>
      <c r="H53" s="267" t="s">
        <v>17</v>
      </c>
      <c r="I53" s="182">
        <v>1.87</v>
      </c>
      <c r="J53" s="182">
        <v>779</v>
      </c>
      <c r="K53" s="177" t="s">
        <v>17</v>
      </c>
    </row>
    <row r="54" spans="1:11" x14ac:dyDescent="0.25">
      <c r="A54" s="271" t="s">
        <v>1012</v>
      </c>
      <c r="B54" s="21">
        <v>35366</v>
      </c>
      <c r="C54" s="9" t="s">
        <v>17</v>
      </c>
      <c r="D54" s="9" t="s">
        <v>17</v>
      </c>
      <c r="E54" s="9" t="s">
        <v>17</v>
      </c>
      <c r="F54" s="37" t="s">
        <v>17</v>
      </c>
      <c r="G54" s="267" t="s">
        <v>17</v>
      </c>
      <c r="H54" s="182">
        <v>63.44</v>
      </c>
      <c r="I54" s="177" t="s">
        <v>17</v>
      </c>
      <c r="J54" s="177" t="s">
        <v>17</v>
      </c>
      <c r="K54" s="182">
        <v>66.05</v>
      </c>
    </row>
    <row r="55" spans="1:11" x14ac:dyDescent="0.25">
      <c r="A55" s="315"/>
      <c r="B55" s="310"/>
      <c r="C55" s="311"/>
      <c r="D55" s="311"/>
      <c r="E55" s="311"/>
      <c r="F55" s="312"/>
      <c r="G55" s="313"/>
      <c r="H55" s="314"/>
      <c r="I55" s="314"/>
      <c r="J55" s="314"/>
      <c r="K55" s="314"/>
    </row>
    <row r="56" spans="1:11" x14ac:dyDescent="0.25">
      <c r="A56" s="271" t="s">
        <v>1016</v>
      </c>
      <c r="B56" s="9"/>
      <c r="C56" s="18"/>
      <c r="D56" s="18"/>
      <c r="E56" s="18"/>
      <c r="F56" s="38"/>
      <c r="G56" s="265"/>
      <c r="H56" s="267"/>
      <c r="I56" s="267"/>
      <c r="J56" s="267"/>
      <c r="K56" s="267"/>
    </row>
    <row r="57" spans="1:11" x14ac:dyDescent="0.25">
      <c r="A57" s="270" t="s">
        <v>946</v>
      </c>
      <c r="B57" s="16">
        <v>5228</v>
      </c>
      <c r="C57" s="9">
        <v>942</v>
      </c>
      <c r="D57" s="9" t="s">
        <v>1072</v>
      </c>
      <c r="E57" s="9">
        <v>12.12</v>
      </c>
      <c r="F57" s="170">
        <v>2.85</v>
      </c>
      <c r="G57" s="180">
        <v>1296</v>
      </c>
      <c r="H57" s="177">
        <v>14.88</v>
      </c>
      <c r="I57" s="177">
        <v>2.87</v>
      </c>
      <c r="J57" s="180">
        <v>1306</v>
      </c>
      <c r="K57" s="177">
        <v>14.99</v>
      </c>
    </row>
    <row r="58" spans="1:11" x14ac:dyDescent="0.25">
      <c r="A58" s="270" t="s">
        <v>1008</v>
      </c>
      <c r="B58" s="16">
        <v>1017</v>
      </c>
      <c r="C58" s="9">
        <v>644</v>
      </c>
      <c r="D58" s="9" t="s">
        <v>1073</v>
      </c>
      <c r="E58" s="9">
        <v>11.91</v>
      </c>
      <c r="F58" s="170">
        <v>2.2799999999999998</v>
      </c>
      <c r="G58" s="180">
        <v>1054</v>
      </c>
      <c r="H58" s="177">
        <v>2.3199999999999998</v>
      </c>
      <c r="I58" s="177">
        <v>2.29</v>
      </c>
      <c r="J58" s="180">
        <v>1059</v>
      </c>
      <c r="K58" s="177">
        <v>2.33</v>
      </c>
    </row>
    <row r="59" spans="1:11" x14ac:dyDescent="0.25">
      <c r="A59" s="270" t="s">
        <v>952</v>
      </c>
      <c r="B59" s="16">
        <v>10103</v>
      </c>
      <c r="C59" s="9">
        <v>501</v>
      </c>
      <c r="D59" s="9" t="s">
        <v>1074</v>
      </c>
      <c r="E59" s="9">
        <v>15.51</v>
      </c>
      <c r="F59" s="170">
        <v>1.72</v>
      </c>
      <c r="G59" s="177">
        <v>841</v>
      </c>
      <c r="H59" s="177">
        <v>17.41</v>
      </c>
      <c r="I59" s="177">
        <v>1.77</v>
      </c>
      <c r="J59" s="177">
        <v>863</v>
      </c>
      <c r="K59" s="177">
        <v>17.88</v>
      </c>
    </row>
    <row r="60" spans="1:11" x14ac:dyDescent="0.25">
      <c r="A60" s="270" t="s">
        <v>1009</v>
      </c>
      <c r="B60" s="16">
        <v>11978</v>
      </c>
      <c r="C60" s="9">
        <v>583</v>
      </c>
      <c r="D60" s="9" t="s">
        <v>1075</v>
      </c>
      <c r="E60" s="9" t="s">
        <v>1076</v>
      </c>
      <c r="F60" s="170">
        <v>2</v>
      </c>
      <c r="G60" s="177">
        <v>981</v>
      </c>
      <c r="H60" s="177">
        <v>23.95</v>
      </c>
      <c r="I60" s="177">
        <v>2.12</v>
      </c>
      <c r="J60" s="180">
        <v>1041</v>
      </c>
      <c r="K60" s="177">
        <v>25.42</v>
      </c>
    </row>
    <row r="61" spans="1:11" x14ac:dyDescent="0.25">
      <c r="A61" s="270" t="s">
        <v>1010</v>
      </c>
      <c r="B61" s="16">
        <v>5964</v>
      </c>
      <c r="C61" s="9">
        <v>671</v>
      </c>
      <c r="D61" s="9" t="s">
        <v>1077</v>
      </c>
      <c r="E61" s="9">
        <v>19.71</v>
      </c>
      <c r="F61" s="170">
        <v>2.2799999999999998</v>
      </c>
      <c r="G61" s="180">
        <v>1092</v>
      </c>
      <c r="H61" s="177">
        <v>13.61</v>
      </c>
      <c r="I61" s="177">
        <v>2.4</v>
      </c>
      <c r="J61" s="180">
        <v>1150</v>
      </c>
      <c r="K61" s="177">
        <v>14.33</v>
      </c>
    </row>
    <row r="62" spans="1:11" x14ac:dyDescent="0.25">
      <c r="A62" s="271" t="s">
        <v>956</v>
      </c>
      <c r="B62" s="9" t="s">
        <v>17</v>
      </c>
      <c r="C62" s="18">
        <v>630</v>
      </c>
      <c r="D62" s="18" t="s">
        <v>1078</v>
      </c>
      <c r="E62" s="18">
        <v>17.489999999999998</v>
      </c>
      <c r="F62" s="181">
        <v>2.1</v>
      </c>
      <c r="G62" s="316">
        <v>1013</v>
      </c>
      <c r="H62" s="267" t="s">
        <v>17</v>
      </c>
      <c r="I62" s="182">
        <v>2.19</v>
      </c>
      <c r="J62" s="316">
        <v>1052</v>
      </c>
      <c r="K62" s="177" t="s">
        <v>17</v>
      </c>
    </row>
    <row r="63" spans="1:11" ht="15.75" thickBot="1" x14ac:dyDescent="0.3">
      <c r="A63" s="269" t="s">
        <v>1012</v>
      </c>
      <c r="B63" s="39">
        <v>34290</v>
      </c>
      <c r="C63" s="179" t="s">
        <v>17</v>
      </c>
      <c r="D63" s="179" t="s">
        <v>17</v>
      </c>
      <c r="E63" s="179" t="s">
        <v>17</v>
      </c>
      <c r="F63" s="176" t="s">
        <v>17</v>
      </c>
      <c r="G63" s="25" t="s">
        <v>17</v>
      </c>
      <c r="H63" s="186">
        <v>72.17</v>
      </c>
      <c r="I63" s="185" t="s">
        <v>17</v>
      </c>
      <c r="J63" s="185" t="s">
        <v>17</v>
      </c>
      <c r="K63" s="266">
        <v>74.95</v>
      </c>
    </row>
    <row r="64" spans="1:11" x14ac:dyDescent="0.25">
      <c r="A64" s="268" t="s">
        <v>958</v>
      </c>
    </row>
    <row r="65" spans="1:2" x14ac:dyDescent="0.25">
      <c r="A65" s="264" t="s">
        <v>1018</v>
      </c>
      <c r="B65" s="264"/>
    </row>
    <row r="66" spans="1:2" x14ac:dyDescent="0.25">
      <c r="A66" s="264" t="s">
        <v>1019</v>
      </c>
      <c r="B66" s="264"/>
    </row>
    <row r="67" spans="1:2" x14ac:dyDescent="0.25">
      <c r="A67" s="264" t="s">
        <v>1020</v>
      </c>
      <c r="B67" s="264"/>
    </row>
    <row r="68" spans="1:2" x14ac:dyDescent="0.25">
      <c r="A68" s="264" t="s">
        <v>1021</v>
      </c>
      <c r="B68" s="264"/>
    </row>
  </sheetData>
  <mergeCells count="20">
    <mergeCell ref="K9:K10"/>
    <mergeCell ref="A9:A10"/>
    <mergeCell ref="B9:B10"/>
    <mergeCell ref="C9:C10"/>
    <mergeCell ref="D9:D10"/>
    <mergeCell ref="E9:E10"/>
    <mergeCell ref="H9:H10"/>
    <mergeCell ref="A7:A8"/>
    <mergeCell ref="B7:B8"/>
    <mergeCell ref="C7:C8"/>
    <mergeCell ref="D7:D8"/>
    <mergeCell ref="H7:H8"/>
    <mergeCell ref="K7:K8"/>
    <mergeCell ref="B4:E4"/>
    <mergeCell ref="F4:K4"/>
    <mergeCell ref="A5:A6"/>
    <mergeCell ref="B5:E5"/>
    <mergeCell ref="F5:H6"/>
    <mergeCell ref="I5:K6"/>
    <mergeCell ref="B6:E6"/>
  </mergeCells>
  <hyperlinks>
    <hyperlink ref="A1" location="INDICE!A1" display="VOLTAR ÍNDICE"/>
  </hyperlink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C14"/>
  <sheetViews>
    <sheetView showGridLines="0" zoomScaleNormal="100" workbookViewId="0"/>
  </sheetViews>
  <sheetFormatPr defaultRowHeight="15" x14ac:dyDescent="0.25"/>
  <cols>
    <col min="1" max="1" width="29.5703125" customWidth="1"/>
    <col min="2" max="2" width="22.28515625" customWidth="1"/>
    <col min="3" max="3" width="21.140625" customWidth="1"/>
  </cols>
  <sheetData>
    <row r="1" spans="1:3" x14ac:dyDescent="0.25">
      <c r="A1" s="204" t="s">
        <v>23</v>
      </c>
      <c r="B1" s="202"/>
      <c r="C1" s="202"/>
    </row>
    <row r="3" spans="1:3" s="1" customFormat="1" ht="13.5" thickBot="1" x14ac:dyDescent="0.3">
      <c r="A3" s="1" t="s">
        <v>69</v>
      </c>
    </row>
    <row r="4" spans="1:3" ht="15.75" thickBot="1" x14ac:dyDescent="0.3">
      <c r="A4" s="247" t="s">
        <v>70</v>
      </c>
      <c r="B4" s="247" t="s">
        <v>71</v>
      </c>
      <c r="C4" s="231" t="s">
        <v>7</v>
      </c>
    </row>
    <row r="5" spans="1:3" x14ac:dyDescent="0.25">
      <c r="A5" s="215" t="s">
        <v>8</v>
      </c>
      <c r="B5" s="215" t="s">
        <v>28</v>
      </c>
      <c r="C5" s="239" t="s">
        <v>9</v>
      </c>
    </row>
    <row r="6" spans="1:3" ht="22.5" x14ac:dyDescent="0.25">
      <c r="A6" s="249" t="s">
        <v>72</v>
      </c>
      <c r="B6" s="16">
        <v>3336</v>
      </c>
      <c r="C6" s="37">
        <v>6.58</v>
      </c>
    </row>
    <row r="7" spans="1:3" ht="22.5" x14ac:dyDescent="0.25">
      <c r="A7" s="249" t="s">
        <v>73</v>
      </c>
      <c r="B7" s="16">
        <v>14300</v>
      </c>
      <c r="C7" s="37">
        <v>28.22</v>
      </c>
    </row>
    <row r="8" spans="1:3" ht="22.5" x14ac:dyDescent="0.25">
      <c r="A8" s="249" t="s">
        <v>74</v>
      </c>
      <c r="B8" s="16">
        <v>17953</v>
      </c>
      <c r="C8" s="37">
        <v>35.43</v>
      </c>
    </row>
    <row r="9" spans="1:3" ht="22.5" x14ac:dyDescent="0.25">
      <c r="A9" s="249" t="s">
        <v>75</v>
      </c>
      <c r="B9" s="16">
        <v>10391</v>
      </c>
      <c r="C9" s="37">
        <v>20.52</v>
      </c>
    </row>
    <row r="10" spans="1:3" x14ac:dyDescent="0.25">
      <c r="A10" s="249" t="s">
        <v>76</v>
      </c>
      <c r="B10" s="16">
        <v>4688</v>
      </c>
      <c r="C10" s="37">
        <v>9.25</v>
      </c>
    </row>
    <row r="11" spans="1:3" ht="21" x14ac:dyDescent="0.25">
      <c r="A11" s="250" t="s">
        <v>35</v>
      </c>
      <c r="B11" s="21">
        <v>50668</v>
      </c>
      <c r="C11" s="38">
        <v>100</v>
      </c>
    </row>
    <row r="12" spans="1:3" x14ac:dyDescent="0.25">
      <c r="A12" s="249"/>
      <c r="B12" s="18"/>
      <c r="C12" s="46"/>
    </row>
    <row r="13" spans="1:3" x14ac:dyDescent="0.25">
      <c r="A13" s="249"/>
      <c r="B13" s="215" t="s">
        <v>8</v>
      </c>
      <c r="C13" s="239"/>
    </row>
    <row r="14" spans="1:3" ht="21.75" thickBot="1" x14ac:dyDescent="0.3">
      <c r="A14" s="251" t="s">
        <v>36</v>
      </c>
      <c r="B14" s="23">
        <v>8.5</v>
      </c>
      <c r="C14" s="40"/>
    </row>
  </sheetData>
  <hyperlinks>
    <hyperlink ref="A1" location="INDICE!A1" display="VOLTAR ÍNDICE"/>
  </hyperlink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D35"/>
  <sheetViews>
    <sheetView showGridLines="0" topLeftCell="A7" zoomScaleNormal="100" workbookViewId="0"/>
  </sheetViews>
  <sheetFormatPr defaultRowHeight="15" x14ac:dyDescent="0.25"/>
  <cols>
    <col min="1" max="1" width="9.140625" style="54" customWidth="1"/>
    <col min="2" max="2" width="50.28515625" style="54" customWidth="1"/>
    <col min="3" max="3" width="4.140625" style="54" customWidth="1"/>
    <col min="4" max="4" width="15.140625" style="54" customWidth="1"/>
  </cols>
  <sheetData>
    <row r="1" spans="1:4" x14ac:dyDescent="0.25">
      <c r="A1" s="205" t="s">
        <v>23</v>
      </c>
      <c r="B1" s="207"/>
      <c r="C1" s="207"/>
      <c r="D1" s="207"/>
    </row>
    <row r="3" spans="1:4" ht="16.5" thickBot="1" x14ac:dyDescent="0.3">
      <c r="A3" s="1" t="s">
        <v>77</v>
      </c>
    </row>
    <row r="4" spans="1:4" x14ac:dyDescent="0.25">
      <c r="A4" s="335" t="s">
        <v>78</v>
      </c>
      <c r="B4" s="335"/>
      <c r="C4" s="325"/>
      <c r="D4" s="218" t="s">
        <v>79</v>
      </c>
    </row>
    <row r="5" spans="1:4" ht="15.75" thickBot="1" x14ac:dyDescent="0.3">
      <c r="A5" s="336"/>
      <c r="B5" s="336"/>
      <c r="C5" s="327"/>
      <c r="D5" s="219" t="s">
        <v>80</v>
      </c>
    </row>
    <row r="6" spans="1:4" x14ac:dyDescent="0.25">
      <c r="A6" s="337"/>
      <c r="B6" s="337"/>
      <c r="C6" s="338"/>
      <c r="D6" s="239" t="s">
        <v>81</v>
      </c>
    </row>
    <row r="7" spans="1:4" x14ac:dyDescent="0.25">
      <c r="A7" s="329" t="s">
        <v>82</v>
      </c>
      <c r="B7" s="329"/>
      <c r="C7" s="330"/>
      <c r="D7" s="239"/>
    </row>
    <row r="8" spans="1:4" ht="22.5" customHeight="1" x14ac:dyDescent="0.25">
      <c r="A8" s="248"/>
      <c r="B8" s="331" t="s">
        <v>83</v>
      </c>
      <c r="C8" s="332"/>
      <c r="D8" s="37">
        <v>11.1</v>
      </c>
    </row>
    <row r="9" spans="1:4" ht="22.5" customHeight="1" x14ac:dyDescent="0.25">
      <c r="A9" s="248"/>
      <c r="B9" s="331" t="s">
        <v>84</v>
      </c>
      <c r="C9" s="332"/>
      <c r="D9" s="37">
        <v>9.1999999999999993</v>
      </c>
    </row>
    <row r="10" spans="1:4" ht="22.5" customHeight="1" x14ac:dyDescent="0.25">
      <c r="A10" s="248"/>
      <c r="B10" s="331" t="s">
        <v>85</v>
      </c>
      <c r="C10" s="332"/>
      <c r="D10" s="37">
        <v>9.5</v>
      </c>
    </row>
    <row r="11" spans="1:4" ht="21" customHeight="1" x14ac:dyDescent="0.25">
      <c r="A11" s="329" t="s">
        <v>86</v>
      </c>
      <c r="B11" s="329"/>
      <c r="C11" s="330"/>
      <c r="D11" s="38">
        <v>9.6</v>
      </c>
    </row>
    <row r="12" spans="1:4" x14ac:dyDescent="0.25">
      <c r="A12" s="248"/>
      <c r="B12" s="331"/>
      <c r="C12" s="332"/>
      <c r="D12" s="37"/>
    </row>
    <row r="13" spans="1:4" x14ac:dyDescent="0.25">
      <c r="A13" s="329" t="s">
        <v>87</v>
      </c>
      <c r="B13" s="329"/>
      <c r="C13" s="330"/>
      <c r="D13" s="38"/>
    </row>
    <row r="14" spans="1:4" ht="22.5" customHeight="1" x14ac:dyDescent="0.25">
      <c r="A14" s="248"/>
      <c r="B14" s="331" t="s">
        <v>88</v>
      </c>
      <c r="C14" s="332"/>
      <c r="D14" s="37">
        <v>7.9</v>
      </c>
    </row>
    <row r="15" spans="1:4" ht="22.5" customHeight="1" x14ac:dyDescent="0.25">
      <c r="A15" s="248"/>
      <c r="B15" s="331" t="s">
        <v>89</v>
      </c>
      <c r="C15" s="332"/>
      <c r="D15" s="37">
        <v>8</v>
      </c>
    </row>
    <row r="16" spans="1:4" ht="21" customHeight="1" x14ac:dyDescent="0.25">
      <c r="A16" s="329" t="s">
        <v>90</v>
      </c>
      <c r="B16" s="329"/>
      <c r="C16" s="330"/>
      <c r="D16" s="38">
        <v>7.9</v>
      </c>
    </row>
    <row r="17" spans="1:4" x14ac:dyDescent="0.25">
      <c r="A17" s="331"/>
      <c r="B17" s="331"/>
      <c r="C17" s="249"/>
      <c r="D17" s="37"/>
    </row>
    <row r="18" spans="1:4" x14ac:dyDescent="0.25">
      <c r="A18" s="329" t="s">
        <v>91</v>
      </c>
      <c r="B18" s="329"/>
      <c r="C18" s="330"/>
      <c r="D18" s="38"/>
    </row>
    <row r="19" spans="1:4" ht="22.5" customHeight="1" x14ac:dyDescent="0.25">
      <c r="A19" s="248"/>
      <c r="B19" s="331" t="s">
        <v>92</v>
      </c>
      <c r="C19" s="332"/>
      <c r="D19" s="37">
        <v>9.3000000000000007</v>
      </c>
    </row>
    <row r="20" spans="1:4" ht="22.5" customHeight="1" x14ac:dyDescent="0.25">
      <c r="A20" s="248"/>
      <c r="B20" s="331" t="s">
        <v>93</v>
      </c>
      <c r="C20" s="332"/>
      <c r="D20" s="37">
        <v>9.6</v>
      </c>
    </row>
    <row r="21" spans="1:4" ht="22.5" customHeight="1" x14ac:dyDescent="0.25">
      <c r="A21" s="248"/>
      <c r="B21" s="331" t="s">
        <v>94</v>
      </c>
      <c r="C21" s="332"/>
      <c r="D21" s="37">
        <v>7.6</v>
      </c>
    </row>
    <row r="22" spans="1:4" ht="21" customHeight="1" x14ac:dyDescent="0.25">
      <c r="A22" s="329" t="s">
        <v>90</v>
      </c>
      <c r="B22" s="329"/>
      <c r="C22" s="330"/>
      <c r="D22" s="38">
        <v>9</v>
      </c>
    </row>
    <row r="23" spans="1:4" x14ac:dyDescent="0.25">
      <c r="A23" s="248"/>
      <c r="B23" s="331"/>
      <c r="C23" s="332"/>
      <c r="D23" s="37"/>
    </row>
    <row r="24" spans="1:4" x14ac:dyDescent="0.25">
      <c r="A24" s="329" t="s">
        <v>95</v>
      </c>
      <c r="B24" s="329"/>
      <c r="C24" s="330"/>
      <c r="D24" s="38"/>
    </row>
    <row r="25" spans="1:4" ht="22.5" customHeight="1" x14ac:dyDescent="0.25">
      <c r="A25" s="248"/>
      <c r="B25" s="331" t="s">
        <v>96</v>
      </c>
      <c r="C25" s="332"/>
      <c r="D25" s="37">
        <v>10.199999999999999</v>
      </c>
    </row>
    <row r="26" spans="1:4" ht="22.5" customHeight="1" x14ac:dyDescent="0.25">
      <c r="A26" s="248"/>
      <c r="B26" s="331" t="s">
        <v>97</v>
      </c>
      <c r="C26" s="332"/>
      <c r="D26" s="37">
        <v>10.6</v>
      </c>
    </row>
    <row r="27" spans="1:4" ht="21" customHeight="1" x14ac:dyDescent="0.25">
      <c r="A27" s="329" t="s">
        <v>90</v>
      </c>
      <c r="B27" s="329"/>
      <c r="C27" s="330"/>
      <c r="D27" s="38">
        <v>10.3</v>
      </c>
    </row>
    <row r="28" spans="1:4" x14ac:dyDescent="0.25">
      <c r="A28" s="248"/>
      <c r="B28" s="331"/>
      <c r="C28" s="332"/>
      <c r="D28" s="37"/>
    </row>
    <row r="29" spans="1:4" x14ac:dyDescent="0.25">
      <c r="A29" s="329" t="s">
        <v>98</v>
      </c>
      <c r="B29" s="329"/>
      <c r="C29" s="330"/>
      <c r="D29" s="38"/>
    </row>
    <row r="30" spans="1:4" ht="22.5" customHeight="1" x14ac:dyDescent="0.25">
      <c r="A30" s="248"/>
      <c r="B30" s="331" t="s">
        <v>99</v>
      </c>
      <c r="C30" s="332"/>
      <c r="D30" s="37">
        <v>11.7</v>
      </c>
    </row>
    <row r="31" spans="1:4" ht="22.5" customHeight="1" x14ac:dyDescent="0.25">
      <c r="A31" s="248"/>
      <c r="B31" s="331" t="s">
        <v>100</v>
      </c>
      <c r="C31" s="332"/>
      <c r="D31" s="37">
        <v>11.2</v>
      </c>
    </row>
    <row r="32" spans="1:4" ht="21" customHeight="1" x14ac:dyDescent="0.25">
      <c r="A32" s="329" t="s">
        <v>86</v>
      </c>
      <c r="B32" s="329"/>
      <c r="C32" s="330"/>
      <c r="D32" s="38">
        <v>11.5</v>
      </c>
    </row>
    <row r="33" spans="1:4" ht="21" customHeight="1" thickBot="1" x14ac:dyDescent="0.3">
      <c r="A33" s="333" t="s">
        <v>101</v>
      </c>
      <c r="B33" s="333"/>
      <c r="C33" s="334"/>
      <c r="D33" s="237">
        <v>9.8000000000000007</v>
      </c>
    </row>
    <row r="34" spans="1:4" ht="15.75" x14ac:dyDescent="0.25">
      <c r="A34" s="76" t="s">
        <v>122</v>
      </c>
      <c r="B34" s="26"/>
    </row>
    <row r="35" spans="1:4" ht="15.75" x14ac:dyDescent="0.25">
      <c r="A35" s="76" t="s">
        <v>123</v>
      </c>
      <c r="B35" s="26"/>
    </row>
  </sheetData>
  <mergeCells count="29">
    <mergeCell ref="A16:C16"/>
    <mergeCell ref="A4:C5"/>
    <mergeCell ref="A6:C6"/>
    <mergeCell ref="A7:C7"/>
    <mergeCell ref="B8:C8"/>
    <mergeCell ref="B9:C9"/>
    <mergeCell ref="B10:C10"/>
    <mergeCell ref="A11:C11"/>
    <mergeCell ref="B12:C12"/>
    <mergeCell ref="A13:C13"/>
    <mergeCell ref="B14:C14"/>
    <mergeCell ref="B15:C15"/>
    <mergeCell ref="B28:C28"/>
    <mergeCell ref="A17:B17"/>
    <mergeCell ref="A18:C18"/>
    <mergeCell ref="B19:C19"/>
    <mergeCell ref="B20:C20"/>
    <mergeCell ref="B21:C21"/>
    <mergeCell ref="A22:C22"/>
    <mergeCell ref="B23:C23"/>
    <mergeCell ref="A24:C24"/>
    <mergeCell ref="B25:C25"/>
    <mergeCell ref="B26:C26"/>
    <mergeCell ref="A27:C27"/>
    <mergeCell ref="A29:C29"/>
    <mergeCell ref="B30:C30"/>
    <mergeCell ref="B31:C31"/>
    <mergeCell ref="A32:C32"/>
    <mergeCell ref="A33:C33"/>
  </mergeCells>
  <hyperlinks>
    <hyperlink ref="A1" location="INDICE!A1" display="VOLTAR ÍNDICE"/>
  </hyperlink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E39"/>
  <sheetViews>
    <sheetView showGridLines="0" workbookViewId="0"/>
  </sheetViews>
  <sheetFormatPr defaultRowHeight="15" x14ac:dyDescent="0.25"/>
  <cols>
    <col min="1" max="1" width="9.140625" style="53" customWidth="1"/>
    <col min="2" max="2" width="21.7109375" style="54" customWidth="1"/>
    <col min="3" max="3" width="22.140625" style="53" bestFit="1" customWidth="1"/>
    <col min="4" max="4" width="21.28515625" style="53" customWidth="1"/>
    <col min="5" max="5" width="7.5703125" style="53" bestFit="1" customWidth="1"/>
    <col min="6" max="16384" width="9.140625" style="53"/>
  </cols>
  <sheetData>
    <row r="1" spans="1:5" x14ac:dyDescent="0.25">
      <c r="A1" s="205" t="s">
        <v>23</v>
      </c>
      <c r="B1" s="207"/>
      <c r="C1" s="208"/>
      <c r="D1" s="208"/>
      <c r="E1" s="208"/>
    </row>
    <row r="3" spans="1:5" ht="15.75" thickBot="1" x14ac:dyDescent="0.3">
      <c r="A3" s="1" t="s">
        <v>104</v>
      </c>
    </row>
    <row r="4" spans="1:5" x14ac:dyDescent="0.25">
      <c r="A4" s="335" t="s">
        <v>78</v>
      </c>
      <c r="B4" s="325"/>
      <c r="C4" s="321" t="s">
        <v>105</v>
      </c>
      <c r="D4" s="212" t="s">
        <v>1058</v>
      </c>
      <c r="E4" s="323" t="s">
        <v>6</v>
      </c>
    </row>
    <row r="5" spans="1:5" ht="15.75" thickBot="1" x14ac:dyDescent="0.3">
      <c r="A5" s="336"/>
      <c r="B5" s="327"/>
      <c r="C5" s="322"/>
      <c r="D5" s="213" t="s">
        <v>1059</v>
      </c>
      <c r="E5" s="324"/>
    </row>
    <row r="6" spans="1:5" x14ac:dyDescent="0.25">
      <c r="A6" s="248"/>
      <c r="B6" s="249"/>
      <c r="C6" s="218" t="s">
        <v>8</v>
      </c>
      <c r="D6" s="238" t="s">
        <v>8</v>
      </c>
      <c r="E6" s="238" t="s">
        <v>8</v>
      </c>
    </row>
    <row r="7" spans="1:5" x14ac:dyDescent="0.25">
      <c r="A7" s="248"/>
      <c r="B7" s="249"/>
      <c r="C7" s="239"/>
      <c r="D7" s="238"/>
      <c r="E7" s="238"/>
    </row>
    <row r="8" spans="1:5" x14ac:dyDescent="0.25">
      <c r="A8" s="329" t="s">
        <v>82</v>
      </c>
      <c r="B8" s="330"/>
      <c r="C8" s="249"/>
      <c r="D8" s="248"/>
      <c r="E8" s="66"/>
    </row>
    <row r="9" spans="1:5" x14ac:dyDescent="0.25">
      <c r="A9" s="248"/>
      <c r="B9" s="249" t="s">
        <v>106</v>
      </c>
      <c r="C9" s="16">
        <v>2521</v>
      </c>
      <c r="D9" s="14">
        <v>23229</v>
      </c>
      <c r="E9" s="233">
        <v>25750</v>
      </c>
    </row>
    <row r="10" spans="1:5" x14ac:dyDescent="0.25">
      <c r="A10" s="248"/>
      <c r="B10" s="249" t="s">
        <v>107</v>
      </c>
      <c r="C10" s="16">
        <v>4327</v>
      </c>
      <c r="D10" s="14">
        <v>51668</v>
      </c>
      <c r="E10" s="233">
        <v>55995</v>
      </c>
    </row>
    <row r="11" spans="1:5" x14ac:dyDescent="0.25">
      <c r="A11" s="248"/>
      <c r="B11" s="249" t="s">
        <v>108</v>
      </c>
      <c r="C11" s="9">
        <v>116</v>
      </c>
      <c r="D11" s="14">
        <v>10790</v>
      </c>
      <c r="E11" s="233">
        <v>10906</v>
      </c>
    </row>
    <row r="12" spans="1:5" x14ac:dyDescent="0.25">
      <c r="A12" s="329" t="s">
        <v>109</v>
      </c>
      <c r="B12" s="330"/>
      <c r="C12" s="21">
        <v>6964</v>
      </c>
      <c r="D12" s="19">
        <v>85687</v>
      </c>
      <c r="E12" s="234">
        <v>92651</v>
      </c>
    </row>
    <row r="13" spans="1:5" x14ac:dyDescent="0.25">
      <c r="A13" s="248"/>
      <c r="B13" s="249"/>
      <c r="C13" s="9"/>
      <c r="D13" s="37"/>
      <c r="E13" s="229"/>
    </row>
    <row r="14" spans="1:5" x14ac:dyDescent="0.25">
      <c r="A14" s="329" t="s">
        <v>87</v>
      </c>
      <c r="B14" s="330"/>
      <c r="C14" s="9"/>
      <c r="D14" s="37"/>
      <c r="E14" s="229"/>
    </row>
    <row r="15" spans="1:5" x14ac:dyDescent="0.25">
      <c r="A15" s="248"/>
      <c r="B15" s="249" t="s">
        <v>110</v>
      </c>
      <c r="C15" s="16">
        <v>1540</v>
      </c>
      <c r="D15" s="14">
        <v>23073</v>
      </c>
      <c r="E15" s="233">
        <v>24613</v>
      </c>
    </row>
    <row r="16" spans="1:5" x14ac:dyDescent="0.25">
      <c r="A16" s="248"/>
      <c r="B16" s="249" t="s">
        <v>111</v>
      </c>
      <c r="C16" s="16">
        <v>1400</v>
      </c>
      <c r="D16" s="14">
        <v>22482</v>
      </c>
      <c r="E16" s="233">
        <v>23882</v>
      </c>
    </row>
    <row r="17" spans="1:5" x14ac:dyDescent="0.25">
      <c r="A17" s="329" t="s">
        <v>112</v>
      </c>
      <c r="B17" s="330"/>
      <c r="C17" s="21">
        <v>2940</v>
      </c>
      <c r="D17" s="19">
        <v>45555</v>
      </c>
      <c r="E17" s="234">
        <v>48495</v>
      </c>
    </row>
    <row r="18" spans="1:5" x14ac:dyDescent="0.25">
      <c r="A18" s="248"/>
      <c r="B18" s="249"/>
      <c r="C18" s="9"/>
      <c r="D18" s="37"/>
      <c r="E18" s="229"/>
    </row>
    <row r="19" spans="1:5" x14ac:dyDescent="0.25">
      <c r="A19" s="329" t="s">
        <v>91</v>
      </c>
      <c r="B19" s="330"/>
      <c r="C19" s="37"/>
      <c r="D19" s="229"/>
      <c r="E19" s="229"/>
    </row>
    <row r="20" spans="1:5" x14ac:dyDescent="0.25">
      <c r="A20" s="248"/>
      <c r="B20" s="249" t="s">
        <v>113</v>
      </c>
      <c r="C20" s="14">
        <v>4704</v>
      </c>
      <c r="D20" s="233">
        <v>42755</v>
      </c>
      <c r="E20" s="233">
        <v>47459</v>
      </c>
    </row>
    <row r="21" spans="1:5" x14ac:dyDescent="0.25">
      <c r="A21" s="248"/>
      <c r="B21" s="249" t="s">
        <v>114</v>
      </c>
      <c r="C21" s="14">
        <v>4429</v>
      </c>
      <c r="D21" s="233">
        <v>52379</v>
      </c>
      <c r="E21" s="233">
        <v>56808</v>
      </c>
    </row>
    <row r="22" spans="1:5" x14ac:dyDescent="0.25">
      <c r="A22" s="248"/>
      <c r="B22" s="249" t="s">
        <v>115</v>
      </c>
      <c r="C22" s="14">
        <v>1472</v>
      </c>
      <c r="D22" s="233">
        <v>21110</v>
      </c>
      <c r="E22" s="233">
        <v>22582</v>
      </c>
    </row>
    <row r="23" spans="1:5" x14ac:dyDescent="0.25">
      <c r="A23" s="329" t="s">
        <v>112</v>
      </c>
      <c r="B23" s="330"/>
      <c r="C23" s="19">
        <v>10605</v>
      </c>
      <c r="D23" s="234">
        <v>116244</v>
      </c>
      <c r="E23" s="234">
        <v>126849</v>
      </c>
    </row>
    <row r="24" spans="1:5" x14ac:dyDescent="0.25">
      <c r="A24" s="248"/>
      <c r="B24" s="249"/>
      <c r="C24" s="9"/>
      <c r="D24" s="37"/>
      <c r="E24" s="229"/>
    </row>
    <row r="25" spans="1:5" x14ac:dyDescent="0.25">
      <c r="A25" s="329" t="s">
        <v>95</v>
      </c>
      <c r="B25" s="330"/>
      <c r="C25" s="9"/>
      <c r="D25" s="37"/>
      <c r="E25" s="229"/>
    </row>
    <row r="26" spans="1:5" x14ac:dyDescent="0.25">
      <c r="A26" s="248"/>
      <c r="B26" s="249" t="s">
        <v>116</v>
      </c>
      <c r="C26" s="16">
        <v>2430</v>
      </c>
      <c r="D26" s="14">
        <v>39615</v>
      </c>
      <c r="E26" s="233">
        <v>42045</v>
      </c>
    </row>
    <row r="27" spans="1:5" x14ac:dyDescent="0.25">
      <c r="A27" s="248"/>
      <c r="B27" s="249" t="s">
        <v>117</v>
      </c>
      <c r="C27" s="16">
        <v>1771</v>
      </c>
      <c r="D27" s="14">
        <v>45125</v>
      </c>
      <c r="E27" s="233">
        <v>46896</v>
      </c>
    </row>
    <row r="28" spans="1:5" x14ac:dyDescent="0.25">
      <c r="A28" s="329" t="s">
        <v>112</v>
      </c>
      <c r="B28" s="330"/>
      <c r="C28" s="21">
        <v>4201</v>
      </c>
      <c r="D28" s="19">
        <v>84740</v>
      </c>
      <c r="E28" s="234">
        <v>88941</v>
      </c>
    </row>
    <row r="29" spans="1:5" x14ac:dyDescent="0.25">
      <c r="A29" s="248"/>
      <c r="B29" s="249"/>
      <c r="C29" s="9"/>
      <c r="D29" s="37"/>
      <c r="E29" s="229"/>
    </row>
    <row r="30" spans="1:5" x14ac:dyDescent="0.25">
      <c r="A30" s="329" t="s">
        <v>98</v>
      </c>
      <c r="B30" s="330"/>
      <c r="C30" s="9"/>
      <c r="D30" s="37"/>
      <c r="E30" s="229"/>
    </row>
    <row r="31" spans="1:5" x14ac:dyDescent="0.25">
      <c r="A31" s="248"/>
      <c r="B31" s="249" t="s">
        <v>118</v>
      </c>
      <c r="C31" s="16">
        <v>1767</v>
      </c>
      <c r="D31" s="14">
        <v>54173</v>
      </c>
      <c r="E31" s="233">
        <v>55940</v>
      </c>
    </row>
    <row r="32" spans="1:5" x14ac:dyDescent="0.25">
      <c r="A32" s="248"/>
      <c r="B32" s="249" t="s">
        <v>119</v>
      </c>
      <c r="C32" s="9">
        <v>653</v>
      </c>
      <c r="D32" s="14">
        <v>17093</v>
      </c>
      <c r="E32" s="233">
        <v>17746</v>
      </c>
    </row>
    <row r="33" spans="1:5" x14ac:dyDescent="0.25">
      <c r="A33" s="329" t="s">
        <v>109</v>
      </c>
      <c r="B33" s="330"/>
      <c r="C33" s="21">
        <v>2420</v>
      </c>
      <c r="D33" s="19">
        <v>71266</v>
      </c>
      <c r="E33" s="234">
        <v>73686</v>
      </c>
    </row>
    <row r="34" spans="1:5" x14ac:dyDescent="0.25">
      <c r="A34" s="329"/>
      <c r="B34" s="330"/>
      <c r="C34" s="18"/>
      <c r="D34" s="37"/>
      <c r="E34" s="229"/>
    </row>
    <row r="35" spans="1:5" x14ac:dyDescent="0.25">
      <c r="A35" s="329" t="s">
        <v>120</v>
      </c>
      <c r="B35" s="330"/>
      <c r="C35" s="21">
        <v>27130</v>
      </c>
      <c r="D35" s="19">
        <v>403492</v>
      </c>
      <c r="E35" s="234">
        <v>430622</v>
      </c>
    </row>
    <row r="36" spans="1:5" x14ac:dyDescent="0.25">
      <c r="A36" s="329"/>
      <c r="B36" s="330"/>
      <c r="C36" s="18"/>
      <c r="D36" s="37"/>
      <c r="E36" s="229"/>
    </row>
    <row r="37" spans="1:5" ht="15.75" thickBot="1" x14ac:dyDescent="0.3">
      <c r="A37" s="339" t="s">
        <v>121</v>
      </c>
      <c r="B37" s="340"/>
      <c r="C37" s="23">
        <v>6.3</v>
      </c>
      <c r="D37" s="237">
        <v>93.7</v>
      </c>
      <c r="E37" s="236">
        <v>100</v>
      </c>
    </row>
    <row r="38" spans="1:5" s="85" customFormat="1" ht="11.25" x14ac:dyDescent="0.2">
      <c r="A38" s="55" t="s">
        <v>146</v>
      </c>
      <c r="B38" s="55"/>
    </row>
    <row r="39" spans="1:5" s="85" customFormat="1" ht="11.25" x14ac:dyDescent="0.2">
      <c r="A39" s="55" t="s">
        <v>147</v>
      </c>
      <c r="B39" s="55"/>
    </row>
  </sheetData>
  <mergeCells count="17">
    <mergeCell ref="A4:B5"/>
    <mergeCell ref="C4:C5"/>
    <mergeCell ref="E4:E5"/>
    <mergeCell ref="A8:B8"/>
    <mergeCell ref="A12:B12"/>
    <mergeCell ref="A14:B14"/>
    <mergeCell ref="A17:B17"/>
    <mergeCell ref="A19:B19"/>
    <mergeCell ref="A34:B34"/>
    <mergeCell ref="A35:B35"/>
    <mergeCell ref="A36:B36"/>
    <mergeCell ref="A37:B37"/>
    <mergeCell ref="A23:B23"/>
    <mergeCell ref="A25:B25"/>
    <mergeCell ref="A28:B28"/>
    <mergeCell ref="A30:B30"/>
    <mergeCell ref="A33:B33"/>
  </mergeCells>
  <hyperlinks>
    <hyperlink ref="A1" location="INDICE!A1" display="VOLTAR ÍNDICE"/>
  </hyperlink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64</vt:i4>
      </vt:variant>
      <vt:variant>
        <vt:lpstr>Intervalos Nomeados</vt:lpstr>
      </vt:variant>
      <vt:variant>
        <vt:i4>25</vt:i4>
      </vt:variant>
    </vt:vector>
  </HeadingPairs>
  <TitlesOfParts>
    <vt:vector size="89" baseType="lpstr">
      <vt:lpstr>INDICE</vt:lpstr>
      <vt:lpstr>Tabela 1</vt:lpstr>
      <vt:lpstr>Tabela 2</vt:lpstr>
      <vt:lpstr>Tabela 3</vt:lpstr>
      <vt:lpstr>Tabela 4</vt:lpstr>
      <vt:lpstr>Tabela 5</vt:lpstr>
      <vt:lpstr>Tabela 6</vt:lpstr>
      <vt:lpstr>Tabela 7</vt:lpstr>
      <vt:lpstr>Tabela 8</vt:lpstr>
      <vt:lpstr>Tabela 9</vt:lpstr>
      <vt:lpstr>Tabela 10</vt:lpstr>
      <vt:lpstr>Tabela 11</vt:lpstr>
      <vt:lpstr>Tabela 12</vt:lpstr>
      <vt:lpstr>Tabela 13</vt:lpstr>
      <vt:lpstr>Tabela 14</vt:lpstr>
      <vt:lpstr>Tabela 15</vt:lpstr>
      <vt:lpstr>Tabela 16</vt:lpstr>
      <vt:lpstr>Tabela 17</vt:lpstr>
      <vt:lpstr>Tabela 18</vt:lpstr>
      <vt:lpstr>Tabela 19</vt:lpstr>
      <vt:lpstr>Tabela 20</vt:lpstr>
      <vt:lpstr>Tabela 21</vt:lpstr>
      <vt:lpstr>Tabela 22</vt:lpstr>
      <vt:lpstr>Tabela 23</vt:lpstr>
      <vt:lpstr>Tabela 24</vt:lpstr>
      <vt:lpstr>Tabela 25</vt:lpstr>
      <vt:lpstr>Tabela 26</vt:lpstr>
      <vt:lpstr>Tabela 27</vt:lpstr>
      <vt:lpstr>Tabela 28</vt:lpstr>
      <vt:lpstr>Tabela 29</vt:lpstr>
      <vt:lpstr>Tabela 30</vt:lpstr>
      <vt:lpstr>Tabela 31</vt:lpstr>
      <vt:lpstr>Tabela 32</vt:lpstr>
      <vt:lpstr>Tabela 33</vt:lpstr>
      <vt:lpstr>Tabela 34</vt:lpstr>
      <vt:lpstr>Tabela 35</vt:lpstr>
      <vt:lpstr>Tabela 36</vt:lpstr>
      <vt:lpstr>Tabela 37</vt:lpstr>
      <vt:lpstr>Tabela 38</vt:lpstr>
      <vt:lpstr>Tabela 39</vt:lpstr>
      <vt:lpstr>Tabela 40</vt:lpstr>
      <vt:lpstr>Tabela 41</vt:lpstr>
      <vt:lpstr>Tabela 42</vt:lpstr>
      <vt:lpstr>Tabela 43</vt:lpstr>
      <vt:lpstr>Tabela 44</vt:lpstr>
      <vt:lpstr>Tabela 45</vt:lpstr>
      <vt:lpstr>Tabela 46</vt:lpstr>
      <vt:lpstr>Tabela 47</vt:lpstr>
      <vt:lpstr>Tabela 48</vt:lpstr>
      <vt:lpstr>Estimativa Tabela 1</vt:lpstr>
      <vt:lpstr>Estimativa Tabela 2</vt:lpstr>
      <vt:lpstr>Estimativa Tabela 3</vt:lpstr>
      <vt:lpstr>Estimativa Tabela 4</vt:lpstr>
      <vt:lpstr>Estimativa Tabela 5</vt:lpstr>
      <vt:lpstr>Estimativa Tabela 6</vt:lpstr>
      <vt:lpstr>Estimativa Tabela 7</vt:lpstr>
      <vt:lpstr>Estimativa Tabela 8</vt:lpstr>
      <vt:lpstr>Estimativa Tabela 9</vt:lpstr>
      <vt:lpstr>Estimativa Tabela 10</vt:lpstr>
      <vt:lpstr>Estimativa Tabela 11</vt:lpstr>
      <vt:lpstr>Reestimativa Setembro </vt:lpstr>
      <vt:lpstr>Reestimativa Dezembro </vt:lpstr>
      <vt:lpstr>Reestimativa Fevereiro</vt:lpstr>
      <vt:lpstr>Reestimativa Abril</vt:lpstr>
      <vt:lpstr>'Estimativa Tabela 2'!_Toc419749658</vt:lpstr>
      <vt:lpstr>'Tabela 1'!_Toc420314890</vt:lpstr>
      <vt:lpstr>'Tabela 2'!_Toc420314891</vt:lpstr>
      <vt:lpstr>'Tabela 3'!_Toc420314892</vt:lpstr>
      <vt:lpstr>'Tabela 4'!_Toc420314893</vt:lpstr>
      <vt:lpstr>'Tabela 5'!_Toc420314894</vt:lpstr>
      <vt:lpstr>'Tabela 6'!_Toc420314895</vt:lpstr>
      <vt:lpstr>'Tabela 35'!_Toc420314899</vt:lpstr>
      <vt:lpstr>'Tabela 36'!_Toc420314906</vt:lpstr>
      <vt:lpstr>'Tabela 41'!_Toc420314919</vt:lpstr>
      <vt:lpstr>'Tabela 43'!_Toc420314921</vt:lpstr>
      <vt:lpstr>'Tabela 8'!_Toc421867580</vt:lpstr>
      <vt:lpstr>'Tabela 30'!_Toc421867602</vt:lpstr>
      <vt:lpstr>'Tabela 37'!_Toc421867609</vt:lpstr>
      <vt:lpstr>'Tabela 39'!_Toc421867611</vt:lpstr>
      <vt:lpstr>'Tabela 44'!_Toc421867616</vt:lpstr>
      <vt:lpstr>'Tabela 45'!_Toc421867617</vt:lpstr>
      <vt:lpstr>'Tabela 46'!_Toc421867618</vt:lpstr>
      <vt:lpstr>'Estimativa Tabela 3'!_Toc421874275</vt:lpstr>
      <vt:lpstr>'Estimativa Tabela 4'!_Toc421874276</vt:lpstr>
      <vt:lpstr>'Estimativa Tabela 5'!_Toc421874277</vt:lpstr>
      <vt:lpstr>'Estimativa Tabela 6'!_Toc421874278</vt:lpstr>
      <vt:lpstr>'Estimativa Tabela 8'!_Toc421874280</vt:lpstr>
      <vt:lpstr>'Estimativa Tabela 9'!_Toc421874281</vt:lpstr>
      <vt:lpstr>'Estimativa Tabela 11'!_Toc421874283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Vinícius Trombin</dc:creator>
  <cp:lastModifiedBy>Vinícius Trombin</cp:lastModifiedBy>
  <dcterms:created xsi:type="dcterms:W3CDTF">2015-08-10T11:51:16Z</dcterms:created>
  <dcterms:modified xsi:type="dcterms:W3CDTF">2017-03-02T13:59:31Z</dcterms:modified>
</cp:coreProperties>
</file>